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LNG\Covid-19_VIRSSTUNDAS\Covid-19_virsst_2023_1.piepr\"/>
    </mc:Choice>
  </mc:AlternateContent>
  <xr:revisionPtr revIDLastSave="0" documentId="13_ncr:1_{BE77D76C-2BD7-4EA7-B563-16F3155F0031}" xr6:coauthVersionLast="47" xr6:coauthVersionMax="47" xr10:uidLastSave="{00000000-0000-0000-0000-000000000000}"/>
  <bookViews>
    <workbookView xWindow="-120" yWindow="-120" windowWidth="29040" windowHeight="15840" tabRatio="643" xr2:uid="{7595CF8F-50F3-4115-9FE7-E0B8E729FA99}"/>
  </bookViews>
  <sheets>
    <sheet name="KOPSAVILKUMS" sheetId="16" r:id="rId1"/>
    <sheet name="RAKUS_sept_dec" sheetId="15" r:id="rId2"/>
    <sheet name="Daugavpils_reģ_okt" sheetId="2" r:id="rId3"/>
    <sheet name="Daugavpils_reģ_nov" sheetId="10" r:id="rId4"/>
    <sheet name="Daugavpils_reģ_dec" sheetId="12" r:id="rId5"/>
    <sheet name="Z-Kurzeme_okt" sheetId="1" r:id="rId6"/>
    <sheet name="Z-Kurzeme_nov" sheetId="3" r:id="rId7"/>
    <sheet name="Z-Kurzeme_dec" sheetId="6" r:id="rId8"/>
    <sheet name="Jelgava_okt" sheetId="7" r:id="rId9"/>
    <sheet name="Jelgava_nov" sheetId="17" r:id="rId10"/>
    <sheet name="Jelgava_dec" sheetId="18" r:id="rId11"/>
    <sheet name="Balvi-Gulbene_sept_dec" sheetId="11" r:id="rId12"/>
    <sheet name="Daugavpils_psih_dec" sheetId="5" r:id="rId13"/>
    <sheet name="Rēzekne_janv_dec" sheetId="13" r:id="rId14"/>
  </sheets>
  <definedNames>
    <definedName name="_xlnm._FilterDatabase" localSheetId="1" hidden="1">RAKUS_sept_dec!$A$11:$I$1251</definedName>
    <definedName name="_xlnm._FilterDatabase" localSheetId="7" hidden="1">'Z-Kurzeme_dec'!$A$9:$APF$138</definedName>
    <definedName name="_xlnm._FilterDatabase" localSheetId="6" hidden="1">'Z-Kurzeme_nov'!$A$9:$APD$108</definedName>
    <definedName name="_xlnm._FilterDatabase" localSheetId="5" hidden="1">'Z-Kurzeme_okt'!$A$9:$APF$115</definedName>
    <definedName name="_xlnm.Print_Area" localSheetId="7">'Z-Kurzeme_dec'!$A$2:$I$138</definedName>
    <definedName name="_xlnm.Print_Area" localSheetId="6">'Z-Kurzeme_nov'!$A$2:$I$108</definedName>
    <definedName name="_xlnm.Print_Area" localSheetId="5">'Z-Kurzeme_okt'!$A$2:$I$115</definedName>
    <definedName name="_xlnm.Print_Titles" localSheetId="7">'Z-Kurzeme_dec'!$6:$9</definedName>
    <definedName name="_xlnm.Print_Titles" localSheetId="6">'Z-Kurzeme_nov'!$6:$9</definedName>
    <definedName name="_xlnm.Print_Titles" localSheetId="5">'Z-Kurzeme_okt'!$6:$9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6" l="1"/>
  <c r="H13" i="13"/>
  <c r="N14" i="16"/>
  <c r="E18" i="5"/>
  <c r="H18" i="5"/>
  <c r="H11" i="5" s="1"/>
  <c r="I18" i="5"/>
  <c r="I11" i="5" s="1"/>
  <c r="B18" i="5"/>
  <c r="B11" i="5" s="1"/>
  <c r="E11" i="5"/>
  <c r="E12" i="5"/>
  <c r="H12" i="5"/>
  <c r="I12" i="5"/>
  <c r="B12" i="5"/>
  <c r="G14" i="5"/>
  <c r="K13" i="16"/>
  <c r="I11" i="11"/>
  <c r="H11" i="11"/>
  <c r="E11" i="11"/>
  <c r="B11" i="11"/>
  <c r="I12" i="11"/>
  <c r="I13" i="11"/>
  <c r="H14" i="11"/>
  <c r="H15" i="11"/>
  <c r="H16" i="11"/>
  <c r="H17" i="11"/>
  <c r="H18" i="11"/>
  <c r="H19" i="11"/>
  <c r="H13" i="11"/>
  <c r="N12" i="16"/>
  <c r="I10" i="18"/>
  <c r="H10" i="18"/>
  <c r="E10" i="18"/>
  <c r="B10" i="18"/>
  <c r="E24" i="18"/>
  <c r="E23" i="18"/>
  <c r="E21" i="18"/>
  <c r="E20" i="18"/>
  <c r="E19" i="18"/>
  <c r="E18" i="18"/>
  <c r="E17" i="18"/>
  <c r="E16" i="18"/>
  <c r="E15" i="18"/>
  <c r="E14" i="18"/>
  <c r="E13" i="18"/>
  <c r="E12" i="18"/>
  <c r="E11" i="18" s="1"/>
  <c r="G24" i="18"/>
  <c r="G23" i="18"/>
  <c r="E22" i="18"/>
  <c r="B22" i="18"/>
  <c r="G21" i="18"/>
  <c r="G20" i="18"/>
  <c r="G19" i="18"/>
  <c r="H19" i="18" s="1"/>
  <c r="I19" i="18" s="1"/>
  <c r="G18" i="18"/>
  <c r="G17" i="18"/>
  <c r="G16" i="18"/>
  <c r="G15" i="18"/>
  <c r="H15" i="18"/>
  <c r="I15" i="18" s="1"/>
  <c r="G14" i="18"/>
  <c r="G13" i="18"/>
  <c r="G12" i="18"/>
  <c r="B11" i="18"/>
  <c r="M12" i="16"/>
  <c r="I10" i="17"/>
  <c r="H10" i="17"/>
  <c r="E10" i="17"/>
  <c r="B10" i="17"/>
  <c r="E16" i="17"/>
  <c r="E15" i="17"/>
  <c r="E14" i="17" s="1"/>
  <c r="E13" i="17"/>
  <c r="E12" i="17"/>
  <c r="G13" i="17"/>
  <c r="G12" i="17"/>
  <c r="I10" i="7"/>
  <c r="H10" i="7"/>
  <c r="E10" i="7"/>
  <c r="B10" i="7"/>
  <c r="G16" i="17"/>
  <c r="G15" i="17"/>
  <c r="B14" i="17"/>
  <c r="B11" i="17"/>
  <c r="L12" i="16"/>
  <c r="E27" i="7"/>
  <c r="H27" i="7"/>
  <c r="I27" i="7"/>
  <c r="B27" i="7"/>
  <c r="E24" i="7"/>
  <c r="H24" i="7"/>
  <c r="I24" i="7"/>
  <c r="B24" i="7"/>
  <c r="E13" i="7"/>
  <c r="H13" i="7"/>
  <c r="I13" i="7"/>
  <c r="B13" i="7"/>
  <c r="E11" i="7"/>
  <c r="H11" i="7"/>
  <c r="I11" i="7"/>
  <c r="B11" i="7"/>
  <c r="N11" i="16"/>
  <c r="H24" i="18" l="1"/>
  <c r="I24" i="18" s="1"/>
  <c r="H13" i="18"/>
  <c r="I13" i="18" s="1"/>
  <c r="H17" i="18"/>
  <c r="I17" i="18" s="1"/>
  <c r="H20" i="18"/>
  <c r="I20" i="18" s="1"/>
  <c r="H12" i="18"/>
  <c r="I12" i="18" s="1"/>
  <c r="H16" i="18"/>
  <c r="I16" i="18" s="1"/>
  <c r="H14" i="18"/>
  <c r="I14" i="18" s="1"/>
  <c r="H18" i="18"/>
  <c r="I18" i="18" s="1"/>
  <c r="H23" i="18"/>
  <c r="H21" i="18"/>
  <c r="I21" i="18" s="1"/>
  <c r="H13" i="17"/>
  <c r="I13" i="17" s="1"/>
  <c r="E11" i="17"/>
  <c r="H15" i="17"/>
  <c r="I15" i="17" s="1"/>
  <c r="H16" i="17"/>
  <c r="I16" i="17" s="1"/>
  <c r="H12" i="17"/>
  <c r="E137" i="6"/>
  <c r="E135" i="6"/>
  <c r="E130" i="6"/>
  <c r="E127" i="6"/>
  <c r="E120" i="6"/>
  <c r="E111" i="6"/>
  <c r="E109" i="6"/>
  <c r="E106" i="6"/>
  <c r="E98" i="6"/>
  <c r="E79" i="6"/>
  <c r="E78" i="6" s="1"/>
  <c r="E73" i="6"/>
  <c r="E68" i="6"/>
  <c r="E60" i="6"/>
  <c r="E55" i="6"/>
  <c r="E54" i="6" s="1"/>
  <c r="E43" i="6"/>
  <c r="E40" i="6"/>
  <c r="E38" i="6"/>
  <c r="E31" i="6"/>
  <c r="E26" i="6"/>
  <c r="M11" i="16"/>
  <c r="E107" i="3"/>
  <c r="H107" i="3"/>
  <c r="I107" i="3"/>
  <c r="E104" i="3"/>
  <c r="H104" i="3"/>
  <c r="I104" i="3"/>
  <c r="E102" i="3"/>
  <c r="E101" i="3" s="1"/>
  <c r="H102" i="3"/>
  <c r="I102" i="3"/>
  <c r="E96" i="3"/>
  <c r="H96" i="3"/>
  <c r="H84" i="3" s="1"/>
  <c r="I96" i="3"/>
  <c r="E88" i="3"/>
  <c r="H88" i="3"/>
  <c r="I88" i="3"/>
  <c r="E85" i="3"/>
  <c r="E84" i="3" s="1"/>
  <c r="H85" i="3"/>
  <c r="I85" i="3"/>
  <c r="B84" i="3"/>
  <c r="E82" i="3"/>
  <c r="H82" i="3"/>
  <c r="I82" i="3"/>
  <c r="E76" i="3"/>
  <c r="H76" i="3"/>
  <c r="I76" i="3"/>
  <c r="H59" i="3"/>
  <c r="E60" i="3"/>
  <c r="H60" i="3"/>
  <c r="I60" i="3"/>
  <c r="B59" i="3"/>
  <c r="E53" i="3"/>
  <c r="H53" i="3"/>
  <c r="I53" i="3"/>
  <c r="I49" i="3"/>
  <c r="E49" i="3"/>
  <c r="H49" i="3"/>
  <c r="E44" i="3"/>
  <c r="H44" i="3"/>
  <c r="I44" i="3"/>
  <c r="E42" i="3"/>
  <c r="H42" i="3"/>
  <c r="I42" i="3"/>
  <c r="H38" i="3"/>
  <c r="E39" i="3"/>
  <c r="E38" i="3" s="1"/>
  <c r="H39" i="3"/>
  <c r="I39" i="3"/>
  <c r="I38" i="3" s="1"/>
  <c r="B38" i="3"/>
  <c r="E36" i="3"/>
  <c r="H36" i="3"/>
  <c r="H25" i="3" s="1"/>
  <c r="I36" i="3"/>
  <c r="E31" i="3"/>
  <c r="H31" i="3"/>
  <c r="I31" i="3"/>
  <c r="E26" i="3"/>
  <c r="H26" i="3"/>
  <c r="I26" i="3"/>
  <c r="B25" i="3"/>
  <c r="E21" i="3"/>
  <c r="H21" i="3"/>
  <c r="I21" i="3"/>
  <c r="E18" i="3"/>
  <c r="H18" i="3"/>
  <c r="H11" i="3" s="1"/>
  <c r="I18" i="3"/>
  <c r="I11" i="3" s="1"/>
  <c r="E11" i="3"/>
  <c r="B11" i="3"/>
  <c r="L11" i="16"/>
  <c r="O11" i="16" s="1"/>
  <c r="E114" i="1"/>
  <c r="E113" i="1" s="1"/>
  <c r="H114" i="1"/>
  <c r="H113" i="1" s="1"/>
  <c r="E111" i="1"/>
  <c r="E103" i="1"/>
  <c r="E101" i="1"/>
  <c r="E100" i="1" s="1"/>
  <c r="E97" i="1"/>
  <c r="E93" i="1"/>
  <c r="E79" i="1"/>
  <c r="B79" i="1"/>
  <c r="E71" i="1"/>
  <c r="E66" i="1"/>
  <c r="E59" i="1"/>
  <c r="E54" i="1"/>
  <c r="E43" i="1"/>
  <c r="E46" i="1"/>
  <c r="E44" i="1"/>
  <c r="E41" i="1"/>
  <c r="E39" i="1"/>
  <c r="E32" i="1"/>
  <c r="E27" i="1"/>
  <c r="E11" i="1"/>
  <c r="E22" i="1"/>
  <c r="E19" i="1"/>
  <c r="B12" i="1"/>
  <c r="E12" i="1"/>
  <c r="I115" i="1"/>
  <c r="I114" i="1" s="1"/>
  <c r="I113" i="1" s="1"/>
  <c r="I13" i="1"/>
  <c r="C115" i="1"/>
  <c r="H115" i="1"/>
  <c r="H13" i="1"/>
  <c r="N10" i="16"/>
  <c r="G135" i="12"/>
  <c r="G136" i="12"/>
  <c r="G137" i="12"/>
  <c r="G139" i="12"/>
  <c r="G134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57" i="12"/>
  <c r="G145" i="12"/>
  <c r="G146" i="12"/>
  <c r="G147" i="12"/>
  <c r="G148" i="12"/>
  <c r="G149" i="12"/>
  <c r="G150" i="12"/>
  <c r="G151" i="12"/>
  <c r="G152" i="12"/>
  <c r="G153" i="12"/>
  <c r="G154" i="12"/>
  <c r="G144" i="12"/>
  <c r="G142" i="12"/>
  <c r="G129" i="12"/>
  <c r="G130" i="12"/>
  <c r="G131" i="12"/>
  <c r="G132" i="12"/>
  <c r="G128" i="12"/>
  <c r="G112" i="12"/>
  <c r="G113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11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66" i="12"/>
  <c r="G64" i="12"/>
  <c r="G63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16" i="12"/>
  <c r="G15" i="12"/>
  <c r="G14" i="12"/>
  <c r="O12" i="16"/>
  <c r="O13" i="16"/>
  <c r="O14" i="16"/>
  <c r="O15" i="16"/>
  <c r="G152" i="10"/>
  <c r="G153" i="10"/>
  <c r="G154" i="10"/>
  <c r="G155" i="10"/>
  <c r="G156" i="10"/>
  <c r="G157" i="10"/>
  <c r="G158" i="10"/>
  <c r="G159" i="10"/>
  <c r="G160" i="10"/>
  <c r="G161" i="10"/>
  <c r="G162" i="10"/>
  <c r="G151" i="10"/>
  <c r="G150" i="10"/>
  <c r="G144" i="10"/>
  <c r="G145" i="10"/>
  <c r="G146" i="10"/>
  <c r="G147" i="10"/>
  <c r="G143" i="10"/>
  <c r="G142" i="10"/>
  <c r="G138" i="10"/>
  <c r="G139" i="10"/>
  <c r="G140" i="10"/>
  <c r="G137" i="10"/>
  <c r="G136" i="10"/>
  <c r="G135" i="10"/>
  <c r="G134" i="10"/>
  <c r="G133" i="10"/>
  <c r="G132" i="10"/>
  <c r="G130" i="10"/>
  <c r="G121" i="10"/>
  <c r="G122" i="10"/>
  <c r="G120" i="10"/>
  <c r="G127" i="10"/>
  <c r="G126" i="10"/>
  <c r="G124" i="10"/>
  <c r="G107" i="10"/>
  <c r="G108" i="10"/>
  <c r="G109" i="10"/>
  <c r="G110" i="10"/>
  <c r="G111" i="10"/>
  <c r="G112" i="10"/>
  <c r="G113" i="10"/>
  <c r="G114" i="10"/>
  <c r="G115" i="10"/>
  <c r="G116" i="10"/>
  <c r="G117" i="10"/>
  <c r="G106" i="10"/>
  <c r="G105" i="10"/>
  <c r="G104" i="10"/>
  <c r="G103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87" i="10"/>
  <c r="G86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70" i="10"/>
  <c r="G67" i="10"/>
  <c r="G68" i="10"/>
  <c r="G69" i="10"/>
  <c r="G66" i="10"/>
  <c r="G65" i="10"/>
  <c r="G64" i="10"/>
  <c r="G63" i="10"/>
  <c r="H63" i="10" s="1"/>
  <c r="G62" i="10"/>
  <c r="G61" i="10"/>
  <c r="G59" i="10"/>
  <c r="G58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14" i="10"/>
  <c r="G155" i="2"/>
  <c r="G156" i="2"/>
  <c r="G157" i="2"/>
  <c r="G158" i="2"/>
  <c r="G159" i="2"/>
  <c r="G160" i="2"/>
  <c r="G161" i="2"/>
  <c r="G162" i="2"/>
  <c r="G154" i="2"/>
  <c r="G153" i="2"/>
  <c r="G144" i="2"/>
  <c r="G145" i="2"/>
  <c r="G146" i="2"/>
  <c r="G147" i="2"/>
  <c r="G148" i="2"/>
  <c r="G149" i="2"/>
  <c r="G150" i="2"/>
  <c r="G151" i="2"/>
  <c r="G143" i="2"/>
  <c r="G142" i="2"/>
  <c r="G140" i="2"/>
  <c r="G137" i="2"/>
  <c r="G136" i="2"/>
  <c r="G131" i="2"/>
  <c r="G132" i="2"/>
  <c r="G133" i="2"/>
  <c r="G134" i="2"/>
  <c r="G130" i="2"/>
  <c r="G125" i="2"/>
  <c r="G126" i="2"/>
  <c r="G127" i="2"/>
  <c r="G128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07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78" i="2"/>
  <c r="G79" i="2"/>
  <c r="G80" i="2"/>
  <c r="G81" i="2"/>
  <c r="G82" i="2"/>
  <c r="G83" i="2"/>
  <c r="G84" i="2"/>
  <c r="G85" i="2"/>
  <c r="G67" i="2"/>
  <c r="G68" i="2"/>
  <c r="G69" i="2"/>
  <c r="G70" i="2"/>
  <c r="G71" i="2"/>
  <c r="G72" i="2"/>
  <c r="G73" i="2"/>
  <c r="G74" i="2"/>
  <c r="G75" i="2"/>
  <c r="G76" i="2"/>
  <c r="G77" i="2"/>
  <c r="G66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14" i="2"/>
  <c r="E1036" i="15"/>
  <c r="B1036" i="15"/>
  <c r="E920" i="15"/>
  <c r="B920" i="15"/>
  <c r="E457" i="15"/>
  <c r="B457" i="15"/>
  <c r="E12" i="15"/>
  <c r="B12" i="15"/>
  <c r="XEY21" i="18" l="1"/>
  <c r="I11" i="18"/>
  <c r="H22" i="18"/>
  <c r="I23" i="18"/>
  <c r="I22" i="18" s="1"/>
  <c r="H11" i="18"/>
  <c r="I14" i="17"/>
  <c r="H14" i="17"/>
  <c r="I12" i="17"/>
  <c r="I11" i="17" s="1"/>
  <c r="H11" i="17"/>
  <c r="E126" i="6"/>
  <c r="E108" i="6"/>
  <c r="E25" i="6"/>
  <c r="I101" i="3"/>
  <c r="H101" i="3"/>
  <c r="I84" i="3"/>
  <c r="I59" i="3"/>
  <c r="E59" i="3"/>
  <c r="E41" i="3"/>
  <c r="H41" i="3"/>
  <c r="B10" i="3"/>
  <c r="I25" i="3"/>
  <c r="E25" i="3"/>
  <c r="E78" i="1"/>
  <c r="H10" i="3" l="1"/>
  <c r="E10" i="3"/>
  <c r="G1251" i="15" l="1"/>
  <c r="H1251" i="15" s="1"/>
  <c r="C1251" i="15"/>
  <c r="G1250" i="15"/>
  <c r="H1250" i="15" s="1"/>
  <c r="C1250" i="15"/>
  <c r="G1249" i="15"/>
  <c r="H1249" i="15" s="1"/>
  <c r="C1249" i="15"/>
  <c r="G1248" i="15"/>
  <c r="H1248" i="15" s="1"/>
  <c r="C1248" i="15"/>
  <c r="G1247" i="15"/>
  <c r="H1247" i="15" s="1"/>
  <c r="C1247" i="15"/>
  <c r="G1246" i="15"/>
  <c r="H1246" i="15" s="1"/>
  <c r="C1246" i="15"/>
  <c r="G1245" i="15"/>
  <c r="H1245" i="15" s="1"/>
  <c r="C1245" i="15"/>
  <c r="G1244" i="15"/>
  <c r="H1244" i="15" s="1"/>
  <c r="C1244" i="15"/>
  <c r="G1243" i="15"/>
  <c r="H1243" i="15" s="1"/>
  <c r="C1243" i="15"/>
  <c r="G1242" i="15"/>
  <c r="H1242" i="15" s="1"/>
  <c r="C1242" i="15"/>
  <c r="G1241" i="15"/>
  <c r="H1241" i="15" s="1"/>
  <c r="C1241" i="15"/>
  <c r="G1240" i="15"/>
  <c r="H1240" i="15" s="1"/>
  <c r="C1240" i="15"/>
  <c r="G1239" i="15"/>
  <c r="H1239" i="15" s="1"/>
  <c r="C1239" i="15"/>
  <c r="G1238" i="15"/>
  <c r="H1238" i="15" s="1"/>
  <c r="C1238" i="15"/>
  <c r="G1237" i="15"/>
  <c r="H1237" i="15" s="1"/>
  <c r="C1237" i="15"/>
  <c r="G1236" i="15"/>
  <c r="H1236" i="15" s="1"/>
  <c r="C1236" i="15"/>
  <c r="G1235" i="15"/>
  <c r="H1235" i="15" s="1"/>
  <c r="C1235" i="15"/>
  <c r="G1234" i="15"/>
  <c r="H1234" i="15" s="1"/>
  <c r="C1234" i="15"/>
  <c r="G1233" i="15"/>
  <c r="H1233" i="15" s="1"/>
  <c r="C1233" i="15"/>
  <c r="G1232" i="15"/>
  <c r="H1232" i="15" s="1"/>
  <c r="C1232" i="15"/>
  <c r="G1231" i="15"/>
  <c r="H1231" i="15" s="1"/>
  <c r="C1231" i="15"/>
  <c r="G1230" i="15"/>
  <c r="H1230" i="15" s="1"/>
  <c r="C1230" i="15"/>
  <c r="G1229" i="15"/>
  <c r="H1229" i="15" s="1"/>
  <c r="C1229" i="15"/>
  <c r="G1228" i="15"/>
  <c r="H1228" i="15" s="1"/>
  <c r="C1228" i="15"/>
  <c r="G1227" i="15"/>
  <c r="H1227" i="15" s="1"/>
  <c r="C1227" i="15"/>
  <c r="G1226" i="15"/>
  <c r="H1226" i="15" s="1"/>
  <c r="C1226" i="15"/>
  <c r="G1225" i="15"/>
  <c r="H1225" i="15" s="1"/>
  <c r="C1225" i="15"/>
  <c r="G1224" i="15"/>
  <c r="H1224" i="15" s="1"/>
  <c r="C1224" i="15"/>
  <c r="G1223" i="15"/>
  <c r="H1223" i="15" s="1"/>
  <c r="C1223" i="15"/>
  <c r="G1222" i="15"/>
  <c r="H1222" i="15" s="1"/>
  <c r="C1222" i="15"/>
  <c r="G1221" i="15"/>
  <c r="H1221" i="15" s="1"/>
  <c r="C1221" i="15"/>
  <c r="G1220" i="15"/>
  <c r="H1220" i="15" s="1"/>
  <c r="C1220" i="15"/>
  <c r="G1219" i="15"/>
  <c r="H1219" i="15" s="1"/>
  <c r="C1219" i="15"/>
  <c r="G1218" i="15"/>
  <c r="H1218" i="15" s="1"/>
  <c r="C1218" i="15"/>
  <c r="G1217" i="15"/>
  <c r="H1217" i="15" s="1"/>
  <c r="C1217" i="15"/>
  <c r="G1216" i="15"/>
  <c r="H1216" i="15" s="1"/>
  <c r="C1216" i="15"/>
  <c r="G1215" i="15"/>
  <c r="H1215" i="15" s="1"/>
  <c r="C1215" i="15"/>
  <c r="G1214" i="15"/>
  <c r="H1214" i="15" s="1"/>
  <c r="C1214" i="15"/>
  <c r="G1213" i="15"/>
  <c r="H1213" i="15" s="1"/>
  <c r="C1213" i="15"/>
  <c r="G1212" i="15"/>
  <c r="H1212" i="15" s="1"/>
  <c r="C1212" i="15"/>
  <c r="G1211" i="15"/>
  <c r="H1211" i="15" s="1"/>
  <c r="C1211" i="15"/>
  <c r="G1210" i="15"/>
  <c r="H1210" i="15" s="1"/>
  <c r="C1210" i="15"/>
  <c r="G1209" i="15"/>
  <c r="H1209" i="15" s="1"/>
  <c r="C1209" i="15"/>
  <c r="G1208" i="15"/>
  <c r="H1208" i="15" s="1"/>
  <c r="C1208" i="15"/>
  <c r="G1207" i="15"/>
  <c r="H1207" i="15" s="1"/>
  <c r="I1207" i="15" s="1"/>
  <c r="C1207" i="15"/>
  <c r="G1206" i="15"/>
  <c r="H1206" i="15" s="1"/>
  <c r="C1206" i="15"/>
  <c r="G1205" i="15"/>
  <c r="H1205" i="15" s="1"/>
  <c r="C1205" i="15"/>
  <c r="G1204" i="15"/>
  <c r="H1204" i="15" s="1"/>
  <c r="C1204" i="15"/>
  <c r="G1203" i="15"/>
  <c r="H1203" i="15" s="1"/>
  <c r="C1203" i="15"/>
  <c r="G1202" i="15"/>
  <c r="H1202" i="15" s="1"/>
  <c r="C1202" i="15"/>
  <c r="G1201" i="15"/>
  <c r="H1201" i="15" s="1"/>
  <c r="C1201" i="15"/>
  <c r="G1200" i="15"/>
  <c r="H1200" i="15" s="1"/>
  <c r="C1200" i="15"/>
  <c r="G1199" i="15"/>
  <c r="H1199" i="15" s="1"/>
  <c r="C1199" i="15"/>
  <c r="G1198" i="15"/>
  <c r="H1198" i="15" s="1"/>
  <c r="C1198" i="15"/>
  <c r="G1197" i="15"/>
  <c r="H1197" i="15" s="1"/>
  <c r="C1197" i="15"/>
  <c r="G1196" i="15"/>
  <c r="H1196" i="15" s="1"/>
  <c r="C1196" i="15"/>
  <c r="G1195" i="15"/>
  <c r="H1195" i="15" s="1"/>
  <c r="C1195" i="15"/>
  <c r="G1194" i="15"/>
  <c r="H1194" i="15" s="1"/>
  <c r="C1194" i="15"/>
  <c r="G1193" i="15"/>
  <c r="H1193" i="15" s="1"/>
  <c r="C1193" i="15"/>
  <c r="G1192" i="15"/>
  <c r="H1192" i="15" s="1"/>
  <c r="C1192" i="15"/>
  <c r="G1191" i="15"/>
  <c r="H1191" i="15" s="1"/>
  <c r="C1191" i="15"/>
  <c r="G1190" i="15"/>
  <c r="H1190" i="15" s="1"/>
  <c r="C1190" i="15"/>
  <c r="G1189" i="15"/>
  <c r="H1189" i="15" s="1"/>
  <c r="C1189" i="15"/>
  <c r="G1188" i="15"/>
  <c r="H1188" i="15" s="1"/>
  <c r="C1188" i="15"/>
  <c r="G1187" i="15"/>
  <c r="H1187" i="15" s="1"/>
  <c r="C1187" i="15"/>
  <c r="G1186" i="15"/>
  <c r="H1186" i="15" s="1"/>
  <c r="C1186" i="15"/>
  <c r="G1185" i="15"/>
  <c r="H1185" i="15" s="1"/>
  <c r="C1185" i="15"/>
  <c r="G1184" i="15"/>
  <c r="H1184" i="15" s="1"/>
  <c r="C1184" i="15"/>
  <c r="G1183" i="15"/>
  <c r="H1183" i="15" s="1"/>
  <c r="C1183" i="15"/>
  <c r="G1182" i="15"/>
  <c r="H1182" i="15" s="1"/>
  <c r="C1182" i="15"/>
  <c r="G1181" i="15"/>
  <c r="H1181" i="15" s="1"/>
  <c r="C1181" i="15"/>
  <c r="G1180" i="15"/>
  <c r="H1180" i="15" s="1"/>
  <c r="C1180" i="15"/>
  <c r="G1179" i="15"/>
  <c r="H1179" i="15" s="1"/>
  <c r="C1179" i="15"/>
  <c r="G1178" i="15"/>
  <c r="H1178" i="15" s="1"/>
  <c r="C1178" i="15"/>
  <c r="G1177" i="15"/>
  <c r="H1177" i="15" s="1"/>
  <c r="C1177" i="15"/>
  <c r="G1176" i="15"/>
  <c r="H1176" i="15" s="1"/>
  <c r="C1176" i="15"/>
  <c r="G1175" i="15"/>
  <c r="H1175" i="15" s="1"/>
  <c r="C1175" i="15"/>
  <c r="G1174" i="15"/>
  <c r="H1174" i="15" s="1"/>
  <c r="C1174" i="15"/>
  <c r="G1173" i="15"/>
  <c r="H1173" i="15" s="1"/>
  <c r="C1173" i="15"/>
  <c r="G1172" i="15"/>
  <c r="H1172" i="15" s="1"/>
  <c r="C1172" i="15"/>
  <c r="G1171" i="15"/>
  <c r="H1171" i="15" s="1"/>
  <c r="C1171" i="15"/>
  <c r="G1170" i="15"/>
  <c r="H1170" i="15" s="1"/>
  <c r="C1170" i="15"/>
  <c r="G1169" i="15"/>
  <c r="H1169" i="15" s="1"/>
  <c r="C1169" i="15"/>
  <c r="G1168" i="15"/>
  <c r="H1168" i="15" s="1"/>
  <c r="C1168" i="15"/>
  <c r="G1167" i="15"/>
  <c r="H1167" i="15" s="1"/>
  <c r="C1167" i="15"/>
  <c r="G1166" i="15"/>
  <c r="H1166" i="15" s="1"/>
  <c r="C1166" i="15"/>
  <c r="G1165" i="15"/>
  <c r="H1165" i="15" s="1"/>
  <c r="C1165" i="15"/>
  <c r="G1164" i="15"/>
  <c r="H1164" i="15" s="1"/>
  <c r="C1164" i="15"/>
  <c r="G1163" i="15"/>
  <c r="H1163" i="15" s="1"/>
  <c r="C1163" i="15"/>
  <c r="G1162" i="15"/>
  <c r="H1162" i="15" s="1"/>
  <c r="C1162" i="15"/>
  <c r="G1161" i="15"/>
  <c r="H1161" i="15" s="1"/>
  <c r="C1161" i="15"/>
  <c r="G1160" i="15"/>
  <c r="H1160" i="15" s="1"/>
  <c r="C1160" i="15"/>
  <c r="G1159" i="15"/>
  <c r="H1159" i="15" s="1"/>
  <c r="C1159" i="15"/>
  <c r="G1158" i="15"/>
  <c r="H1158" i="15" s="1"/>
  <c r="C1158" i="15"/>
  <c r="G1157" i="15"/>
  <c r="H1157" i="15" s="1"/>
  <c r="C1157" i="15"/>
  <c r="G1156" i="15"/>
  <c r="H1156" i="15" s="1"/>
  <c r="C1156" i="15"/>
  <c r="G1155" i="15"/>
  <c r="H1155" i="15" s="1"/>
  <c r="C1155" i="15"/>
  <c r="G1154" i="15"/>
  <c r="H1154" i="15" s="1"/>
  <c r="C1154" i="15"/>
  <c r="G1153" i="15"/>
  <c r="H1153" i="15" s="1"/>
  <c r="C1153" i="15"/>
  <c r="G1152" i="15"/>
  <c r="H1152" i="15" s="1"/>
  <c r="C1152" i="15"/>
  <c r="G1151" i="15"/>
  <c r="H1151" i="15" s="1"/>
  <c r="C1151" i="15"/>
  <c r="G1150" i="15"/>
  <c r="H1150" i="15" s="1"/>
  <c r="C1150" i="15"/>
  <c r="G1149" i="15"/>
  <c r="H1149" i="15" s="1"/>
  <c r="C1149" i="15"/>
  <c r="G1148" i="15"/>
  <c r="H1148" i="15" s="1"/>
  <c r="C1148" i="15"/>
  <c r="G1147" i="15"/>
  <c r="H1147" i="15" s="1"/>
  <c r="C1147" i="15"/>
  <c r="G1146" i="15"/>
  <c r="H1146" i="15" s="1"/>
  <c r="C1146" i="15"/>
  <c r="G1145" i="15"/>
  <c r="H1145" i="15" s="1"/>
  <c r="C1145" i="15"/>
  <c r="G1144" i="15"/>
  <c r="H1144" i="15" s="1"/>
  <c r="C1144" i="15"/>
  <c r="G1143" i="15"/>
  <c r="H1143" i="15" s="1"/>
  <c r="C1143" i="15"/>
  <c r="G1142" i="15"/>
  <c r="H1142" i="15" s="1"/>
  <c r="C1142" i="15"/>
  <c r="G1141" i="15"/>
  <c r="H1141" i="15" s="1"/>
  <c r="C1141" i="15"/>
  <c r="G1140" i="15"/>
  <c r="H1140" i="15" s="1"/>
  <c r="C1140" i="15"/>
  <c r="G1139" i="15"/>
  <c r="H1139" i="15" s="1"/>
  <c r="C1139" i="15"/>
  <c r="G1138" i="15"/>
  <c r="H1138" i="15" s="1"/>
  <c r="C1138" i="15"/>
  <c r="G1137" i="15"/>
  <c r="H1137" i="15" s="1"/>
  <c r="C1137" i="15"/>
  <c r="G1136" i="15"/>
  <c r="H1136" i="15" s="1"/>
  <c r="C1136" i="15"/>
  <c r="G1135" i="15"/>
  <c r="H1135" i="15" s="1"/>
  <c r="C1135" i="15"/>
  <c r="G1134" i="15"/>
  <c r="H1134" i="15" s="1"/>
  <c r="C1134" i="15"/>
  <c r="G1133" i="15"/>
  <c r="H1133" i="15" s="1"/>
  <c r="C1133" i="15"/>
  <c r="G1132" i="15"/>
  <c r="H1132" i="15" s="1"/>
  <c r="C1132" i="15"/>
  <c r="G1131" i="15"/>
  <c r="H1131" i="15" s="1"/>
  <c r="C1131" i="15"/>
  <c r="G1130" i="15"/>
  <c r="H1130" i="15" s="1"/>
  <c r="C1130" i="15"/>
  <c r="G1129" i="15"/>
  <c r="H1129" i="15" s="1"/>
  <c r="C1129" i="15"/>
  <c r="G1128" i="15"/>
  <c r="H1128" i="15" s="1"/>
  <c r="C1128" i="15"/>
  <c r="G1127" i="15"/>
  <c r="H1127" i="15" s="1"/>
  <c r="C1127" i="15"/>
  <c r="G1126" i="15"/>
  <c r="H1126" i="15" s="1"/>
  <c r="C1126" i="15"/>
  <c r="G1125" i="15"/>
  <c r="H1125" i="15" s="1"/>
  <c r="C1125" i="15"/>
  <c r="G1124" i="15"/>
  <c r="H1124" i="15" s="1"/>
  <c r="C1124" i="15"/>
  <c r="G1123" i="15"/>
  <c r="H1123" i="15" s="1"/>
  <c r="C1123" i="15"/>
  <c r="G1122" i="15"/>
  <c r="H1122" i="15" s="1"/>
  <c r="C1122" i="15"/>
  <c r="G1121" i="15"/>
  <c r="H1121" i="15" s="1"/>
  <c r="C1121" i="15"/>
  <c r="G1120" i="15"/>
  <c r="H1120" i="15" s="1"/>
  <c r="C1120" i="15"/>
  <c r="G1119" i="15"/>
  <c r="H1119" i="15" s="1"/>
  <c r="C1119" i="15"/>
  <c r="G1118" i="15"/>
  <c r="H1118" i="15" s="1"/>
  <c r="C1118" i="15"/>
  <c r="G1117" i="15"/>
  <c r="H1117" i="15" s="1"/>
  <c r="C1117" i="15"/>
  <c r="G1116" i="15"/>
  <c r="H1116" i="15" s="1"/>
  <c r="C1116" i="15"/>
  <c r="G1115" i="15"/>
  <c r="H1115" i="15" s="1"/>
  <c r="C1115" i="15"/>
  <c r="G1114" i="15"/>
  <c r="H1114" i="15" s="1"/>
  <c r="C1114" i="15"/>
  <c r="G1113" i="15"/>
  <c r="H1113" i="15" s="1"/>
  <c r="C1113" i="15"/>
  <c r="G1112" i="15"/>
  <c r="H1112" i="15" s="1"/>
  <c r="C1112" i="15"/>
  <c r="G1111" i="15"/>
  <c r="H1111" i="15" s="1"/>
  <c r="C1111" i="15"/>
  <c r="G1110" i="15"/>
  <c r="H1110" i="15" s="1"/>
  <c r="C1110" i="15"/>
  <c r="G1109" i="15"/>
  <c r="H1109" i="15" s="1"/>
  <c r="C1109" i="15"/>
  <c r="G1108" i="15"/>
  <c r="H1108" i="15" s="1"/>
  <c r="C1108" i="15"/>
  <c r="G1107" i="15"/>
  <c r="H1107" i="15" s="1"/>
  <c r="C1107" i="15"/>
  <c r="G1106" i="15"/>
  <c r="H1106" i="15" s="1"/>
  <c r="C1106" i="15"/>
  <c r="G1105" i="15"/>
  <c r="H1105" i="15" s="1"/>
  <c r="C1105" i="15"/>
  <c r="G1104" i="15"/>
  <c r="H1104" i="15" s="1"/>
  <c r="C1104" i="15"/>
  <c r="G1103" i="15"/>
  <c r="H1103" i="15" s="1"/>
  <c r="C1103" i="15"/>
  <c r="G1102" i="15"/>
  <c r="H1102" i="15" s="1"/>
  <c r="C1102" i="15"/>
  <c r="G1101" i="15"/>
  <c r="H1101" i="15" s="1"/>
  <c r="C1101" i="15"/>
  <c r="G1100" i="15"/>
  <c r="H1100" i="15" s="1"/>
  <c r="C1100" i="15"/>
  <c r="G1099" i="15"/>
  <c r="H1099" i="15" s="1"/>
  <c r="C1099" i="15"/>
  <c r="G1098" i="15"/>
  <c r="H1098" i="15" s="1"/>
  <c r="C1098" i="15"/>
  <c r="G1097" i="15"/>
  <c r="H1097" i="15" s="1"/>
  <c r="C1097" i="15"/>
  <c r="G1096" i="15"/>
  <c r="H1096" i="15" s="1"/>
  <c r="C1096" i="15"/>
  <c r="G1095" i="15"/>
  <c r="H1095" i="15" s="1"/>
  <c r="C1095" i="15"/>
  <c r="G1094" i="15"/>
  <c r="H1094" i="15" s="1"/>
  <c r="C1094" i="15"/>
  <c r="G1093" i="15"/>
  <c r="H1093" i="15" s="1"/>
  <c r="C1093" i="15"/>
  <c r="G1092" i="15"/>
  <c r="H1092" i="15" s="1"/>
  <c r="C1092" i="15"/>
  <c r="G1091" i="15"/>
  <c r="H1091" i="15" s="1"/>
  <c r="C1091" i="15"/>
  <c r="G1090" i="15"/>
  <c r="H1090" i="15" s="1"/>
  <c r="C1090" i="15"/>
  <c r="G1089" i="15"/>
  <c r="H1089" i="15" s="1"/>
  <c r="C1089" i="15"/>
  <c r="G1088" i="15"/>
  <c r="H1088" i="15" s="1"/>
  <c r="C1088" i="15"/>
  <c r="G1087" i="15"/>
  <c r="H1087" i="15" s="1"/>
  <c r="C1087" i="15"/>
  <c r="G1086" i="15"/>
  <c r="H1086" i="15" s="1"/>
  <c r="C1086" i="15"/>
  <c r="G1085" i="15"/>
  <c r="H1085" i="15" s="1"/>
  <c r="C1085" i="15"/>
  <c r="G1084" i="15"/>
  <c r="H1084" i="15" s="1"/>
  <c r="C1084" i="15"/>
  <c r="G1083" i="15"/>
  <c r="H1083" i="15" s="1"/>
  <c r="C1083" i="15"/>
  <c r="G1082" i="15"/>
  <c r="H1082" i="15" s="1"/>
  <c r="C1082" i="15"/>
  <c r="G1081" i="15"/>
  <c r="H1081" i="15" s="1"/>
  <c r="C1081" i="15"/>
  <c r="G1080" i="15"/>
  <c r="H1080" i="15" s="1"/>
  <c r="C1080" i="15"/>
  <c r="G1079" i="15"/>
  <c r="H1079" i="15" s="1"/>
  <c r="C1079" i="15"/>
  <c r="G1078" i="15"/>
  <c r="H1078" i="15" s="1"/>
  <c r="C1078" i="15"/>
  <c r="G1077" i="15"/>
  <c r="H1077" i="15" s="1"/>
  <c r="C1077" i="15"/>
  <c r="G1076" i="15"/>
  <c r="H1076" i="15" s="1"/>
  <c r="C1076" i="15"/>
  <c r="G1075" i="15"/>
  <c r="H1075" i="15" s="1"/>
  <c r="C1075" i="15"/>
  <c r="G1074" i="15"/>
  <c r="H1074" i="15" s="1"/>
  <c r="C1074" i="15"/>
  <c r="G1073" i="15"/>
  <c r="H1073" i="15" s="1"/>
  <c r="C1073" i="15"/>
  <c r="G1072" i="15"/>
  <c r="H1072" i="15" s="1"/>
  <c r="C1072" i="15"/>
  <c r="G1071" i="15"/>
  <c r="H1071" i="15" s="1"/>
  <c r="C1071" i="15"/>
  <c r="G1070" i="15"/>
  <c r="H1070" i="15" s="1"/>
  <c r="C1070" i="15"/>
  <c r="G1069" i="15"/>
  <c r="H1069" i="15" s="1"/>
  <c r="C1069" i="15"/>
  <c r="G1068" i="15"/>
  <c r="H1068" i="15" s="1"/>
  <c r="C1068" i="15"/>
  <c r="G1067" i="15"/>
  <c r="H1067" i="15" s="1"/>
  <c r="C1067" i="15"/>
  <c r="G1066" i="15"/>
  <c r="H1066" i="15" s="1"/>
  <c r="C1066" i="15"/>
  <c r="G1065" i="15"/>
  <c r="H1065" i="15" s="1"/>
  <c r="C1065" i="15"/>
  <c r="G1064" i="15"/>
  <c r="H1064" i="15" s="1"/>
  <c r="C1064" i="15"/>
  <c r="G1063" i="15"/>
  <c r="H1063" i="15" s="1"/>
  <c r="C1063" i="15"/>
  <c r="G1062" i="15"/>
  <c r="H1062" i="15" s="1"/>
  <c r="C1062" i="15"/>
  <c r="G1061" i="15"/>
  <c r="H1061" i="15" s="1"/>
  <c r="C1061" i="15"/>
  <c r="G1060" i="15"/>
  <c r="H1060" i="15" s="1"/>
  <c r="C1060" i="15"/>
  <c r="G1059" i="15"/>
  <c r="H1059" i="15" s="1"/>
  <c r="C1059" i="15"/>
  <c r="G1058" i="15"/>
  <c r="H1058" i="15" s="1"/>
  <c r="C1058" i="15"/>
  <c r="G1057" i="15"/>
  <c r="H1057" i="15" s="1"/>
  <c r="C1057" i="15"/>
  <c r="G1056" i="15"/>
  <c r="H1056" i="15" s="1"/>
  <c r="C1056" i="15"/>
  <c r="G1055" i="15"/>
  <c r="H1055" i="15" s="1"/>
  <c r="C1055" i="15"/>
  <c r="G1054" i="15"/>
  <c r="H1054" i="15" s="1"/>
  <c r="C1054" i="15"/>
  <c r="G1053" i="15"/>
  <c r="H1053" i="15" s="1"/>
  <c r="C1053" i="15"/>
  <c r="G1052" i="15"/>
  <c r="H1052" i="15" s="1"/>
  <c r="C1052" i="15"/>
  <c r="G1051" i="15"/>
  <c r="H1051" i="15" s="1"/>
  <c r="C1051" i="15"/>
  <c r="G1050" i="15"/>
  <c r="H1050" i="15" s="1"/>
  <c r="C1050" i="15"/>
  <c r="G1049" i="15"/>
  <c r="H1049" i="15" s="1"/>
  <c r="C1049" i="15"/>
  <c r="G1048" i="15"/>
  <c r="H1048" i="15" s="1"/>
  <c r="C1048" i="15"/>
  <c r="G1047" i="15"/>
  <c r="H1047" i="15" s="1"/>
  <c r="C1047" i="15"/>
  <c r="G1046" i="15"/>
  <c r="H1046" i="15" s="1"/>
  <c r="C1046" i="15"/>
  <c r="G1045" i="15"/>
  <c r="H1045" i="15" s="1"/>
  <c r="C1045" i="15"/>
  <c r="G1044" i="15"/>
  <c r="H1044" i="15" s="1"/>
  <c r="C1044" i="15"/>
  <c r="G1043" i="15"/>
  <c r="H1043" i="15" s="1"/>
  <c r="C1043" i="15"/>
  <c r="G1042" i="15"/>
  <c r="H1042" i="15" s="1"/>
  <c r="C1042" i="15"/>
  <c r="G1041" i="15"/>
  <c r="H1041" i="15" s="1"/>
  <c r="C1041" i="15"/>
  <c r="G1040" i="15"/>
  <c r="H1040" i="15" s="1"/>
  <c r="C1040" i="15"/>
  <c r="G1039" i="15"/>
  <c r="H1039" i="15" s="1"/>
  <c r="C1039" i="15"/>
  <c r="G1038" i="15"/>
  <c r="H1038" i="15" s="1"/>
  <c r="C1038" i="15"/>
  <c r="G1037" i="15"/>
  <c r="H1037" i="15" s="1"/>
  <c r="C1037" i="15"/>
  <c r="G1035" i="15"/>
  <c r="H1035" i="15" s="1"/>
  <c r="C1035" i="15"/>
  <c r="G1034" i="15"/>
  <c r="H1034" i="15" s="1"/>
  <c r="C1034" i="15"/>
  <c r="G1033" i="15"/>
  <c r="H1033" i="15" s="1"/>
  <c r="C1033" i="15"/>
  <c r="G1032" i="15"/>
  <c r="H1032" i="15" s="1"/>
  <c r="C1032" i="15"/>
  <c r="G1031" i="15"/>
  <c r="H1031" i="15" s="1"/>
  <c r="C1031" i="15"/>
  <c r="G1030" i="15"/>
  <c r="H1030" i="15" s="1"/>
  <c r="C1030" i="15"/>
  <c r="G1029" i="15"/>
  <c r="H1029" i="15" s="1"/>
  <c r="C1029" i="15"/>
  <c r="G1028" i="15"/>
  <c r="H1028" i="15" s="1"/>
  <c r="C1028" i="15"/>
  <c r="G1027" i="15"/>
  <c r="H1027" i="15" s="1"/>
  <c r="C1027" i="15"/>
  <c r="G1026" i="15"/>
  <c r="H1026" i="15" s="1"/>
  <c r="C1026" i="15"/>
  <c r="G1025" i="15"/>
  <c r="H1025" i="15" s="1"/>
  <c r="C1025" i="15"/>
  <c r="G1024" i="15"/>
  <c r="H1024" i="15" s="1"/>
  <c r="C1024" i="15"/>
  <c r="G1023" i="15"/>
  <c r="H1023" i="15" s="1"/>
  <c r="C1023" i="15"/>
  <c r="G1022" i="15"/>
  <c r="H1022" i="15" s="1"/>
  <c r="C1022" i="15"/>
  <c r="G1021" i="15"/>
  <c r="H1021" i="15" s="1"/>
  <c r="C1021" i="15"/>
  <c r="G1020" i="15"/>
  <c r="H1020" i="15" s="1"/>
  <c r="C1020" i="15"/>
  <c r="G1019" i="15"/>
  <c r="H1019" i="15" s="1"/>
  <c r="C1019" i="15"/>
  <c r="G1018" i="15"/>
  <c r="H1018" i="15" s="1"/>
  <c r="C1018" i="15"/>
  <c r="G1017" i="15"/>
  <c r="H1017" i="15" s="1"/>
  <c r="C1017" i="15"/>
  <c r="G1016" i="15"/>
  <c r="H1016" i="15" s="1"/>
  <c r="C1016" i="15"/>
  <c r="G1015" i="15"/>
  <c r="H1015" i="15" s="1"/>
  <c r="C1015" i="15"/>
  <c r="G1014" i="15"/>
  <c r="H1014" i="15" s="1"/>
  <c r="C1014" i="15"/>
  <c r="G1013" i="15"/>
  <c r="H1013" i="15" s="1"/>
  <c r="C1013" i="15"/>
  <c r="G1012" i="15"/>
  <c r="H1012" i="15" s="1"/>
  <c r="C1012" i="15"/>
  <c r="G1011" i="15"/>
  <c r="H1011" i="15" s="1"/>
  <c r="C1011" i="15"/>
  <c r="G1010" i="15"/>
  <c r="H1010" i="15" s="1"/>
  <c r="C1010" i="15"/>
  <c r="G1009" i="15"/>
  <c r="H1009" i="15" s="1"/>
  <c r="C1009" i="15"/>
  <c r="G1008" i="15"/>
  <c r="H1008" i="15" s="1"/>
  <c r="C1008" i="15"/>
  <c r="G1007" i="15"/>
  <c r="H1007" i="15" s="1"/>
  <c r="C1007" i="15"/>
  <c r="G1006" i="15"/>
  <c r="H1006" i="15" s="1"/>
  <c r="C1006" i="15"/>
  <c r="G1005" i="15"/>
  <c r="H1005" i="15" s="1"/>
  <c r="C1005" i="15"/>
  <c r="G1004" i="15"/>
  <c r="H1004" i="15" s="1"/>
  <c r="C1004" i="15"/>
  <c r="G1003" i="15"/>
  <c r="H1003" i="15" s="1"/>
  <c r="C1003" i="15"/>
  <c r="G1002" i="15"/>
  <c r="H1002" i="15" s="1"/>
  <c r="C1002" i="15"/>
  <c r="G1001" i="15"/>
  <c r="H1001" i="15" s="1"/>
  <c r="C1001" i="15"/>
  <c r="G1000" i="15"/>
  <c r="H1000" i="15" s="1"/>
  <c r="C1000" i="15"/>
  <c r="G999" i="15"/>
  <c r="H999" i="15" s="1"/>
  <c r="C999" i="15"/>
  <c r="G998" i="15"/>
  <c r="H998" i="15" s="1"/>
  <c r="C998" i="15"/>
  <c r="G997" i="15"/>
  <c r="H997" i="15" s="1"/>
  <c r="C997" i="15"/>
  <c r="G996" i="15"/>
  <c r="H996" i="15" s="1"/>
  <c r="C996" i="15"/>
  <c r="G995" i="15"/>
  <c r="H995" i="15" s="1"/>
  <c r="C995" i="15"/>
  <c r="G994" i="15"/>
  <c r="H994" i="15" s="1"/>
  <c r="C994" i="15"/>
  <c r="G993" i="15"/>
  <c r="H993" i="15" s="1"/>
  <c r="C993" i="15"/>
  <c r="G992" i="15"/>
  <c r="H992" i="15" s="1"/>
  <c r="C992" i="15"/>
  <c r="G991" i="15"/>
  <c r="H991" i="15" s="1"/>
  <c r="C991" i="15"/>
  <c r="G990" i="15"/>
  <c r="H990" i="15" s="1"/>
  <c r="C990" i="15"/>
  <c r="G989" i="15"/>
  <c r="H989" i="15" s="1"/>
  <c r="C989" i="15"/>
  <c r="G988" i="15"/>
  <c r="H988" i="15" s="1"/>
  <c r="C988" i="15"/>
  <c r="G987" i="15"/>
  <c r="H987" i="15" s="1"/>
  <c r="C987" i="15"/>
  <c r="G986" i="15"/>
  <c r="H986" i="15" s="1"/>
  <c r="C986" i="15"/>
  <c r="G985" i="15"/>
  <c r="H985" i="15" s="1"/>
  <c r="C985" i="15"/>
  <c r="G984" i="15"/>
  <c r="H984" i="15" s="1"/>
  <c r="C984" i="15"/>
  <c r="G983" i="15"/>
  <c r="H983" i="15" s="1"/>
  <c r="C983" i="15"/>
  <c r="G982" i="15"/>
  <c r="H982" i="15" s="1"/>
  <c r="C982" i="15"/>
  <c r="G981" i="15"/>
  <c r="H981" i="15" s="1"/>
  <c r="C981" i="15"/>
  <c r="G980" i="15"/>
  <c r="H980" i="15" s="1"/>
  <c r="C980" i="15"/>
  <c r="G979" i="15"/>
  <c r="H979" i="15" s="1"/>
  <c r="C979" i="15"/>
  <c r="G978" i="15"/>
  <c r="H978" i="15" s="1"/>
  <c r="C978" i="15"/>
  <c r="G977" i="15"/>
  <c r="H977" i="15" s="1"/>
  <c r="C977" i="15"/>
  <c r="G976" i="15"/>
  <c r="H976" i="15" s="1"/>
  <c r="C976" i="15"/>
  <c r="G975" i="15"/>
  <c r="H975" i="15" s="1"/>
  <c r="C975" i="15"/>
  <c r="G974" i="15"/>
  <c r="H974" i="15" s="1"/>
  <c r="C974" i="15"/>
  <c r="G973" i="15"/>
  <c r="H973" i="15" s="1"/>
  <c r="C973" i="15"/>
  <c r="G972" i="15"/>
  <c r="H972" i="15" s="1"/>
  <c r="C972" i="15"/>
  <c r="G971" i="15"/>
  <c r="H971" i="15" s="1"/>
  <c r="C971" i="15"/>
  <c r="G970" i="15"/>
  <c r="H970" i="15" s="1"/>
  <c r="C970" i="15"/>
  <c r="G969" i="15"/>
  <c r="H969" i="15" s="1"/>
  <c r="C969" i="15"/>
  <c r="G968" i="15"/>
  <c r="H968" i="15" s="1"/>
  <c r="C968" i="15"/>
  <c r="G967" i="15"/>
  <c r="H967" i="15" s="1"/>
  <c r="C967" i="15"/>
  <c r="G966" i="15"/>
  <c r="H966" i="15" s="1"/>
  <c r="C966" i="15"/>
  <c r="G965" i="15"/>
  <c r="H965" i="15" s="1"/>
  <c r="C965" i="15"/>
  <c r="G964" i="15"/>
  <c r="H964" i="15" s="1"/>
  <c r="C964" i="15"/>
  <c r="G963" i="15"/>
  <c r="H963" i="15" s="1"/>
  <c r="C963" i="15"/>
  <c r="G962" i="15"/>
  <c r="H962" i="15" s="1"/>
  <c r="C962" i="15"/>
  <c r="G961" i="15"/>
  <c r="H961" i="15" s="1"/>
  <c r="C961" i="15"/>
  <c r="G960" i="15"/>
  <c r="H960" i="15" s="1"/>
  <c r="C960" i="15"/>
  <c r="G959" i="15"/>
  <c r="H959" i="15" s="1"/>
  <c r="C959" i="15"/>
  <c r="G958" i="15"/>
  <c r="H958" i="15" s="1"/>
  <c r="C958" i="15"/>
  <c r="G957" i="15"/>
  <c r="H957" i="15" s="1"/>
  <c r="C957" i="15"/>
  <c r="G956" i="15"/>
  <c r="H956" i="15" s="1"/>
  <c r="C956" i="15"/>
  <c r="G955" i="15"/>
  <c r="H955" i="15" s="1"/>
  <c r="C955" i="15"/>
  <c r="G954" i="15"/>
  <c r="H954" i="15" s="1"/>
  <c r="C954" i="15"/>
  <c r="G953" i="15"/>
  <c r="H953" i="15" s="1"/>
  <c r="C953" i="15"/>
  <c r="G952" i="15"/>
  <c r="H952" i="15" s="1"/>
  <c r="C952" i="15"/>
  <c r="G951" i="15"/>
  <c r="H951" i="15" s="1"/>
  <c r="C951" i="15"/>
  <c r="G950" i="15"/>
  <c r="H950" i="15" s="1"/>
  <c r="C950" i="15"/>
  <c r="G949" i="15"/>
  <c r="H949" i="15" s="1"/>
  <c r="C949" i="15"/>
  <c r="G948" i="15"/>
  <c r="H948" i="15" s="1"/>
  <c r="C948" i="15"/>
  <c r="G947" i="15"/>
  <c r="H947" i="15" s="1"/>
  <c r="C947" i="15"/>
  <c r="G946" i="15"/>
  <c r="H946" i="15" s="1"/>
  <c r="C946" i="15"/>
  <c r="G945" i="15"/>
  <c r="H945" i="15" s="1"/>
  <c r="C945" i="15"/>
  <c r="G944" i="15"/>
  <c r="H944" i="15" s="1"/>
  <c r="C944" i="15"/>
  <c r="G943" i="15"/>
  <c r="H943" i="15" s="1"/>
  <c r="C943" i="15"/>
  <c r="G942" i="15"/>
  <c r="H942" i="15" s="1"/>
  <c r="C942" i="15"/>
  <c r="G941" i="15"/>
  <c r="H941" i="15" s="1"/>
  <c r="C941" i="15"/>
  <c r="G940" i="15"/>
  <c r="H940" i="15" s="1"/>
  <c r="C940" i="15"/>
  <c r="G939" i="15"/>
  <c r="H939" i="15" s="1"/>
  <c r="C939" i="15"/>
  <c r="G938" i="15"/>
  <c r="H938" i="15" s="1"/>
  <c r="C938" i="15"/>
  <c r="G937" i="15"/>
  <c r="H937" i="15" s="1"/>
  <c r="C937" i="15"/>
  <c r="G936" i="15"/>
  <c r="H936" i="15" s="1"/>
  <c r="C936" i="15"/>
  <c r="G935" i="15"/>
  <c r="H935" i="15" s="1"/>
  <c r="C935" i="15"/>
  <c r="G934" i="15"/>
  <c r="H934" i="15" s="1"/>
  <c r="C934" i="15"/>
  <c r="G933" i="15"/>
  <c r="H933" i="15" s="1"/>
  <c r="C933" i="15"/>
  <c r="G932" i="15"/>
  <c r="H932" i="15" s="1"/>
  <c r="C932" i="15"/>
  <c r="G931" i="15"/>
  <c r="H931" i="15" s="1"/>
  <c r="C931" i="15"/>
  <c r="G930" i="15"/>
  <c r="H930" i="15" s="1"/>
  <c r="C930" i="15"/>
  <c r="G929" i="15"/>
  <c r="H929" i="15" s="1"/>
  <c r="C929" i="15"/>
  <c r="G928" i="15"/>
  <c r="H928" i="15" s="1"/>
  <c r="C928" i="15"/>
  <c r="G927" i="15"/>
  <c r="H927" i="15" s="1"/>
  <c r="C927" i="15"/>
  <c r="G926" i="15"/>
  <c r="H926" i="15" s="1"/>
  <c r="C926" i="15"/>
  <c r="G925" i="15"/>
  <c r="H925" i="15" s="1"/>
  <c r="C925" i="15"/>
  <c r="G924" i="15"/>
  <c r="H924" i="15" s="1"/>
  <c r="C924" i="15"/>
  <c r="G923" i="15"/>
  <c r="H923" i="15" s="1"/>
  <c r="C923" i="15"/>
  <c r="G922" i="15"/>
  <c r="H922" i="15" s="1"/>
  <c r="C922" i="15"/>
  <c r="G921" i="15"/>
  <c r="H921" i="15" s="1"/>
  <c r="C921" i="15"/>
  <c r="G919" i="15"/>
  <c r="H919" i="15" s="1"/>
  <c r="C919" i="15"/>
  <c r="G918" i="15"/>
  <c r="H918" i="15" s="1"/>
  <c r="C918" i="15"/>
  <c r="G917" i="15"/>
  <c r="H917" i="15" s="1"/>
  <c r="C917" i="15"/>
  <c r="G916" i="15"/>
  <c r="H916" i="15" s="1"/>
  <c r="C916" i="15"/>
  <c r="G915" i="15"/>
  <c r="H915" i="15" s="1"/>
  <c r="C915" i="15"/>
  <c r="G914" i="15"/>
  <c r="H914" i="15" s="1"/>
  <c r="C914" i="15"/>
  <c r="G913" i="15"/>
  <c r="H913" i="15" s="1"/>
  <c r="C913" i="15"/>
  <c r="G912" i="15"/>
  <c r="H912" i="15" s="1"/>
  <c r="C912" i="15"/>
  <c r="G911" i="15"/>
  <c r="H911" i="15" s="1"/>
  <c r="C911" i="15"/>
  <c r="G910" i="15"/>
  <c r="H910" i="15" s="1"/>
  <c r="C910" i="15"/>
  <c r="G909" i="15"/>
  <c r="H909" i="15" s="1"/>
  <c r="C909" i="15"/>
  <c r="G908" i="15"/>
  <c r="H908" i="15" s="1"/>
  <c r="C908" i="15"/>
  <c r="G907" i="15"/>
  <c r="H907" i="15" s="1"/>
  <c r="C907" i="15"/>
  <c r="G906" i="15"/>
  <c r="H906" i="15" s="1"/>
  <c r="C906" i="15"/>
  <c r="G905" i="15"/>
  <c r="H905" i="15" s="1"/>
  <c r="C905" i="15"/>
  <c r="G904" i="15"/>
  <c r="H904" i="15" s="1"/>
  <c r="C904" i="15"/>
  <c r="G903" i="15"/>
  <c r="H903" i="15" s="1"/>
  <c r="C903" i="15"/>
  <c r="G902" i="15"/>
  <c r="H902" i="15" s="1"/>
  <c r="C902" i="15"/>
  <c r="G901" i="15"/>
  <c r="H901" i="15" s="1"/>
  <c r="C901" i="15"/>
  <c r="G900" i="15"/>
  <c r="H900" i="15" s="1"/>
  <c r="C900" i="15"/>
  <c r="G899" i="15"/>
  <c r="H899" i="15" s="1"/>
  <c r="C899" i="15"/>
  <c r="G898" i="15"/>
  <c r="H898" i="15" s="1"/>
  <c r="C898" i="15"/>
  <c r="G897" i="15"/>
  <c r="H897" i="15" s="1"/>
  <c r="C897" i="15"/>
  <c r="G896" i="15"/>
  <c r="H896" i="15" s="1"/>
  <c r="C896" i="15"/>
  <c r="G895" i="15"/>
  <c r="H895" i="15" s="1"/>
  <c r="C895" i="15"/>
  <c r="G894" i="15"/>
  <c r="H894" i="15" s="1"/>
  <c r="C894" i="15"/>
  <c r="G893" i="15"/>
  <c r="H893" i="15" s="1"/>
  <c r="C893" i="15"/>
  <c r="G892" i="15"/>
  <c r="H892" i="15" s="1"/>
  <c r="C892" i="15"/>
  <c r="G891" i="15"/>
  <c r="H891" i="15" s="1"/>
  <c r="C891" i="15"/>
  <c r="G890" i="15"/>
  <c r="H890" i="15" s="1"/>
  <c r="C890" i="15"/>
  <c r="G889" i="15"/>
  <c r="H889" i="15" s="1"/>
  <c r="C889" i="15"/>
  <c r="G888" i="15"/>
  <c r="H888" i="15" s="1"/>
  <c r="C888" i="15"/>
  <c r="G887" i="15"/>
  <c r="H887" i="15" s="1"/>
  <c r="C887" i="15"/>
  <c r="G886" i="15"/>
  <c r="H886" i="15" s="1"/>
  <c r="C886" i="15"/>
  <c r="G885" i="15"/>
  <c r="H885" i="15" s="1"/>
  <c r="C885" i="15"/>
  <c r="G884" i="15"/>
  <c r="H884" i="15" s="1"/>
  <c r="C884" i="15"/>
  <c r="G883" i="15"/>
  <c r="H883" i="15" s="1"/>
  <c r="C883" i="15"/>
  <c r="G882" i="15"/>
  <c r="H882" i="15" s="1"/>
  <c r="C882" i="15"/>
  <c r="G881" i="15"/>
  <c r="H881" i="15" s="1"/>
  <c r="C881" i="15"/>
  <c r="G880" i="15"/>
  <c r="H880" i="15" s="1"/>
  <c r="C880" i="15"/>
  <c r="G879" i="15"/>
  <c r="H879" i="15" s="1"/>
  <c r="C879" i="15"/>
  <c r="G878" i="15"/>
  <c r="H878" i="15" s="1"/>
  <c r="C878" i="15"/>
  <c r="G877" i="15"/>
  <c r="H877" i="15" s="1"/>
  <c r="C877" i="15"/>
  <c r="G876" i="15"/>
  <c r="H876" i="15" s="1"/>
  <c r="C876" i="15"/>
  <c r="G875" i="15"/>
  <c r="H875" i="15" s="1"/>
  <c r="C875" i="15"/>
  <c r="G874" i="15"/>
  <c r="H874" i="15" s="1"/>
  <c r="C874" i="15"/>
  <c r="G873" i="15"/>
  <c r="H873" i="15" s="1"/>
  <c r="C873" i="15"/>
  <c r="G872" i="15"/>
  <c r="H872" i="15" s="1"/>
  <c r="C872" i="15"/>
  <c r="G871" i="15"/>
  <c r="H871" i="15" s="1"/>
  <c r="C871" i="15"/>
  <c r="G870" i="15"/>
  <c r="H870" i="15" s="1"/>
  <c r="C870" i="15"/>
  <c r="G869" i="15"/>
  <c r="H869" i="15" s="1"/>
  <c r="C869" i="15"/>
  <c r="G868" i="15"/>
  <c r="H868" i="15" s="1"/>
  <c r="C868" i="15"/>
  <c r="G867" i="15"/>
  <c r="H867" i="15" s="1"/>
  <c r="C867" i="15"/>
  <c r="G866" i="15"/>
  <c r="H866" i="15" s="1"/>
  <c r="C866" i="15"/>
  <c r="G865" i="15"/>
  <c r="H865" i="15" s="1"/>
  <c r="C865" i="15"/>
  <c r="G864" i="15"/>
  <c r="H864" i="15" s="1"/>
  <c r="C864" i="15"/>
  <c r="G863" i="15"/>
  <c r="H863" i="15" s="1"/>
  <c r="C863" i="15"/>
  <c r="G862" i="15"/>
  <c r="H862" i="15" s="1"/>
  <c r="C862" i="15"/>
  <c r="G861" i="15"/>
  <c r="H861" i="15" s="1"/>
  <c r="C861" i="15"/>
  <c r="G860" i="15"/>
  <c r="H860" i="15" s="1"/>
  <c r="C860" i="15"/>
  <c r="G859" i="15"/>
  <c r="H859" i="15" s="1"/>
  <c r="C859" i="15"/>
  <c r="G858" i="15"/>
  <c r="H858" i="15" s="1"/>
  <c r="C858" i="15"/>
  <c r="G857" i="15"/>
  <c r="H857" i="15" s="1"/>
  <c r="C857" i="15"/>
  <c r="G856" i="15"/>
  <c r="H856" i="15" s="1"/>
  <c r="C856" i="15"/>
  <c r="G855" i="15"/>
  <c r="H855" i="15" s="1"/>
  <c r="C855" i="15"/>
  <c r="G854" i="15"/>
  <c r="H854" i="15" s="1"/>
  <c r="C854" i="15"/>
  <c r="G853" i="15"/>
  <c r="H853" i="15" s="1"/>
  <c r="C853" i="15"/>
  <c r="G852" i="15"/>
  <c r="H852" i="15" s="1"/>
  <c r="C852" i="15"/>
  <c r="G851" i="15"/>
  <c r="H851" i="15" s="1"/>
  <c r="C851" i="15"/>
  <c r="G850" i="15"/>
  <c r="H850" i="15" s="1"/>
  <c r="C850" i="15"/>
  <c r="G849" i="15"/>
  <c r="H849" i="15" s="1"/>
  <c r="C849" i="15"/>
  <c r="G848" i="15"/>
  <c r="H848" i="15" s="1"/>
  <c r="C848" i="15"/>
  <c r="G847" i="15"/>
  <c r="H847" i="15" s="1"/>
  <c r="C847" i="15"/>
  <c r="G846" i="15"/>
  <c r="H846" i="15" s="1"/>
  <c r="C846" i="15"/>
  <c r="G845" i="15"/>
  <c r="H845" i="15" s="1"/>
  <c r="C845" i="15"/>
  <c r="G844" i="15"/>
  <c r="H844" i="15" s="1"/>
  <c r="C844" i="15"/>
  <c r="G843" i="15"/>
  <c r="H843" i="15" s="1"/>
  <c r="C843" i="15"/>
  <c r="G842" i="15"/>
  <c r="H842" i="15" s="1"/>
  <c r="C842" i="15"/>
  <c r="G841" i="15"/>
  <c r="H841" i="15" s="1"/>
  <c r="C841" i="15"/>
  <c r="G840" i="15"/>
  <c r="H840" i="15" s="1"/>
  <c r="C840" i="15"/>
  <c r="G839" i="15"/>
  <c r="H839" i="15" s="1"/>
  <c r="C839" i="15"/>
  <c r="G838" i="15"/>
  <c r="H838" i="15" s="1"/>
  <c r="C838" i="15"/>
  <c r="G837" i="15"/>
  <c r="H837" i="15" s="1"/>
  <c r="C837" i="15"/>
  <c r="G836" i="15"/>
  <c r="H836" i="15" s="1"/>
  <c r="C836" i="15"/>
  <c r="G835" i="15"/>
  <c r="H835" i="15" s="1"/>
  <c r="C835" i="15"/>
  <c r="G834" i="15"/>
  <c r="H834" i="15" s="1"/>
  <c r="C834" i="15"/>
  <c r="G833" i="15"/>
  <c r="H833" i="15" s="1"/>
  <c r="C833" i="15"/>
  <c r="G832" i="15"/>
  <c r="H832" i="15" s="1"/>
  <c r="C832" i="15"/>
  <c r="G831" i="15"/>
  <c r="H831" i="15" s="1"/>
  <c r="C831" i="15"/>
  <c r="G830" i="15"/>
  <c r="H830" i="15" s="1"/>
  <c r="C830" i="15"/>
  <c r="G829" i="15"/>
  <c r="H829" i="15" s="1"/>
  <c r="C829" i="15"/>
  <c r="G828" i="15"/>
  <c r="H828" i="15" s="1"/>
  <c r="C828" i="15"/>
  <c r="G827" i="15"/>
  <c r="H827" i="15" s="1"/>
  <c r="C827" i="15"/>
  <c r="G826" i="15"/>
  <c r="H826" i="15" s="1"/>
  <c r="C826" i="15"/>
  <c r="G825" i="15"/>
  <c r="H825" i="15" s="1"/>
  <c r="C825" i="15"/>
  <c r="G824" i="15"/>
  <c r="H824" i="15" s="1"/>
  <c r="C824" i="15"/>
  <c r="G823" i="15"/>
  <c r="H823" i="15" s="1"/>
  <c r="C823" i="15"/>
  <c r="G822" i="15"/>
  <c r="H822" i="15" s="1"/>
  <c r="C822" i="15"/>
  <c r="G821" i="15"/>
  <c r="H821" i="15" s="1"/>
  <c r="C821" i="15"/>
  <c r="G820" i="15"/>
  <c r="H820" i="15" s="1"/>
  <c r="C820" i="15"/>
  <c r="G819" i="15"/>
  <c r="H819" i="15" s="1"/>
  <c r="C819" i="15"/>
  <c r="G818" i="15"/>
  <c r="H818" i="15" s="1"/>
  <c r="C818" i="15"/>
  <c r="G817" i="15"/>
  <c r="H817" i="15" s="1"/>
  <c r="C817" i="15"/>
  <c r="G816" i="15"/>
  <c r="H816" i="15" s="1"/>
  <c r="C816" i="15"/>
  <c r="G815" i="15"/>
  <c r="H815" i="15" s="1"/>
  <c r="C815" i="15"/>
  <c r="G814" i="15"/>
  <c r="H814" i="15" s="1"/>
  <c r="C814" i="15"/>
  <c r="G813" i="15"/>
  <c r="H813" i="15" s="1"/>
  <c r="C813" i="15"/>
  <c r="G812" i="15"/>
  <c r="H812" i="15" s="1"/>
  <c r="C812" i="15"/>
  <c r="G811" i="15"/>
  <c r="H811" i="15" s="1"/>
  <c r="C811" i="15"/>
  <c r="G810" i="15"/>
  <c r="H810" i="15" s="1"/>
  <c r="C810" i="15"/>
  <c r="G809" i="15"/>
  <c r="H809" i="15" s="1"/>
  <c r="C809" i="15"/>
  <c r="G808" i="15"/>
  <c r="H808" i="15" s="1"/>
  <c r="C808" i="15"/>
  <c r="G807" i="15"/>
  <c r="H807" i="15" s="1"/>
  <c r="C807" i="15"/>
  <c r="G806" i="15"/>
  <c r="H806" i="15" s="1"/>
  <c r="C806" i="15"/>
  <c r="G805" i="15"/>
  <c r="H805" i="15" s="1"/>
  <c r="C805" i="15"/>
  <c r="G804" i="15"/>
  <c r="H804" i="15" s="1"/>
  <c r="C804" i="15"/>
  <c r="G803" i="15"/>
  <c r="H803" i="15" s="1"/>
  <c r="C803" i="15"/>
  <c r="G802" i="15"/>
  <c r="H802" i="15" s="1"/>
  <c r="C802" i="15"/>
  <c r="G801" i="15"/>
  <c r="H801" i="15" s="1"/>
  <c r="C801" i="15"/>
  <c r="G800" i="15"/>
  <c r="H800" i="15" s="1"/>
  <c r="C800" i="15"/>
  <c r="G799" i="15"/>
  <c r="H799" i="15" s="1"/>
  <c r="C799" i="15"/>
  <c r="G798" i="15"/>
  <c r="H798" i="15" s="1"/>
  <c r="C798" i="15"/>
  <c r="G797" i="15"/>
  <c r="H797" i="15" s="1"/>
  <c r="C797" i="15"/>
  <c r="G796" i="15"/>
  <c r="H796" i="15" s="1"/>
  <c r="C796" i="15"/>
  <c r="G795" i="15"/>
  <c r="H795" i="15" s="1"/>
  <c r="C795" i="15"/>
  <c r="G794" i="15"/>
  <c r="H794" i="15" s="1"/>
  <c r="C794" i="15"/>
  <c r="G793" i="15"/>
  <c r="H793" i="15" s="1"/>
  <c r="C793" i="15"/>
  <c r="G792" i="15"/>
  <c r="H792" i="15" s="1"/>
  <c r="C792" i="15"/>
  <c r="G791" i="15"/>
  <c r="H791" i="15" s="1"/>
  <c r="C791" i="15"/>
  <c r="G790" i="15"/>
  <c r="H790" i="15" s="1"/>
  <c r="C790" i="15"/>
  <c r="G789" i="15"/>
  <c r="H789" i="15" s="1"/>
  <c r="C789" i="15"/>
  <c r="G788" i="15"/>
  <c r="H788" i="15" s="1"/>
  <c r="C788" i="15"/>
  <c r="G787" i="15"/>
  <c r="H787" i="15" s="1"/>
  <c r="C787" i="15"/>
  <c r="G786" i="15"/>
  <c r="H786" i="15" s="1"/>
  <c r="C786" i="15"/>
  <c r="G785" i="15"/>
  <c r="H785" i="15" s="1"/>
  <c r="C785" i="15"/>
  <c r="G784" i="15"/>
  <c r="H784" i="15" s="1"/>
  <c r="C784" i="15"/>
  <c r="G783" i="15"/>
  <c r="H783" i="15" s="1"/>
  <c r="C783" i="15"/>
  <c r="G782" i="15"/>
  <c r="H782" i="15" s="1"/>
  <c r="C782" i="15"/>
  <c r="G781" i="15"/>
  <c r="H781" i="15" s="1"/>
  <c r="C781" i="15"/>
  <c r="G780" i="15"/>
  <c r="H780" i="15" s="1"/>
  <c r="C780" i="15"/>
  <c r="G779" i="15"/>
  <c r="H779" i="15" s="1"/>
  <c r="C779" i="15"/>
  <c r="G778" i="15"/>
  <c r="H778" i="15" s="1"/>
  <c r="C778" i="15"/>
  <c r="G777" i="15"/>
  <c r="H777" i="15" s="1"/>
  <c r="C777" i="15"/>
  <c r="G776" i="15"/>
  <c r="H776" i="15" s="1"/>
  <c r="C776" i="15"/>
  <c r="G775" i="15"/>
  <c r="H775" i="15" s="1"/>
  <c r="C775" i="15"/>
  <c r="G774" i="15"/>
  <c r="H774" i="15" s="1"/>
  <c r="C774" i="15"/>
  <c r="G773" i="15"/>
  <c r="H773" i="15" s="1"/>
  <c r="C773" i="15"/>
  <c r="G772" i="15"/>
  <c r="H772" i="15" s="1"/>
  <c r="C772" i="15"/>
  <c r="G771" i="15"/>
  <c r="H771" i="15" s="1"/>
  <c r="C771" i="15"/>
  <c r="G770" i="15"/>
  <c r="H770" i="15" s="1"/>
  <c r="C770" i="15"/>
  <c r="G769" i="15"/>
  <c r="H769" i="15" s="1"/>
  <c r="C769" i="15"/>
  <c r="G768" i="15"/>
  <c r="H768" i="15" s="1"/>
  <c r="C768" i="15"/>
  <c r="G767" i="15"/>
  <c r="H767" i="15" s="1"/>
  <c r="C767" i="15"/>
  <c r="G766" i="15"/>
  <c r="H766" i="15" s="1"/>
  <c r="C766" i="15"/>
  <c r="G765" i="15"/>
  <c r="H765" i="15" s="1"/>
  <c r="C765" i="15"/>
  <c r="G764" i="15"/>
  <c r="H764" i="15" s="1"/>
  <c r="C764" i="15"/>
  <c r="G763" i="15"/>
  <c r="H763" i="15" s="1"/>
  <c r="C763" i="15"/>
  <c r="G762" i="15"/>
  <c r="H762" i="15" s="1"/>
  <c r="C762" i="15"/>
  <c r="G761" i="15"/>
  <c r="H761" i="15" s="1"/>
  <c r="C761" i="15"/>
  <c r="G760" i="15"/>
  <c r="H760" i="15" s="1"/>
  <c r="C760" i="15"/>
  <c r="G759" i="15"/>
  <c r="H759" i="15" s="1"/>
  <c r="C759" i="15"/>
  <c r="G758" i="15"/>
  <c r="H758" i="15" s="1"/>
  <c r="C758" i="15"/>
  <c r="G757" i="15"/>
  <c r="H757" i="15" s="1"/>
  <c r="C757" i="15"/>
  <c r="G756" i="15"/>
  <c r="H756" i="15" s="1"/>
  <c r="C756" i="15"/>
  <c r="G755" i="15"/>
  <c r="H755" i="15" s="1"/>
  <c r="C755" i="15"/>
  <c r="G754" i="15"/>
  <c r="H754" i="15" s="1"/>
  <c r="C754" i="15"/>
  <c r="G753" i="15"/>
  <c r="H753" i="15" s="1"/>
  <c r="C753" i="15"/>
  <c r="G752" i="15"/>
  <c r="H752" i="15" s="1"/>
  <c r="C752" i="15"/>
  <c r="G751" i="15"/>
  <c r="H751" i="15" s="1"/>
  <c r="C751" i="15"/>
  <c r="G750" i="15"/>
  <c r="H750" i="15" s="1"/>
  <c r="C750" i="15"/>
  <c r="G749" i="15"/>
  <c r="H749" i="15" s="1"/>
  <c r="C749" i="15"/>
  <c r="G748" i="15"/>
  <c r="H748" i="15" s="1"/>
  <c r="C748" i="15"/>
  <c r="G747" i="15"/>
  <c r="H747" i="15" s="1"/>
  <c r="C747" i="15"/>
  <c r="G746" i="15"/>
  <c r="H746" i="15" s="1"/>
  <c r="C746" i="15"/>
  <c r="G745" i="15"/>
  <c r="H745" i="15" s="1"/>
  <c r="C745" i="15"/>
  <c r="G744" i="15"/>
  <c r="H744" i="15" s="1"/>
  <c r="C744" i="15"/>
  <c r="G743" i="15"/>
  <c r="H743" i="15" s="1"/>
  <c r="C743" i="15"/>
  <c r="G742" i="15"/>
  <c r="H742" i="15" s="1"/>
  <c r="C742" i="15"/>
  <c r="G741" i="15"/>
  <c r="H741" i="15" s="1"/>
  <c r="C741" i="15"/>
  <c r="G740" i="15"/>
  <c r="H740" i="15" s="1"/>
  <c r="C740" i="15"/>
  <c r="G739" i="15"/>
  <c r="H739" i="15" s="1"/>
  <c r="C739" i="15"/>
  <c r="G738" i="15"/>
  <c r="H738" i="15" s="1"/>
  <c r="C738" i="15"/>
  <c r="G737" i="15"/>
  <c r="H737" i="15" s="1"/>
  <c r="C737" i="15"/>
  <c r="G736" i="15"/>
  <c r="H736" i="15" s="1"/>
  <c r="C736" i="15"/>
  <c r="G735" i="15"/>
  <c r="H735" i="15" s="1"/>
  <c r="C735" i="15"/>
  <c r="G734" i="15"/>
  <c r="H734" i="15" s="1"/>
  <c r="C734" i="15"/>
  <c r="G733" i="15"/>
  <c r="H733" i="15" s="1"/>
  <c r="C733" i="15"/>
  <c r="G732" i="15"/>
  <c r="H732" i="15" s="1"/>
  <c r="C732" i="15"/>
  <c r="G731" i="15"/>
  <c r="H731" i="15" s="1"/>
  <c r="C731" i="15"/>
  <c r="G730" i="15"/>
  <c r="H730" i="15" s="1"/>
  <c r="C730" i="15"/>
  <c r="G729" i="15"/>
  <c r="H729" i="15" s="1"/>
  <c r="C729" i="15"/>
  <c r="G728" i="15"/>
  <c r="H728" i="15" s="1"/>
  <c r="C728" i="15"/>
  <c r="G727" i="15"/>
  <c r="H727" i="15" s="1"/>
  <c r="C727" i="15"/>
  <c r="G726" i="15"/>
  <c r="H726" i="15" s="1"/>
  <c r="C726" i="15"/>
  <c r="G725" i="15"/>
  <c r="H725" i="15" s="1"/>
  <c r="C725" i="15"/>
  <c r="G724" i="15"/>
  <c r="H724" i="15" s="1"/>
  <c r="C724" i="15"/>
  <c r="G723" i="15"/>
  <c r="H723" i="15" s="1"/>
  <c r="C723" i="15"/>
  <c r="G722" i="15"/>
  <c r="H722" i="15" s="1"/>
  <c r="C722" i="15"/>
  <c r="G721" i="15"/>
  <c r="H721" i="15" s="1"/>
  <c r="C721" i="15"/>
  <c r="G720" i="15"/>
  <c r="H720" i="15" s="1"/>
  <c r="C720" i="15"/>
  <c r="G719" i="15"/>
  <c r="H719" i="15" s="1"/>
  <c r="C719" i="15"/>
  <c r="G718" i="15"/>
  <c r="H718" i="15" s="1"/>
  <c r="C718" i="15"/>
  <c r="G717" i="15"/>
  <c r="H717" i="15" s="1"/>
  <c r="C717" i="15"/>
  <c r="G716" i="15"/>
  <c r="H716" i="15" s="1"/>
  <c r="C716" i="15"/>
  <c r="G715" i="15"/>
  <c r="H715" i="15" s="1"/>
  <c r="C715" i="15"/>
  <c r="G714" i="15"/>
  <c r="H714" i="15" s="1"/>
  <c r="C714" i="15"/>
  <c r="G713" i="15"/>
  <c r="H713" i="15" s="1"/>
  <c r="C713" i="15"/>
  <c r="G712" i="15"/>
  <c r="H712" i="15" s="1"/>
  <c r="C712" i="15"/>
  <c r="G711" i="15"/>
  <c r="H711" i="15" s="1"/>
  <c r="C711" i="15"/>
  <c r="G710" i="15"/>
  <c r="H710" i="15" s="1"/>
  <c r="C710" i="15"/>
  <c r="G709" i="15"/>
  <c r="H709" i="15" s="1"/>
  <c r="C709" i="15"/>
  <c r="G708" i="15"/>
  <c r="H708" i="15" s="1"/>
  <c r="C708" i="15"/>
  <c r="G707" i="15"/>
  <c r="H707" i="15" s="1"/>
  <c r="C707" i="15"/>
  <c r="G706" i="15"/>
  <c r="H706" i="15" s="1"/>
  <c r="C706" i="15"/>
  <c r="G705" i="15"/>
  <c r="H705" i="15" s="1"/>
  <c r="C705" i="15"/>
  <c r="G704" i="15"/>
  <c r="H704" i="15" s="1"/>
  <c r="C704" i="15"/>
  <c r="G703" i="15"/>
  <c r="H703" i="15" s="1"/>
  <c r="C703" i="15"/>
  <c r="G702" i="15"/>
  <c r="H702" i="15" s="1"/>
  <c r="C702" i="15"/>
  <c r="G701" i="15"/>
  <c r="H701" i="15" s="1"/>
  <c r="C701" i="15"/>
  <c r="G700" i="15"/>
  <c r="H700" i="15" s="1"/>
  <c r="C700" i="15"/>
  <c r="G699" i="15"/>
  <c r="H699" i="15" s="1"/>
  <c r="C699" i="15"/>
  <c r="G698" i="15"/>
  <c r="H698" i="15" s="1"/>
  <c r="C698" i="15"/>
  <c r="G697" i="15"/>
  <c r="H697" i="15" s="1"/>
  <c r="C697" i="15"/>
  <c r="G696" i="15"/>
  <c r="H696" i="15" s="1"/>
  <c r="C696" i="15"/>
  <c r="G695" i="15"/>
  <c r="H695" i="15" s="1"/>
  <c r="C695" i="15"/>
  <c r="G694" i="15"/>
  <c r="H694" i="15" s="1"/>
  <c r="C694" i="15"/>
  <c r="G693" i="15"/>
  <c r="H693" i="15" s="1"/>
  <c r="C693" i="15"/>
  <c r="G692" i="15"/>
  <c r="H692" i="15" s="1"/>
  <c r="C692" i="15"/>
  <c r="G691" i="15"/>
  <c r="H691" i="15" s="1"/>
  <c r="C691" i="15"/>
  <c r="G690" i="15"/>
  <c r="H690" i="15" s="1"/>
  <c r="C690" i="15"/>
  <c r="G689" i="15"/>
  <c r="H689" i="15" s="1"/>
  <c r="C689" i="15"/>
  <c r="G688" i="15"/>
  <c r="H688" i="15" s="1"/>
  <c r="C688" i="15"/>
  <c r="G687" i="15"/>
  <c r="H687" i="15" s="1"/>
  <c r="C687" i="15"/>
  <c r="G686" i="15"/>
  <c r="H686" i="15" s="1"/>
  <c r="C686" i="15"/>
  <c r="G685" i="15"/>
  <c r="H685" i="15" s="1"/>
  <c r="C685" i="15"/>
  <c r="G684" i="15"/>
  <c r="H684" i="15" s="1"/>
  <c r="C684" i="15"/>
  <c r="G683" i="15"/>
  <c r="H683" i="15" s="1"/>
  <c r="C683" i="15"/>
  <c r="G682" i="15"/>
  <c r="H682" i="15" s="1"/>
  <c r="C682" i="15"/>
  <c r="G681" i="15"/>
  <c r="H681" i="15" s="1"/>
  <c r="C681" i="15"/>
  <c r="G680" i="15"/>
  <c r="H680" i="15" s="1"/>
  <c r="C680" i="15"/>
  <c r="G679" i="15"/>
  <c r="H679" i="15" s="1"/>
  <c r="C679" i="15"/>
  <c r="G678" i="15"/>
  <c r="H678" i="15" s="1"/>
  <c r="C678" i="15"/>
  <c r="G677" i="15"/>
  <c r="H677" i="15" s="1"/>
  <c r="C677" i="15"/>
  <c r="G676" i="15"/>
  <c r="H676" i="15" s="1"/>
  <c r="C676" i="15"/>
  <c r="G675" i="15"/>
  <c r="H675" i="15" s="1"/>
  <c r="C675" i="15"/>
  <c r="G674" i="15"/>
  <c r="H674" i="15" s="1"/>
  <c r="C674" i="15"/>
  <c r="G673" i="15"/>
  <c r="H673" i="15" s="1"/>
  <c r="C673" i="15"/>
  <c r="G672" i="15"/>
  <c r="H672" i="15" s="1"/>
  <c r="C672" i="15"/>
  <c r="G671" i="15"/>
  <c r="H671" i="15" s="1"/>
  <c r="C671" i="15"/>
  <c r="G670" i="15"/>
  <c r="H670" i="15" s="1"/>
  <c r="C670" i="15"/>
  <c r="G669" i="15"/>
  <c r="H669" i="15" s="1"/>
  <c r="C669" i="15"/>
  <c r="G668" i="15"/>
  <c r="H668" i="15" s="1"/>
  <c r="C668" i="15"/>
  <c r="G667" i="15"/>
  <c r="H667" i="15" s="1"/>
  <c r="C667" i="15"/>
  <c r="G666" i="15"/>
  <c r="H666" i="15" s="1"/>
  <c r="C666" i="15"/>
  <c r="G665" i="15"/>
  <c r="H665" i="15" s="1"/>
  <c r="C665" i="15"/>
  <c r="G664" i="15"/>
  <c r="H664" i="15" s="1"/>
  <c r="C664" i="15"/>
  <c r="G663" i="15"/>
  <c r="H663" i="15" s="1"/>
  <c r="C663" i="15"/>
  <c r="G662" i="15"/>
  <c r="H662" i="15" s="1"/>
  <c r="C662" i="15"/>
  <c r="G661" i="15"/>
  <c r="H661" i="15" s="1"/>
  <c r="C661" i="15"/>
  <c r="G660" i="15"/>
  <c r="H660" i="15" s="1"/>
  <c r="C660" i="15"/>
  <c r="G659" i="15"/>
  <c r="H659" i="15" s="1"/>
  <c r="C659" i="15"/>
  <c r="G658" i="15"/>
  <c r="H658" i="15" s="1"/>
  <c r="C658" i="15"/>
  <c r="G657" i="15"/>
  <c r="H657" i="15" s="1"/>
  <c r="C657" i="15"/>
  <c r="G656" i="15"/>
  <c r="H656" i="15" s="1"/>
  <c r="C656" i="15"/>
  <c r="G655" i="15"/>
  <c r="H655" i="15" s="1"/>
  <c r="C655" i="15"/>
  <c r="G654" i="15"/>
  <c r="H654" i="15" s="1"/>
  <c r="C654" i="15"/>
  <c r="G653" i="15"/>
  <c r="H653" i="15" s="1"/>
  <c r="C653" i="15"/>
  <c r="G652" i="15"/>
  <c r="H652" i="15" s="1"/>
  <c r="C652" i="15"/>
  <c r="G651" i="15"/>
  <c r="H651" i="15" s="1"/>
  <c r="C651" i="15"/>
  <c r="G650" i="15"/>
  <c r="H650" i="15" s="1"/>
  <c r="C650" i="15"/>
  <c r="G649" i="15"/>
  <c r="H649" i="15" s="1"/>
  <c r="C649" i="15"/>
  <c r="G648" i="15"/>
  <c r="H648" i="15" s="1"/>
  <c r="C648" i="15"/>
  <c r="G647" i="15"/>
  <c r="H647" i="15" s="1"/>
  <c r="C647" i="15"/>
  <c r="G646" i="15"/>
  <c r="H646" i="15" s="1"/>
  <c r="C646" i="15"/>
  <c r="G645" i="15"/>
  <c r="H645" i="15" s="1"/>
  <c r="C645" i="15"/>
  <c r="G644" i="15"/>
  <c r="H644" i="15" s="1"/>
  <c r="C644" i="15"/>
  <c r="G643" i="15"/>
  <c r="H643" i="15" s="1"/>
  <c r="C643" i="15"/>
  <c r="G642" i="15"/>
  <c r="H642" i="15" s="1"/>
  <c r="C642" i="15"/>
  <c r="G641" i="15"/>
  <c r="H641" i="15" s="1"/>
  <c r="C641" i="15"/>
  <c r="G640" i="15"/>
  <c r="H640" i="15" s="1"/>
  <c r="C640" i="15"/>
  <c r="G639" i="15"/>
  <c r="H639" i="15" s="1"/>
  <c r="C639" i="15"/>
  <c r="G638" i="15"/>
  <c r="H638" i="15" s="1"/>
  <c r="C638" i="15"/>
  <c r="G637" i="15"/>
  <c r="H637" i="15" s="1"/>
  <c r="C637" i="15"/>
  <c r="G636" i="15"/>
  <c r="H636" i="15" s="1"/>
  <c r="C636" i="15"/>
  <c r="G635" i="15"/>
  <c r="H635" i="15" s="1"/>
  <c r="C635" i="15"/>
  <c r="G634" i="15"/>
  <c r="H634" i="15" s="1"/>
  <c r="C634" i="15"/>
  <c r="G633" i="15"/>
  <c r="H633" i="15" s="1"/>
  <c r="C633" i="15"/>
  <c r="G632" i="15"/>
  <c r="H632" i="15" s="1"/>
  <c r="C632" i="15"/>
  <c r="G631" i="15"/>
  <c r="H631" i="15" s="1"/>
  <c r="C631" i="15"/>
  <c r="G630" i="15"/>
  <c r="H630" i="15" s="1"/>
  <c r="C630" i="15"/>
  <c r="G629" i="15"/>
  <c r="H629" i="15" s="1"/>
  <c r="C629" i="15"/>
  <c r="G628" i="15"/>
  <c r="H628" i="15" s="1"/>
  <c r="C628" i="15"/>
  <c r="G627" i="15"/>
  <c r="H627" i="15" s="1"/>
  <c r="C627" i="15"/>
  <c r="G626" i="15"/>
  <c r="H626" i="15" s="1"/>
  <c r="C626" i="15"/>
  <c r="G625" i="15"/>
  <c r="H625" i="15" s="1"/>
  <c r="C625" i="15"/>
  <c r="G624" i="15"/>
  <c r="H624" i="15" s="1"/>
  <c r="C624" i="15"/>
  <c r="G623" i="15"/>
  <c r="H623" i="15" s="1"/>
  <c r="C623" i="15"/>
  <c r="G622" i="15"/>
  <c r="H622" i="15" s="1"/>
  <c r="C622" i="15"/>
  <c r="G621" i="15"/>
  <c r="H621" i="15" s="1"/>
  <c r="C621" i="15"/>
  <c r="G620" i="15"/>
  <c r="H620" i="15" s="1"/>
  <c r="C620" i="15"/>
  <c r="G619" i="15"/>
  <c r="H619" i="15" s="1"/>
  <c r="C619" i="15"/>
  <c r="G618" i="15"/>
  <c r="H618" i="15" s="1"/>
  <c r="C618" i="15"/>
  <c r="G617" i="15"/>
  <c r="H617" i="15" s="1"/>
  <c r="C617" i="15"/>
  <c r="G616" i="15"/>
  <c r="H616" i="15" s="1"/>
  <c r="C616" i="15"/>
  <c r="G615" i="15"/>
  <c r="H615" i="15" s="1"/>
  <c r="C615" i="15"/>
  <c r="G614" i="15"/>
  <c r="H614" i="15" s="1"/>
  <c r="C614" i="15"/>
  <c r="G613" i="15"/>
  <c r="H613" i="15" s="1"/>
  <c r="C613" i="15"/>
  <c r="G612" i="15"/>
  <c r="H612" i="15" s="1"/>
  <c r="C612" i="15"/>
  <c r="G611" i="15"/>
  <c r="H611" i="15" s="1"/>
  <c r="C611" i="15"/>
  <c r="G610" i="15"/>
  <c r="H610" i="15" s="1"/>
  <c r="C610" i="15"/>
  <c r="G609" i="15"/>
  <c r="H609" i="15" s="1"/>
  <c r="C609" i="15"/>
  <c r="G608" i="15"/>
  <c r="H608" i="15" s="1"/>
  <c r="C608" i="15"/>
  <c r="G607" i="15"/>
  <c r="H607" i="15" s="1"/>
  <c r="C607" i="15"/>
  <c r="G606" i="15"/>
  <c r="H606" i="15" s="1"/>
  <c r="C606" i="15"/>
  <c r="G605" i="15"/>
  <c r="H605" i="15" s="1"/>
  <c r="C605" i="15"/>
  <c r="G604" i="15"/>
  <c r="H604" i="15" s="1"/>
  <c r="C604" i="15"/>
  <c r="G603" i="15"/>
  <c r="H603" i="15" s="1"/>
  <c r="C603" i="15"/>
  <c r="G602" i="15"/>
  <c r="H602" i="15" s="1"/>
  <c r="C602" i="15"/>
  <c r="G601" i="15"/>
  <c r="H601" i="15" s="1"/>
  <c r="C601" i="15"/>
  <c r="G600" i="15"/>
  <c r="H600" i="15" s="1"/>
  <c r="C600" i="15"/>
  <c r="G599" i="15"/>
  <c r="H599" i="15" s="1"/>
  <c r="C599" i="15"/>
  <c r="G598" i="15"/>
  <c r="H598" i="15" s="1"/>
  <c r="C598" i="15"/>
  <c r="G597" i="15"/>
  <c r="H597" i="15" s="1"/>
  <c r="C597" i="15"/>
  <c r="G596" i="15"/>
  <c r="H596" i="15" s="1"/>
  <c r="C596" i="15"/>
  <c r="G595" i="15"/>
  <c r="H595" i="15" s="1"/>
  <c r="C595" i="15"/>
  <c r="G594" i="15"/>
  <c r="H594" i="15" s="1"/>
  <c r="C594" i="15"/>
  <c r="G593" i="15"/>
  <c r="H593" i="15" s="1"/>
  <c r="C593" i="15"/>
  <c r="G592" i="15"/>
  <c r="H592" i="15" s="1"/>
  <c r="C592" i="15"/>
  <c r="G591" i="15"/>
  <c r="H591" i="15" s="1"/>
  <c r="C591" i="15"/>
  <c r="G590" i="15"/>
  <c r="H590" i="15" s="1"/>
  <c r="C590" i="15"/>
  <c r="G589" i="15"/>
  <c r="H589" i="15" s="1"/>
  <c r="C589" i="15"/>
  <c r="G588" i="15"/>
  <c r="H588" i="15" s="1"/>
  <c r="C588" i="15"/>
  <c r="G587" i="15"/>
  <c r="H587" i="15" s="1"/>
  <c r="C587" i="15"/>
  <c r="G586" i="15"/>
  <c r="H586" i="15" s="1"/>
  <c r="C586" i="15"/>
  <c r="G585" i="15"/>
  <c r="H585" i="15" s="1"/>
  <c r="C585" i="15"/>
  <c r="G584" i="15"/>
  <c r="H584" i="15" s="1"/>
  <c r="C584" i="15"/>
  <c r="G583" i="15"/>
  <c r="H583" i="15" s="1"/>
  <c r="C583" i="15"/>
  <c r="G582" i="15"/>
  <c r="H582" i="15" s="1"/>
  <c r="C582" i="15"/>
  <c r="G581" i="15"/>
  <c r="H581" i="15" s="1"/>
  <c r="C581" i="15"/>
  <c r="G580" i="15"/>
  <c r="H580" i="15" s="1"/>
  <c r="C580" i="15"/>
  <c r="G579" i="15"/>
  <c r="H579" i="15" s="1"/>
  <c r="C579" i="15"/>
  <c r="G578" i="15"/>
  <c r="H578" i="15" s="1"/>
  <c r="C578" i="15"/>
  <c r="G577" i="15"/>
  <c r="H577" i="15" s="1"/>
  <c r="C577" i="15"/>
  <c r="G576" i="15"/>
  <c r="H576" i="15" s="1"/>
  <c r="C576" i="15"/>
  <c r="G575" i="15"/>
  <c r="H575" i="15" s="1"/>
  <c r="C575" i="15"/>
  <c r="G574" i="15"/>
  <c r="H574" i="15" s="1"/>
  <c r="C574" i="15"/>
  <c r="G573" i="15"/>
  <c r="H573" i="15" s="1"/>
  <c r="C573" i="15"/>
  <c r="G572" i="15"/>
  <c r="H572" i="15" s="1"/>
  <c r="C572" i="15"/>
  <c r="G571" i="15"/>
  <c r="H571" i="15" s="1"/>
  <c r="C571" i="15"/>
  <c r="G570" i="15"/>
  <c r="H570" i="15" s="1"/>
  <c r="C570" i="15"/>
  <c r="G569" i="15"/>
  <c r="H569" i="15" s="1"/>
  <c r="C569" i="15"/>
  <c r="G568" i="15"/>
  <c r="H568" i="15" s="1"/>
  <c r="C568" i="15"/>
  <c r="G567" i="15"/>
  <c r="H567" i="15" s="1"/>
  <c r="C567" i="15"/>
  <c r="G566" i="15"/>
  <c r="H566" i="15" s="1"/>
  <c r="C566" i="15"/>
  <c r="G565" i="15"/>
  <c r="H565" i="15" s="1"/>
  <c r="C565" i="15"/>
  <c r="G564" i="15"/>
  <c r="H564" i="15" s="1"/>
  <c r="C564" i="15"/>
  <c r="G563" i="15"/>
  <c r="H563" i="15" s="1"/>
  <c r="C563" i="15"/>
  <c r="G562" i="15"/>
  <c r="H562" i="15" s="1"/>
  <c r="C562" i="15"/>
  <c r="G561" i="15"/>
  <c r="H561" i="15" s="1"/>
  <c r="C561" i="15"/>
  <c r="G560" i="15"/>
  <c r="H560" i="15" s="1"/>
  <c r="C560" i="15"/>
  <c r="G559" i="15"/>
  <c r="H559" i="15" s="1"/>
  <c r="C559" i="15"/>
  <c r="G558" i="15"/>
  <c r="H558" i="15" s="1"/>
  <c r="C558" i="15"/>
  <c r="G557" i="15"/>
  <c r="H557" i="15" s="1"/>
  <c r="C557" i="15"/>
  <c r="G556" i="15"/>
  <c r="H556" i="15" s="1"/>
  <c r="C556" i="15"/>
  <c r="G555" i="15"/>
  <c r="H555" i="15" s="1"/>
  <c r="C555" i="15"/>
  <c r="G554" i="15"/>
  <c r="H554" i="15" s="1"/>
  <c r="C554" i="15"/>
  <c r="G553" i="15"/>
  <c r="H553" i="15" s="1"/>
  <c r="C553" i="15"/>
  <c r="G552" i="15"/>
  <c r="H552" i="15" s="1"/>
  <c r="C552" i="15"/>
  <c r="G551" i="15"/>
  <c r="H551" i="15" s="1"/>
  <c r="C551" i="15"/>
  <c r="G550" i="15"/>
  <c r="H550" i="15" s="1"/>
  <c r="C550" i="15"/>
  <c r="G549" i="15"/>
  <c r="H549" i="15" s="1"/>
  <c r="C549" i="15"/>
  <c r="G548" i="15"/>
  <c r="H548" i="15" s="1"/>
  <c r="C548" i="15"/>
  <c r="G547" i="15"/>
  <c r="H547" i="15" s="1"/>
  <c r="C547" i="15"/>
  <c r="G546" i="15"/>
  <c r="H546" i="15" s="1"/>
  <c r="C546" i="15"/>
  <c r="G545" i="15"/>
  <c r="H545" i="15" s="1"/>
  <c r="C545" i="15"/>
  <c r="G544" i="15"/>
  <c r="H544" i="15" s="1"/>
  <c r="C544" i="15"/>
  <c r="G543" i="15"/>
  <c r="H543" i="15" s="1"/>
  <c r="C543" i="15"/>
  <c r="G542" i="15"/>
  <c r="H542" i="15" s="1"/>
  <c r="C542" i="15"/>
  <c r="G541" i="15"/>
  <c r="H541" i="15" s="1"/>
  <c r="C541" i="15"/>
  <c r="G540" i="15"/>
  <c r="H540" i="15" s="1"/>
  <c r="C540" i="15"/>
  <c r="G539" i="15"/>
  <c r="H539" i="15" s="1"/>
  <c r="C539" i="15"/>
  <c r="G538" i="15"/>
  <c r="H538" i="15" s="1"/>
  <c r="C538" i="15"/>
  <c r="G537" i="15"/>
  <c r="H537" i="15" s="1"/>
  <c r="C537" i="15"/>
  <c r="G536" i="15"/>
  <c r="H536" i="15" s="1"/>
  <c r="C536" i="15"/>
  <c r="G535" i="15"/>
  <c r="H535" i="15" s="1"/>
  <c r="C535" i="15"/>
  <c r="G534" i="15"/>
  <c r="H534" i="15" s="1"/>
  <c r="C534" i="15"/>
  <c r="G533" i="15"/>
  <c r="H533" i="15" s="1"/>
  <c r="C533" i="15"/>
  <c r="G532" i="15"/>
  <c r="H532" i="15" s="1"/>
  <c r="C532" i="15"/>
  <c r="G531" i="15"/>
  <c r="H531" i="15" s="1"/>
  <c r="C531" i="15"/>
  <c r="G530" i="15"/>
  <c r="H530" i="15" s="1"/>
  <c r="C530" i="15"/>
  <c r="G529" i="15"/>
  <c r="H529" i="15" s="1"/>
  <c r="C529" i="15"/>
  <c r="G528" i="15"/>
  <c r="H528" i="15" s="1"/>
  <c r="C528" i="15"/>
  <c r="G527" i="15"/>
  <c r="H527" i="15" s="1"/>
  <c r="C527" i="15"/>
  <c r="G526" i="15"/>
  <c r="H526" i="15" s="1"/>
  <c r="C526" i="15"/>
  <c r="G525" i="15"/>
  <c r="H525" i="15" s="1"/>
  <c r="C525" i="15"/>
  <c r="G524" i="15"/>
  <c r="H524" i="15" s="1"/>
  <c r="C524" i="15"/>
  <c r="G523" i="15"/>
  <c r="H523" i="15" s="1"/>
  <c r="C523" i="15"/>
  <c r="G522" i="15"/>
  <c r="H522" i="15" s="1"/>
  <c r="C522" i="15"/>
  <c r="G521" i="15"/>
  <c r="H521" i="15" s="1"/>
  <c r="C521" i="15"/>
  <c r="G520" i="15"/>
  <c r="H520" i="15" s="1"/>
  <c r="C520" i="15"/>
  <c r="G519" i="15"/>
  <c r="H519" i="15" s="1"/>
  <c r="C519" i="15"/>
  <c r="G518" i="15"/>
  <c r="H518" i="15" s="1"/>
  <c r="C518" i="15"/>
  <c r="G517" i="15"/>
  <c r="H517" i="15" s="1"/>
  <c r="C517" i="15"/>
  <c r="G516" i="15"/>
  <c r="H516" i="15" s="1"/>
  <c r="C516" i="15"/>
  <c r="G515" i="15"/>
  <c r="H515" i="15" s="1"/>
  <c r="C515" i="15"/>
  <c r="G514" i="15"/>
  <c r="H514" i="15" s="1"/>
  <c r="C514" i="15"/>
  <c r="G513" i="15"/>
  <c r="H513" i="15" s="1"/>
  <c r="C513" i="15"/>
  <c r="G512" i="15"/>
  <c r="H512" i="15" s="1"/>
  <c r="C512" i="15"/>
  <c r="G511" i="15"/>
  <c r="H511" i="15" s="1"/>
  <c r="C511" i="15"/>
  <c r="G510" i="15"/>
  <c r="H510" i="15" s="1"/>
  <c r="C510" i="15"/>
  <c r="G509" i="15"/>
  <c r="H509" i="15" s="1"/>
  <c r="C509" i="15"/>
  <c r="G508" i="15"/>
  <c r="H508" i="15" s="1"/>
  <c r="C508" i="15"/>
  <c r="G507" i="15"/>
  <c r="H507" i="15" s="1"/>
  <c r="C507" i="15"/>
  <c r="G506" i="15"/>
  <c r="H506" i="15" s="1"/>
  <c r="C506" i="15"/>
  <c r="G505" i="15"/>
  <c r="H505" i="15" s="1"/>
  <c r="C505" i="15"/>
  <c r="G504" i="15"/>
  <c r="H504" i="15" s="1"/>
  <c r="C504" i="15"/>
  <c r="G503" i="15"/>
  <c r="H503" i="15" s="1"/>
  <c r="C503" i="15"/>
  <c r="G502" i="15"/>
  <c r="H502" i="15" s="1"/>
  <c r="C502" i="15"/>
  <c r="G501" i="15"/>
  <c r="H501" i="15" s="1"/>
  <c r="C501" i="15"/>
  <c r="G500" i="15"/>
  <c r="H500" i="15" s="1"/>
  <c r="C500" i="15"/>
  <c r="G499" i="15"/>
  <c r="H499" i="15" s="1"/>
  <c r="C499" i="15"/>
  <c r="G498" i="15"/>
  <c r="H498" i="15" s="1"/>
  <c r="C498" i="15"/>
  <c r="G497" i="15"/>
  <c r="H497" i="15" s="1"/>
  <c r="C497" i="15"/>
  <c r="G496" i="15"/>
  <c r="H496" i="15" s="1"/>
  <c r="C496" i="15"/>
  <c r="G495" i="15"/>
  <c r="H495" i="15" s="1"/>
  <c r="C495" i="15"/>
  <c r="G494" i="15"/>
  <c r="H494" i="15" s="1"/>
  <c r="C494" i="15"/>
  <c r="G493" i="15"/>
  <c r="H493" i="15" s="1"/>
  <c r="C493" i="15"/>
  <c r="G492" i="15"/>
  <c r="H492" i="15" s="1"/>
  <c r="C492" i="15"/>
  <c r="G491" i="15"/>
  <c r="H491" i="15" s="1"/>
  <c r="C491" i="15"/>
  <c r="G490" i="15"/>
  <c r="H490" i="15" s="1"/>
  <c r="C490" i="15"/>
  <c r="G489" i="15"/>
  <c r="H489" i="15" s="1"/>
  <c r="C489" i="15"/>
  <c r="G488" i="15"/>
  <c r="H488" i="15" s="1"/>
  <c r="C488" i="15"/>
  <c r="G487" i="15"/>
  <c r="H487" i="15" s="1"/>
  <c r="C487" i="15"/>
  <c r="G486" i="15"/>
  <c r="H486" i="15" s="1"/>
  <c r="C486" i="15"/>
  <c r="G485" i="15"/>
  <c r="H485" i="15" s="1"/>
  <c r="C485" i="15"/>
  <c r="G484" i="15"/>
  <c r="H484" i="15" s="1"/>
  <c r="C484" i="15"/>
  <c r="G483" i="15"/>
  <c r="H483" i="15" s="1"/>
  <c r="C483" i="15"/>
  <c r="G482" i="15"/>
  <c r="H482" i="15" s="1"/>
  <c r="C482" i="15"/>
  <c r="G481" i="15"/>
  <c r="H481" i="15" s="1"/>
  <c r="C481" i="15"/>
  <c r="G480" i="15"/>
  <c r="H480" i="15" s="1"/>
  <c r="C480" i="15"/>
  <c r="G479" i="15"/>
  <c r="H479" i="15" s="1"/>
  <c r="C479" i="15"/>
  <c r="G478" i="15"/>
  <c r="H478" i="15" s="1"/>
  <c r="C478" i="15"/>
  <c r="G477" i="15"/>
  <c r="H477" i="15" s="1"/>
  <c r="C477" i="15"/>
  <c r="G476" i="15"/>
  <c r="H476" i="15" s="1"/>
  <c r="C476" i="15"/>
  <c r="G475" i="15"/>
  <c r="H475" i="15" s="1"/>
  <c r="C475" i="15"/>
  <c r="G474" i="15"/>
  <c r="H474" i="15" s="1"/>
  <c r="C474" i="15"/>
  <c r="G473" i="15"/>
  <c r="H473" i="15" s="1"/>
  <c r="C473" i="15"/>
  <c r="G472" i="15"/>
  <c r="H472" i="15" s="1"/>
  <c r="C472" i="15"/>
  <c r="G471" i="15"/>
  <c r="H471" i="15" s="1"/>
  <c r="C471" i="15"/>
  <c r="G470" i="15"/>
  <c r="H470" i="15" s="1"/>
  <c r="C470" i="15"/>
  <c r="G469" i="15"/>
  <c r="H469" i="15" s="1"/>
  <c r="C469" i="15"/>
  <c r="G468" i="15"/>
  <c r="H468" i="15" s="1"/>
  <c r="C468" i="15"/>
  <c r="G467" i="15"/>
  <c r="H467" i="15" s="1"/>
  <c r="C467" i="15"/>
  <c r="G466" i="15"/>
  <c r="H466" i="15" s="1"/>
  <c r="C466" i="15"/>
  <c r="G465" i="15"/>
  <c r="H465" i="15" s="1"/>
  <c r="C465" i="15"/>
  <c r="G464" i="15"/>
  <c r="H464" i="15" s="1"/>
  <c r="C464" i="15"/>
  <c r="G463" i="15"/>
  <c r="H463" i="15" s="1"/>
  <c r="C463" i="15"/>
  <c r="G462" i="15"/>
  <c r="H462" i="15" s="1"/>
  <c r="C462" i="15"/>
  <c r="G461" i="15"/>
  <c r="H461" i="15" s="1"/>
  <c r="C461" i="15"/>
  <c r="G460" i="15"/>
  <c r="H460" i="15" s="1"/>
  <c r="C460" i="15"/>
  <c r="G459" i="15"/>
  <c r="H459" i="15" s="1"/>
  <c r="C459" i="15"/>
  <c r="G458" i="15"/>
  <c r="H458" i="15" s="1"/>
  <c r="C458" i="15"/>
  <c r="G456" i="15"/>
  <c r="H456" i="15" s="1"/>
  <c r="C456" i="15"/>
  <c r="G455" i="15"/>
  <c r="H455" i="15" s="1"/>
  <c r="C455" i="15"/>
  <c r="G454" i="15"/>
  <c r="H454" i="15" s="1"/>
  <c r="C454" i="15"/>
  <c r="G453" i="15"/>
  <c r="H453" i="15" s="1"/>
  <c r="C453" i="15"/>
  <c r="G452" i="15"/>
  <c r="H452" i="15" s="1"/>
  <c r="C452" i="15"/>
  <c r="G451" i="15"/>
  <c r="H451" i="15" s="1"/>
  <c r="C451" i="15"/>
  <c r="G450" i="15"/>
  <c r="H450" i="15" s="1"/>
  <c r="C450" i="15"/>
  <c r="G449" i="15"/>
  <c r="H449" i="15" s="1"/>
  <c r="C449" i="15"/>
  <c r="G448" i="15"/>
  <c r="H448" i="15" s="1"/>
  <c r="C448" i="15"/>
  <c r="G447" i="15"/>
  <c r="H447" i="15" s="1"/>
  <c r="C447" i="15"/>
  <c r="G446" i="15"/>
  <c r="H446" i="15" s="1"/>
  <c r="C446" i="15"/>
  <c r="G445" i="15"/>
  <c r="H445" i="15" s="1"/>
  <c r="C445" i="15"/>
  <c r="G444" i="15"/>
  <c r="H444" i="15" s="1"/>
  <c r="C444" i="15"/>
  <c r="G443" i="15"/>
  <c r="H443" i="15" s="1"/>
  <c r="C443" i="15"/>
  <c r="G442" i="15"/>
  <c r="H442" i="15" s="1"/>
  <c r="C442" i="15"/>
  <c r="G441" i="15"/>
  <c r="H441" i="15" s="1"/>
  <c r="C441" i="15"/>
  <c r="G440" i="15"/>
  <c r="H440" i="15" s="1"/>
  <c r="C440" i="15"/>
  <c r="G439" i="15"/>
  <c r="H439" i="15" s="1"/>
  <c r="C439" i="15"/>
  <c r="G438" i="15"/>
  <c r="H438" i="15" s="1"/>
  <c r="C438" i="15"/>
  <c r="G437" i="15"/>
  <c r="H437" i="15" s="1"/>
  <c r="C437" i="15"/>
  <c r="G436" i="15"/>
  <c r="H436" i="15" s="1"/>
  <c r="C436" i="15"/>
  <c r="G435" i="15"/>
  <c r="H435" i="15" s="1"/>
  <c r="C435" i="15"/>
  <c r="G434" i="15"/>
  <c r="H434" i="15" s="1"/>
  <c r="C434" i="15"/>
  <c r="G433" i="15"/>
  <c r="H433" i="15" s="1"/>
  <c r="C433" i="15"/>
  <c r="G432" i="15"/>
  <c r="H432" i="15" s="1"/>
  <c r="C432" i="15"/>
  <c r="G431" i="15"/>
  <c r="H431" i="15" s="1"/>
  <c r="C431" i="15"/>
  <c r="G430" i="15"/>
  <c r="H430" i="15" s="1"/>
  <c r="C430" i="15"/>
  <c r="G429" i="15"/>
  <c r="H429" i="15" s="1"/>
  <c r="C429" i="15"/>
  <c r="G428" i="15"/>
  <c r="H428" i="15" s="1"/>
  <c r="C428" i="15"/>
  <c r="G427" i="15"/>
  <c r="H427" i="15" s="1"/>
  <c r="C427" i="15"/>
  <c r="G426" i="15"/>
  <c r="H426" i="15" s="1"/>
  <c r="C426" i="15"/>
  <c r="G425" i="15"/>
  <c r="H425" i="15" s="1"/>
  <c r="C425" i="15"/>
  <c r="G424" i="15"/>
  <c r="H424" i="15" s="1"/>
  <c r="C424" i="15"/>
  <c r="G423" i="15"/>
  <c r="H423" i="15" s="1"/>
  <c r="C423" i="15"/>
  <c r="G422" i="15"/>
  <c r="H422" i="15" s="1"/>
  <c r="C422" i="15"/>
  <c r="G421" i="15"/>
  <c r="H421" i="15" s="1"/>
  <c r="C421" i="15"/>
  <c r="G420" i="15"/>
  <c r="H420" i="15" s="1"/>
  <c r="C420" i="15"/>
  <c r="G419" i="15"/>
  <c r="H419" i="15" s="1"/>
  <c r="C419" i="15"/>
  <c r="G418" i="15"/>
  <c r="H418" i="15" s="1"/>
  <c r="C418" i="15"/>
  <c r="G417" i="15"/>
  <c r="H417" i="15" s="1"/>
  <c r="C417" i="15"/>
  <c r="G416" i="15"/>
  <c r="H416" i="15" s="1"/>
  <c r="C416" i="15"/>
  <c r="G415" i="15"/>
  <c r="H415" i="15" s="1"/>
  <c r="C415" i="15"/>
  <c r="G414" i="15"/>
  <c r="H414" i="15" s="1"/>
  <c r="C414" i="15"/>
  <c r="G413" i="15"/>
  <c r="H413" i="15" s="1"/>
  <c r="C413" i="15"/>
  <c r="G412" i="15"/>
  <c r="H412" i="15" s="1"/>
  <c r="C412" i="15"/>
  <c r="G411" i="15"/>
  <c r="H411" i="15" s="1"/>
  <c r="C411" i="15"/>
  <c r="G410" i="15"/>
  <c r="H410" i="15" s="1"/>
  <c r="C410" i="15"/>
  <c r="G409" i="15"/>
  <c r="H409" i="15" s="1"/>
  <c r="C409" i="15"/>
  <c r="G408" i="15"/>
  <c r="H408" i="15" s="1"/>
  <c r="C408" i="15"/>
  <c r="G407" i="15"/>
  <c r="H407" i="15" s="1"/>
  <c r="C407" i="15"/>
  <c r="G406" i="15"/>
  <c r="H406" i="15" s="1"/>
  <c r="C406" i="15"/>
  <c r="G405" i="15"/>
  <c r="H405" i="15" s="1"/>
  <c r="C405" i="15"/>
  <c r="G404" i="15"/>
  <c r="H404" i="15" s="1"/>
  <c r="C404" i="15"/>
  <c r="G403" i="15"/>
  <c r="H403" i="15" s="1"/>
  <c r="C403" i="15"/>
  <c r="G402" i="15"/>
  <c r="H402" i="15" s="1"/>
  <c r="C402" i="15"/>
  <c r="G401" i="15"/>
  <c r="H401" i="15" s="1"/>
  <c r="C401" i="15"/>
  <c r="G400" i="15"/>
  <c r="H400" i="15" s="1"/>
  <c r="C400" i="15"/>
  <c r="G399" i="15"/>
  <c r="H399" i="15" s="1"/>
  <c r="C399" i="15"/>
  <c r="G398" i="15"/>
  <c r="H398" i="15" s="1"/>
  <c r="C398" i="15"/>
  <c r="G397" i="15"/>
  <c r="H397" i="15" s="1"/>
  <c r="C397" i="15"/>
  <c r="G396" i="15"/>
  <c r="H396" i="15" s="1"/>
  <c r="C396" i="15"/>
  <c r="G395" i="15"/>
  <c r="H395" i="15" s="1"/>
  <c r="C395" i="15"/>
  <c r="G394" i="15"/>
  <c r="H394" i="15" s="1"/>
  <c r="C394" i="15"/>
  <c r="G393" i="15"/>
  <c r="H393" i="15" s="1"/>
  <c r="C393" i="15"/>
  <c r="G392" i="15"/>
  <c r="H392" i="15" s="1"/>
  <c r="C392" i="15"/>
  <c r="G391" i="15"/>
  <c r="H391" i="15" s="1"/>
  <c r="C391" i="15"/>
  <c r="G390" i="15"/>
  <c r="H390" i="15" s="1"/>
  <c r="C390" i="15"/>
  <c r="G389" i="15"/>
  <c r="H389" i="15" s="1"/>
  <c r="C389" i="15"/>
  <c r="G388" i="15"/>
  <c r="H388" i="15" s="1"/>
  <c r="C388" i="15"/>
  <c r="G387" i="15"/>
  <c r="H387" i="15" s="1"/>
  <c r="C387" i="15"/>
  <c r="G386" i="15"/>
  <c r="H386" i="15" s="1"/>
  <c r="C386" i="15"/>
  <c r="G385" i="15"/>
  <c r="H385" i="15" s="1"/>
  <c r="C385" i="15"/>
  <c r="G384" i="15"/>
  <c r="H384" i="15" s="1"/>
  <c r="C384" i="15"/>
  <c r="G383" i="15"/>
  <c r="H383" i="15" s="1"/>
  <c r="C383" i="15"/>
  <c r="G382" i="15"/>
  <c r="H382" i="15" s="1"/>
  <c r="C382" i="15"/>
  <c r="G381" i="15"/>
  <c r="H381" i="15" s="1"/>
  <c r="C381" i="15"/>
  <c r="G380" i="15"/>
  <c r="H380" i="15" s="1"/>
  <c r="C380" i="15"/>
  <c r="G379" i="15"/>
  <c r="H379" i="15" s="1"/>
  <c r="C379" i="15"/>
  <c r="G378" i="15"/>
  <c r="H378" i="15" s="1"/>
  <c r="C378" i="15"/>
  <c r="G377" i="15"/>
  <c r="H377" i="15" s="1"/>
  <c r="C377" i="15"/>
  <c r="G376" i="15"/>
  <c r="H376" i="15" s="1"/>
  <c r="C376" i="15"/>
  <c r="G375" i="15"/>
  <c r="H375" i="15" s="1"/>
  <c r="C375" i="15"/>
  <c r="G374" i="15"/>
  <c r="H374" i="15" s="1"/>
  <c r="C374" i="15"/>
  <c r="G373" i="15"/>
  <c r="H373" i="15" s="1"/>
  <c r="C373" i="15"/>
  <c r="G372" i="15"/>
  <c r="H372" i="15" s="1"/>
  <c r="C372" i="15"/>
  <c r="G371" i="15"/>
  <c r="H371" i="15" s="1"/>
  <c r="C371" i="15"/>
  <c r="G370" i="15"/>
  <c r="H370" i="15" s="1"/>
  <c r="C370" i="15"/>
  <c r="G369" i="15"/>
  <c r="H369" i="15" s="1"/>
  <c r="C369" i="15"/>
  <c r="G368" i="15"/>
  <c r="H368" i="15" s="1"/>
  <c r="C368" i="15"/>
  <c r="G367" i="15"/>
  <c r="H367" i="15" s="1"/>
  <c r="C367" i="15"/>
  <c r="G366" i="15"/>
  <c r="H366" i="15" s="1"/>
  <c r="C366" i="15"/>
  <c r="G365" i="15"/>
  <c r="H365" i="15" s="1"/>
  <c r="C365" i="15"/>
  <c r="G364" i="15"/>
  <c r="H364" i="15" s="1"/>
  <c r="C364" i="15"/>
  <c r="G363" i="15"/>
  <c r="H363" i="15" s="1"/>
  <c r="C363" i="15"/>
  <c r="G362" i="15"/>
  <c r="H362" i="15" s="1"/>
  <c r="C362" i="15"/>
  <c r="G361" i="15"/>
  <c r="H361" i="15" s="1"/>
  <c r="C361" i="15"/>
  <c r="G360" i="15"/>
  <c r="H360" i="15" s="1"/>
  <c r="C360" i="15"/>
  <c r="G359" i="15"/>
  <c r="H359" i="15" s="1"/>
  <c r="C359" i="15"/>
  <c r="G358" i="15"/>
  <c r="H358" i="15" s="1"/>
  <c r="C358" i="15"/>
  <c r="G357" i="15"/>
  <c r="H357" i="15" s="1"/>
  <c r="C357" i="15"/>
  <c r="G356" i="15"/>
  <c r="H356" i="15" s="1"/>
  <c r="C356" i="15"/>
  <c r="G355" i="15"/>
  <c r="H355" i="15" s="1"/>
  <c r="C355" i="15"/>
  <c r="G354" i="15"/>
  <c r="H354" i="15" s="1"/>
  <c r="C354" i="15"/>
  <c r="G353" i="15"/>
  <c r="H353" i="15" s="1"/>
  <c r="C353" i="15"/>
  <c r="G352" i="15"/>
  <c r="H352" i="15" s="1"/>
  <c r="C352" i="15"/>
  <c r="G351" i="15"/>
  <c r="H351" i="15" s="1"/>
  <c r="C351" i="15"/>
  <c r="G350" i="15"/>
  <c r="H350" i="15" s="1"/>
  <c r="C350" i="15"/>
  <c r="G349" i="15"/>
  <c r="H349" i="15" s="1"/>
  <c r="C349" i="15"/>
  <c r="G348" i="15"/>
  <c r="H348" i="15" s="1"/>
  <c r="C348" i="15"/>
  <c r="G347" i="15"/>
  <c r="H347" i="15" s="1"/>
  <c r="C347" i="15"/>
  <c r="G346" i="15"/>
  <c r="H346" i="15" s="1"/>
  <c r="C346" i="15"/>
  <c r="G345" i="15"/>
  <c r="H345" i="15" s="1"/>
  <c r="C345" i="15"/>
  <c r="G344" i="15"/>
  <c r="H344" i="15" s="1"/>
  <c r="C344" i="15"/>
  <c r="G343" i="15"/>
  <c r="H343" i="15" s="1"/>
  <c r="C343" i="15"/>
  <c r="G342" i="15"/>
  <c r="H342" i="15" s="1"/>
  <c r="C342" i="15"/>
  <c r="G341" i="15"/>
  <c r="H341" i="15" s="1"/>
  <c r="C341" i="15"/>
  <c r="G340" i="15"/>
  <c r="H340" i="15" s="1"/>
  <c r="C340" i="15"/>
  <c r="G339" i="15"/>
  <c r="H339" i="15" s="1"/>
  <c r="C339" i="15"/>
  <c r="G338" i="15"/>
  <c r="H338" i="15" s="1"/>
  <c r="C338" i="15"/>
  <c r="G337" i="15"/>
  <c r="H337" i="15" s="1"/>
  <c r="C337" i="15"/>
  <c r="G336" i="15"/>
  <c r="H336" i="15" s="1"/>
  <c r="C336" i="15"/>
  <c r="G335" i="15"/>
  <c r="H335" i="15" s="1"/>
  <c r="C335" i="15"/>
  <c r="G334" i="15"/>
  <c r="H334" i="15" s="1"/>
  <c r="C334" i="15"/>
  <c r="G333" i="15"/>
  <c r="H333" i="15" s="1"/>
  <c r="C333" i="15"/>
  <c r="G332" i="15"/>
  <c r="H332" i="15" s="1"/>
  <c r="C332" i="15"/>
  <c r="G331" i="15"/>
  <c r="H331" i="15" s="1"/>
  <c r="C331" i="15"/>
  <c r="G330" i="15"/>
  <c r="H330" i="15" s="1"/>
  <c r="C330" i="15"/>
  <c r="G329" i="15"/>
  <c r="H329" i="15" s="1"/>
  <c r="C329" i="15"/>
  <c r="G328" i="15"/>
  <c r="H328" i="15" s="1"/>
  <c r="C328" i="15"/>
  <c r="G327" i="15"/>
  <c r="H327" i="15" s="1"/>
  <c r="C327" i="15"/>
  <c r="G326" i="15"/>
  <c r="H326" i="15" s="1"/>
  <c r="C326" i="15"/>
  <c r="G325" i="15"/>
  <c r="H325" i="15" s="1"/>
  <c r="C325" i="15"/>
  <c r="G324" i="15"/>
  <c r="H324" i="15" s="1"/>
  <c r="C324" i="15"/>
  <c r="G323" i="15"/>
  <c r="H323" i="15" s="1"/>
  <c r="C323" i="15"/>
  <c r="G322" i="15"/>
  <c r="H322" i="15" s="1"/>
  <c r="C322" i="15"/>
  <c r="G321" i="15"/>
  <c r="H321" i="15" s="1"/>
  <c r="C321" i="15"/>
  <c r="G320" i="15"/>
  <c r="H320" i="15" s="1"/>
  <c r="C320" i="15"/>
  <c r="G319" i="15"/>
  <c r="H319" i="15" s="1"/>
  <c r="C319" i="15"/>
  <c r="G318" i="15"/>
  <c r="H318" i="15" s="1"/>
  <c r="C318" i="15"/>
  <c r="G317" i="15"/>
  <c r="H317" i="15" s="1"/>
  <c r="C317" i="15"/>
  <c r="G316" i="15"/>
  <c r="H316" i="15" s="1"/>
  <c r="C316" i="15"/>
  <c r="G315" i="15"/>
  <c r="H315" i="15" s="1"/>
  <c r="C315" i="15"/>
  <c r="G314" i="15"/>
  <c r="H314" i="15" s="1"/>
  <c r="C314" i="15"/>
  <c r="G313" i="15"/>
  <c r="H313" i="15" s="1"/>
  <c r="C313" i="15"/>
  <c r="G312" i="15"/>
  <c r="H312" i="15" s="1"/>
  <c r="C312" i="15"/>
  <c r="G311" i="15"/>
  <c r="H311" i="15" s="1"/>
  <c r="C311" i="15"/>
  <c r="G310" i="15"/>
  <c r="H310" i="15" s="1"/>
  <c r="C310" i="15"/>
  <c r="G309" i="15"/>
  <c r="H309" i="15" s="1"/>
  <c r="C309" i="15"/>
  <c r="G308" i="15"/>
  <c r="H308" i="15" s="1"/>
  <c r="C308" i="15"/>
  <c r="G307" i="15"/>
  <c r="H307" i="15" s="1"/>
  <c r="C307" i="15"/>
  <c r="G306" i="15"/>
  <c r="H306" i="15" s="1"/>
  <c r="C306" i="15"/>
  <c r="G305" i="15"/>
  <c r="H305" i="15" s="1"/>
  <c r="C305" i="15"/>
  <c r="G304" i="15"/>
  <c r="H304" i="15" s="1"/>
  <c r="C304" i="15"/>
  <c r="G303" i="15"/>
  <c r="H303" i="15" s="1"/>
  <c r="C303" i="15"/>
  <c r="G302" i="15"/>
  <c r="H302" i="15" s="1"/>
  <c r="C302" i="15"/>
  <c r="G301" i="15"/>
  <c r="H301" i="15" s="1"/>
  <c r="C301" i="15"/>
  <c r="G300" i="15"/>
  <c r="H300" i="15" s="1"/>
  <c r="C300" i="15"/>
  <c r="G299" i="15"/>
  <c r="H299" i="15" s="1"/>
  <c r="C299" i="15"/>
  <c r="G298" i="15"/>
  <c r="H298" i="15" s="1"/>
  <c r="C298" i="15"/>
  <c r="G297" i="15"/>
  <c r="H297" i="15" s="1"/>
  <c r="C297" i="15"/>
  <c r="G296" i="15"/>
  <c r="H296" i="15" s="1"/>
  <c r="C296" i="15"/>
  <c r="G295" i="15"/>
  <c r="H295" i="15" s="1"/>
  <c r="C295" i="15"/>
  <c r="G294" i="15"/>
  <c r="H294" i="15" s="1"/>
  <c r="C294" i="15"/>
  <c r="G293" i="15"/>
  <c r="H293" i="15" s="1"/>
  <c r="C293" i="15"/>
  <c r="G292" i="15"/>
  <c r="H292" i="15" s="1"/>
  <c r="C292" i="15"/>
  <c r="G291" i="15"/>
  <c r="H291" i="15" s="1"/>
  <c r="C291" i="15"/>
  <c r="G290" i="15"/>
  <c r="H290" i="15" s="1"/>
  <c r="C290" i="15"/>
  <c r="G289" i="15"/>
  <c r="H289" i="15" s="1"/>
  <c r="C289" i="15"/>
  <c r="G288" i="15"/>
  <c r="H288" i="15" s="1"/>
  <c r="C288" i="15"/>
  <c r="G287" i="15"/>
  <c r="H287" i="15" s="1"/>
  <c r="C287" i="15"/>
  <c r="G286" i="15"/>
  <c r="H286" i="15" s="1"/>
  <c r="C286" i="15"/>
  <c r="G285" i="15"/>
  <c r="H285" i="15" s="1"/>
  <c r="C285" i="15"/>
  <c r="G284" i="15"/>
  <c r="H284" i="15" s="1"/>
  <c r="C284" i="15"/>
  <c r="G283" i="15"/>
  <c r="H283" i="15" s="1"/>
  <c r="C283" i="15"/>
  <c r="G282" i="15"/>
  <c r="H282" i="15" s="1"/>
  <c r="C282" i="15"/>
  <c r="G281" i="15"/>
  <c r="H281" i="15" s="1"/>
  <c r="C281" i="15"/>
  <c r="G280" i="15"/>
  <c r="H280" i="15" s="1"/>
  <c r="C280" i="15"/>
  <c r="G279" i="15"/>
  <c r="H279" i="15" s="1"/>
  <c r="C279" i="15"/>
  <c r="G278" i="15"/>
  <c r="H278" i="15" s="1"/>
  <c r="C278" i="15"/>
  <c r="G277" i="15"/>
  <c r="H277" i="15" s="1"/>
  <c r="C277" i="15"/>
  <c r="G276" i="15"/>
  <c r="H276" i="15" s="1"/>
  <c r="C276" i="15"/>
  <c r="G275" i="15"/>
  <c r="H275" i="15" s="1"/>
  <c r="C275" i="15"/>
  <c r="G274" i="15"/>
  <c r="H274" i="15" s="1"/>
  <c r="C274" i="15"/>
  <c r="G273" i="15"/>
  <c r="H273" i="15" s="1"/>
  <c r="C273" i="15"/>
  <c r="G272" i="15"/>
  <c r="H272" i="15" s="1"/>
  <c r="C272" i="15"/>
  <c r="G271" i="15"/>
  <c r="H271" i="15" s="1"/>
  <c r="C271" i="15"/>
  <c r="G270" i="15"/>
  <c r="H270" i="15" s="1"/>
  <c r="C270" i="15"/>
  <c r="G269" i="15"/>
  <c r="H269" i="15" s="1"/>
  <c r="C269" i="15"/>
  <c r="G268" i="15"/>
  <c r="H268" i="15" s="1"/>
  <c r="C268" i="15"/>
  <c r="G267" i="15"/>
  <c r="H267" i="15" s="1"/>
  <c r="C267" i="15"/>
  <c r="G266" i="15"/>
  <c r="H266" i="15" s="1"/>
  <c r="C266" i="15"/>
  <c r="G265" i="15"/>
  <c r="H265" i="15" s="1"/>
  <c r="C265" i="15"/>
  <c r="G264" i="15"/>
  <c r="H264" i="15" s="1"/>
  <c r="C264" i="15"/>
  <c r="G263" i="15"/>
  <c r="H263" i="15" s="1"/>
  <c r="C263" i="15"/>
  <c r="G262" i="15"/>
  <c r="H262" i="15" s="1"/>
  <c r="C262" i="15"/>
  <c r="G261" i="15"/>
  <c r="H261" i="15" s="1"/>
  <c r="C261" i="15"/>
  <c r="G260" i="15"/>
  <c r="H260" i="15" s="1"/>
  <c r="C260" i="15"/>
  <c r="G259" i="15"/>
  <c r="H259" i="15" s="1"/>
  <c r="C259" i="15"/>
  <c r="G258" i="15"/>
  <c r="H258" i="15" s="1"/>
  <c r="C258" i="15"/>
  <c r="G257" i="15"/>
  <c r="H257" i="15" s="1"/>
  <c r="C257" i="15"/>
  <c r="G256" i="15"/>
  <c r="H256" i="15" s="1"/>
  <c r="C256" i="15"/>
  <c r="G255" i="15"/>
  <c r="H255" i="15" s="1"/>
  <c r="C255" i="15"/>
  <c r="G254" i="15"/>
  <c r="H254" i="15" s="1"/>
  <c r="C254" i="15"/>
  <c r="G253" i="15"/>
  <c r="H253" i="15" s="1"/>
  <c r="C253" i="15"/>
  <c r="G252" i="15"/>
  <c r="H252" i="15" s="1"/>
  <c r="C252" i="15"/>
  <c r="G251" i="15"/>
  <c r="H251" i="15" s="1"/>
  <c r="C251" i="15"/>
  <c r="G250" i="15"/>
  <c r="H250" i="15" s="1"/>
  <c r="C250" i="15"/>
  <c r="G249" i="15"/>
  <c r="H249" i="15" s="1"/>
  <c r="C249" i="15"/>
  <c r="G248" i="15"/>
  <c r="H248" i="15" s="1"/>
  <c r="C248" i="15"/>
  <c r="G247" i="15"/>
  <c r="H247" i="15" s="1"/>
  <c r="C247" i="15"/>
  <c r="G246" i="15"/>
  <c r="H246" i="15" s="1"/>
  <c r="C246" i="15"/>
  <c r="G245" i="15"/>
  <c r="H245" i="15" s="1"/>
  <c r="C245" i="15"/>
  <c r="G244" i="15"/>
  <c r="H244" i="15" s="1"/>
  <c r="C244" i="15"/>
  <c r="G243" i="15"/>
  <c r="H243" i="15" s="1"/>
  <c r="C243" i="15"/>
  <c r="G242" i="15"/>
  <c r="H242" i="15" s="1"/>
  <c r="C242" i="15"/>
  <c r="G241" i="15"/>
  <c r="H241" i="15" s="1"/>
  <c r="C241" i="15"/>
  <c r="G240" i="15"/>
  <c r="H240" i="15" s="1"/>
  <c r="C240" i="15"/>
  <c r="G239" i="15"/>
  <c r="H239" i="15" s="1"/>
  <c r="C239" i="15"/>
  <c r="G238" i="15"/>
  <c r="H238" i="15" s="1"/>
  <c r="C238" i="15"/>
  <c r="G237" i="15"/>
  <c r="H237" i="15" s="1"/>
  <c r="C237" i="15"/>
  <c r="G236" i="15"/>
  <c r="H236" i="15" s="1"/>
  <c r="C236" i="15"/>
  <c r="G235" i="15"/>
  <c r="H235" i="15" s="1"/>
  <c r="C235" i="15"/>
  <c r="G234" i="15"/>
  <c r="H234" i="15" s="1"/>
  <c r="C234" i="15"/>
  <c r="G233" i="15"/>
  <c r="H233" i="15" s="1"/>
  <c r="C233" i="15"/>
  <c r="G232" i="15"/>
  <c r="H232" i="15" s="1"/>
  <c r="C232" i="15"/>
  <c r="G231" i="15"/>
  <c r="H231" i="15" s="1"/>
  <c r="C231" i="15"/>
  <c r="G230" i="15"/>
  <c r="H230" i="15" s="1"/>
  <c r="C230" i="15"/>
  <c r="G229" i="15"/>
  <c r="H229" i="15" s="1"/>
  <c r="C229" i="15"/>
  <c r="G228" i="15"/>
  <c r="H228" i="15" s="1"/>
  <c r="C228" i="15"/>
  <c r="G227" i="15"/>
  <c r="H227" i="15" s="1"/>
  <c r="C227" i="15"/>
  <c r="G226" i="15"/>
  <c r="H226" i="15" s="1"/>
  <c r="C226" i="15"/>
  <c r="G225" i="15"/>
  <c r="H225" i="15" s="1"/>
  <c r="C225" i="15"/>
  <c r="G224" i="15"/>
  <c r="H224" i="15" s="1"/>
  <c r="C224" i="15"/>
  <c r="G223" i="15"/>
  <c r="H223" i="15" s="1"/>
  <c r="C223" i="15"/>
  <c r="G222" i="15"/>
  <c r="H222" i="15" s="1"/>
  <c r="C222" i="15"/>
  <c r="G221" i="15"/>
  <c r="H221" i="15" s="1"/>
  <c r="C221" i="15"/>
  <c r="G220" i="15"/>
  <c r="H220" i="15" s="1"/>
  <c r="C220" i="15"/>
  <c r="G219" i="15"/>
  <c r="H219" i="15" s="1"/>
  <c r="C219" i="15"/>
  <c r="G218" i="15"/>
  <c r="H218" i="15" s="1"/>
  <c r="C218" i="15"/>
  <c r="G217" i="15"/>
  <c r="H217" i="15" s="1"/>
  <c r="C217" i="15"/>
  <c r="G216" i="15"/>
  <c r="H216" i="15" s="1"/>
  <c r="C216" i="15"/>
  <c r="G215" i="15"/>
  <c r="H215" i="15" s="1"/>
  <c r="C215" i="15"/>
  <c r="G214" i="15"/>
  <c r="H214" i="15" s="1"/>
  <c r="C214" i="15"/>
  <c r="G213" i="15"/>
  <c r="H213" i="15" s="1"/>
  <c r="C213" i="15"/>
  <c r="G212" i="15"/>
  <c r="H212" i="15" s="1"/>
  <c r="C212" i="15"/>
  <c r="G211" i="15"/>
  <c r="H211" i="15" s="1"/>
  <c r="C211" i="15"/>
  <c r="G210" i="15"/>
  <c r="H210" i="15" s="1"/>
  <c r="C210" i="15"/>
  <c r="G209" i="15"/>
  <c r="H209" i="15" s="1"/>
  <c r="C209" i="15"/>
  <c r="G208" i="15"/>
  <c r="H208" i="15" s="1"/>
  <c r="C208" i="15"/>
  <c r="G207" i="15"/>
  <c r="H207" i="15" s="1"/>
  <c r="C207" i="15"/>
  <c r="G206" i="15"/>
  <c r="H206" i="15" s="1"/>
  <c r="C206" i="15"/>
  <c r="G205" i="15"/>
  <c r="H205" i="15" s="1"/>
  <c r="C205" i="15"/>
  <c r="G204" i="15"/>
  <c r="H204" i="15" s="1"/>
  <c r="C204" i="15"/>
  <c r="G203" i="15"/>
  <c r="H203" i="15" s="1"/>
  <c r="C203" i="15"/>
  <c r="G202" i="15"/>
  <c r="H202" i="15" s="1"/>
  <c r="C202" i="15"/>
  <c r="G201" i="15"/>
  <c r="H201" i="15" s="1"/>
  <c r="C201" i="15"/>
  <c r="G200" i="15"/>
  <c r="H200" i="15" s="1"/>
  <c r="C200" i="15"/>
  <c r="G199" i="15"/>
  <c r="H199" i="15" s="1"/>
  <c r="C199" i="15"/>
  <c r="G198" i="15"/>
  <c r="H198" i="15" s="1"/>
  <c r="C198" i="15"/>
  <c r="G197" i="15"/>
  <c r="H197" i="15" s="1"/>
  <c r="C197" i="15"/>
  <c r="G196" i="15"/>
  <c r="H196" i="15" s="1"/>
  <c r="C196" i="15"/>
  <c r="G195" i="15"/>
  <c r="H195" i="15" s="1"/>
  <c r="C195" i="15"/>
  <c r="G194" i="15"/>
  <c r="H194" i="15" s="1"/>
  <c r="C194" i="15"/>
  <c r="G193" i="15"/>
  <c r="H193" i="15" s="1"/>
  <c r="C193" i="15"/>
  <c r="G192" i="15"/>
  <c r="H192" i="15" s="1"/>
  <c r="C192" i="15"/>
  <c r="G191" i="15"/>
  <c r="H191" i="15" s="1"/>
  <c r="C191" i="15"/>
  <c r="G190" i="15"/>
  <c r="H190" i="15" s="1"/>
  <c r="C190" i="15"/>
  <c r="G189" i="15"/>
  <c r="H189" i="15" s="1"/>
  <c r="C189" i="15"/>
  <c r="G188" i="15"/>
  <c r="H188" i="15" s="1"/>
  <c r="C188" i="15"/>
  <c r="G187" i="15"/>
  <c r="H187" i="15" s="1"/>
  <c r="C187" i="15"/>
  <c r="G186" i="15"/>
  <c r="H186" i="15" s="1"/>
  <c r="C186" i="15"/>
  <c r="G185" i="15"/>
  <c r="H185" i="15" s="1"/>
  <c r="C185" i="15"/>
  <c r="G184" i="15"/>
  <c r="H184" i="15" s="1"/>
  <c r="C184" i="15"/>
  <c r="G183" i="15"/>
  <c r="H183" i="15" s="1"/>
  <c r="C183" i="15"/>
  <c r="G182" i="15"/>
  <c r="H182" i="15" s="1"/>
  <c r="C182" i="15"/>
  <c r="G181" i="15"/>
  <c r="H181" i="15" s="1"/>
  <c r="C181" i="15"/>
  <c r="G180" i="15"/>
  <c r="H180" i="15" s="1"/>
  <c r="C180" i="15"/>
  <c r="G179" i="15"/>
  <c r="H179" i="15" s="1"/>
  <c r="C179" i="15"/>
  <c r="G178" i="15"/>
  <c r="H178" i="15" s="1"/>
  <c r="C178" i="15"/>
  <c r="G177" i="15"/>
  <c r="H177" i="15" s="1"/>
  <c r="C177" i="15"/>
  <c r="G176" i="15"/>
  <c r="H176" i="15" s="1"/>
  <c r="C176" i="15"/>
  <c r="G175" i="15"/>
  <c r="H175" i="15" s="1"/>
  <c r="C175" i="15"/>
  <c r="G174" i="15"/>
  <c r="H174" i="15" s="1"/>
  <c r="C174" i="15"/>
  <c r="G173" i="15"/>
  <c r="H173" i="15" s="1"/>
  <c r="C173" i="15"/>
  <c r="G172" i="15"/>
  <c r="H172" i="15" s="1"/>
  <c r="C172" i="15"/>
  <c r="G171" i="15"/>
  <c r="H171" i="15" s="1"/>
  <c r="C171" i="15"/>
  <c r="G170" i="15"/>
  <c r="H170" i="15" s="1"/>
  <c r="C170" i="15"/>
  <c r="G169" i="15"/>
  <c r="H169" i="15" s="1"/>
  <c r="C169" i="15"/>
  <c r="G168" i="15"/>
  <c r="H168" i="15" s="1"/>
  <c r="C168" i="15"/>
  <c r="G167" i="15"/>
  <c r="H167" i="15" s="1"/>
  <c r="C167" i="15"/>
  <c r="G166" i="15"/>
  <c r="H166" i="15" s="1"/>
  <c r="C166" i="15"/>
  <c r="G165" i="15"/>
  <c r="H165" i="15" s="1"/>
  <c r="C165" i="15"/>
  <c r="G164" i="15"/>
  <c r="H164" i="15" s="1"/>
  <c r="C164" i="15"/>
  <c r="G163" i="15"/>
  <c r="H163" i="15" s="1"/>
  <c r="C163" i="15"/>
  <c r="G162" i="15"/>
  <c r="H162" i="15" s="1"/>
  <c r="C162" i="15"/>
  <c r="G161" i="15"/>
  <c r="H161" i="15" s="1"/>
  <c r="C161" i="15"/>
  <c r="G160" i="15"/>
  <c r="H160" i="15" s="1"/>
  <c r="C160" i="15"/>
  <c r="G159" i="15"/>
  <c r="H159" i="15" s="1"/>
  <c r="C159" i="15"/>
  <c r="G158" i="15"/>
  <c r="H158" i="15" s="1"/>
  <c r="C158" i="15"/>
  <c r="G157" i="15"/>
  <c r="H157" i="15" s="1"/>
  <c r="C157" i="15"/>
  <c r="G156" i="15"/>
  <c r="H156" i="15" s="1"/>
  <c r="C156" i="15"/>
  <c r="G155" i="15"/>
  <c r="H155" i="15" s="1"/>
  <c r="C155" i="15"/>
  <c r="G154" i="15"/>
  <c r="H154" i="15" s="1"/>
  <c r="C154" i="15"/>
  <c r="G153" i="15"/>
  <c r="H153" i="15" s="1"/>
  <c r="C153" i="15"/>
  <c r="G152" i="15"/>
  <c r="H152" i="15" s="1"/>
  <c r="C152" i="15"/>
  <c r="G151" i="15"/>
  <c r="H151" i="15" s="1"/>
  <c r="C151" i="15"/>
  <c r="G150" i="15"/>
  <c r="H150" i="15" s="1"/>
  <c r="C150" i="15"/>
  <c r="G149" i="15"/>
  <c r="H149" i="15" s="1"/>
  <c r="C149" i="15"/>
  <c r="G148" i="15"/>
  <c r="H148" i="15" s="1"/>
  <c r="C148" i="15"/>
  <c r="G147" i="15"/>
  <c r="H147" i="15" s="1"/>
  <c r="C147" i="15"/>
  <c r="G146" i="15"/>
  <c r="H146" i="15" s="1"/>
  <c r="C146" i="15"/>
  <c r="G145" i="15"/>
  <c r="H145" i="15" s="1"/>
  <c r="C145" i="15"/>
  <c r="G144" i="15"/>
  <c r="H144" i="15" s="1"/>
  <c r="C144" i="15"/>
  <c r="G143" i="15"/>
  <c r="H143" i="15" s="1"/>
  <c r="C143" i="15"/>
  <c r="G142" i="15"/>
  <c r="H142" i="15" s="1"/>
  <c r="C142" i="15"/>
  <c r="G141" i="15"/>
  <c r="H141" i="15" s="1"/>
  <c r="C141" i="15"/>
  <c r="G140" i="15"/>
  <c r="H140" i="15" s="1"/>
  <c r="C140" i="15"/>
  <c r="G139" i="15"/>
  <c r="H139" i="15" s="1"/>
  <c r="C139" i="15"/>
  <c r="G138" i="15"/>
  <c r="H138" i="15" s="1"/>
  <c r="C138" i="15"/>
  <c r="G137" i="15"/>
  <c r="H137" i="15" s="1"/>
  <c r="C137" i="15"/>
  <c r="G136" i="15"/>
  <c r="H136" i="15" s="1"/>
  <c r="C136" i="15"/>
  <c r="G135" i="15"/>
  <c r="H135" i="15" s="1"/>
  <c r="C135" i="15"/>
  <c r="G134" i="15"/>
  <c r="H134" i="15" s="1"/>
  <c r="C134" i="15"/>
  <c r="G133" i="15"/>
  <c r="H133" i="15" s="1"/>
  <c r="C133" i="15"/>
  <c r="G132" i="15"/>
  <c r="H132" i="15" s="1"/>
  <c r="C132" i="15"/>
  <c r="G131" i="15"/>
  <c r="H131" i="15" s="1"/>
  <c r="C131" i="15"/>
  <c r="G130" i="15"/>
  <c r="H130" i="15" s="1"/>
  <c r="C130" i="15"/>
  <c r="G129" i="15"/>
  <c r="H129" i="15" s="1"/>
  <c r="C129" i="15"/>
  <c r="G128" i="15"/>
  <c r="H128" i="15" s="1"/>
  <c r="C128" i="15"/>
  <c r="G127" i="15"/>
  <c r="H127" i="15" s="1"/>
  <c r="C127" i="15"/>
  <c r="G126" i="15"/>
  <c r="H126" i="15" s="1"/>
  <c r="C126" i="15"/>
  <c r="G125" i="15"/>
  <c r="H125" i="15" s="1"/>
  <c r="C125" i="15"/>
  <c r="G124" i="15"/>
  <c r="H124" i="15" s="1"/>
  <c r="C124" i="15"/>
  <c r="G123" i="15"/>
  <c r="H123" i="15" s="1"/>
  <c r="C123" i="15"/>
  <c r="G122" i="15"/>
  <c r="H122" i="15" s="1"/>
  <c r="C122" i="15"/>
  <c r="G121" i="15"/>
  <c r="H121" i="15" s="1"/>
  <c r="C121" i="15"/>
  <c r="G120" i="15"/>
  <c r="H120" i="15" s="1"/>
  <c r="C120" i="15"/>
  <c r="G119" i="15"/>
  <c r="H119" i="15" s="1"/>
  <c r="C119" i="15"/>
  <c r="G118" i="15"/>
  <c r="H118" i="15" s="1"/>
  <c r="C118" i="15"/>
  <c r="G117" i="15"/>
  <c r="H117" i="15" s="1"/>
  <c r="C117" i="15"/>
  <c r="G116" i="15"/>
  <c r="H116" i="15" s="1"/>
  <c r="C116" i="15"/>
  <c r="G115" i="15"/>
  <c r="H115" i="15" s="1"/>
  <c r="C115" i="15"/>
  <c r="G114" i="15"/>
  <c r="H114" i="15" s="1"/>
  <c r="C114" i="15"/>
  <c r="G113" i="15"/>
  <c r="H113" i="15" s="1"/>
  <c r="C113" i="15"/>
  <c r="G112" i="15"/>
  <c r="H112" i="15" s="1"/>
  <c r="C112" i="15"/>
  <c r="G111" i="15"/>
  <c r="H111" i="15" s="1"/>
  <c r="C111" i="15"/>
  <c r="G110" i="15"/>
  <c r="H110" i="15" s="1"/>
  <c r="C110" i="15"/>
  <c r="G109" i="15"/>
  <c r="H109" i="15" s="1"/>
  <c r="C109" i="15"/>
  <c r="G108" i="15"/>
  <c r="H108" i="15" s="1"/>
  <c r="C108" i="15"/>
  <c r="G107" i="15"/>
  <c r="H107" i="15" s="1"/>
  <c r="C107" i="15"/>
  <c r="G106" i="15"/>
  <c r="H106" i="15" s="1"/>
  <c r="C106" i="15"/>
  <c r="G105" i="15"/>
  <c r="H105" i="15" s="1"/>
  <c r="C105" i="15"/>
  <c r="G104" i="15"/>
  <c r="H104" i="15" s="1"/>
  <c r="C104" i="15"/>
  <c r="G103" i="15"/>
  <c r="H103" i="15" s="1"/>
  <c r="C103" i="15"/>
  <c r="G102" i="15"/>
  <c r="H102" i="15" s="1"/>
  <c r="C102" i="15"/>
  <c r="G101" i="15"/>
  <c r="H101" i="15" s="1"/>
  <c r="C101" i="15"/>
  <c r="G100" i="15"/>
  <c r="H100" i="15" s="1"/>
  <c r="C100" i="15"/>
  <c r="G99" i="15"/>
  <c r="H99" i="15" s="1"/>
  <c r="C99" i="15"/>
  <c r="G98" i="15"/>
  <c r="H98" i="15" s="1"/>
  <c r="C98" i="15"/>
  <c r="G97" i="15"/>
  <c r="H97" i="15" s="1"/>
  <c r="C97" i="15"/>
  <c r="G96" i="15"/>
  <c r="H96" i="15" s="1"/>
  <c r="C96" i="15"/>
  <c r="G95" i="15"/>
  <c r="H95" i="15" s="1"/>
  <c r="C95" i="15"/>
  <c r="G94" i="15"/>
  <c r="H94" i="15" s="1"/>
  <c r="C94" i="15"/>
  <c r="G93" i="15"/>
  <c r="H93" i="15" s="1"/>
  <c r="C93" i="15"/>
  <c r="G92" i="15"/>
  <c r="H92" i="15" s="1"/>
  <c r="C92" i="15"/>
  <c r="G91" i="15"/>
  <c r="H91" i="15" s="1"/>
  <c r="C91" i="15"/>
  <c r="G90" i="15"/>
  <c r="H90" i="15" s="1"/>
  <c r="C90" i="15"/>
  <c r="G89" i="15"/>
  <c r="H89" i="15" s="1"/>
  <c r="C89" i="15"/>
  <c r="G88" i="15"/>
  <c r="H88" i="15" s="1"/>
  <c r="C88" i="15"/>
  <c r="G87" i="15"/>
  <c r="H87" i="15" s="1"/>
  <c r="C87" i="15"/>
  <c r="G86" i="15"/>
  <c r="H86" i="15" s="1"/>
  <c r="C86" i="15"/>
  <c r="G85" i="15"/>
  <c r="H85" i="15" s="1"/>
  <c r="C85" i="15"/>
  <c r="G84" i="15"/>
  <c r="H84" i="15" s="1"/>
  <c r="C84" i="15"/>
  <c r="G83" i="15"/>
  <c r="H83" i="15" s="1"/>
  <c r="C83" i="15"/>
  <c r="G82" i="15"/>
  <c r="H82" i="15" s="1"/>
  <c r="C82" i="15"/>
  <c r="G81" i="15"/>
  <c r="H81" i="15" s="1"/>
  <c r="C81" i="15"/>
  <c r="G80" i="15"/>
  <c r="H80" i="15" s="1"/>
  <c r="C80" i="15"/>
  <c r="G79" i="15"/>
  <c r="H79" i="15" s="1"/>
  <c r="C79" i="15"/>
  <c r="G78" i="15"/>
  <c r="H78" i="15" s="1"/>
  <c r="C78" i="15"/>
  <c r="G77" i="15"/>
  <c r="H77" i="15" s="1"/>
  <c r="C77" i="15"/>
  <c r="G76" i="15"/>
  <c r="H76" i="15" s="1"/>
  <c r="C76" i="15"/>
  <c r="G75" i="15"/>
  <c r="H75" i="15" s="1"/>
  <c r="C75" i="15"/>
  <c r="G74" i="15"/>
  <c r="H74" i="15" s="1"/>
  <c r="C74" i="15"/>
  <c r="G73" i="15"/>
  <c r="H73" i="15" s="1"/>
  <c r="C73" i="15"/>
  <c r="G72" i="15"/>
  <c r="H72" i="15" s="1"/>
  <c r="C72" i="15"/>
  <c r="G71" i="15"/>
  <c r="H71" i="15" s="1"/>
  <c r="C71" i="15"/>
  <c r="G70" i="15"/>
  <c r="H70" i="15" s="1"/>
  <c r="C70" i="15"/>
  <c r="G69" i="15"/>
  <c r="H69" i="15" s="1"/>
  <c r="C69" i="15"/>
  <c r="G68" i="15"/>
  <c r="H68" i="15" s="1"/>
  <c r="C68" i="15"/>
  <c r="G67" i="15"/>
  <c r="H67" i="15" s="1"/>
  <c r="C67" i="15"/>
  <c r="G66" i="15"/>
  <c r="H66" i="15" s="1"/>
  <c r="C66" i="15"/>
  <c r="G65" i="15"/>
  <c r="H65" i="15" s="1"/>
  <c r="C65" i="15"/>
  <c r="G64" i="15"/>
  <c r="H64" i="15" s="1"/>
  <c r="C64" i="15"/>
  <c r="G63" i="15"/>
  <c r="H63" i="15" s="1"/>
  <c r="C63" i="15"/>
  <c r="G62" i="15"/>
  <c r="H62" i="15" s="1"/>
  <c r="C62" i="15"/>
  <c r="G61" i="15"/>
  <c r="H61" i="15" s="1"/>
  <c r="C61" i="15"/>
  <c r="G60" i="15"/>
  <c r="H60" i="15" s="1"/>
  <c r="C60" i="15"/>
  <c r="G59" i="15"/>
  <c r="H59" i="15" s="1"/>
  <c r="C59" i="15"/>
  <c r="G58" i="15"/>
  <c r="H58" i="15" s="1"/>
  <c r="C58" i="15"/>
  <c r="G57" i="15"/>
  <c r="H57" i="15" s="1"/>
  <c r="C57" i="15"/>
  <c r="G56" i="15"/>
  <c r="H56" i="15" s="1"/>
  <c r="C56" i="15"/>
  <c r="G55" i="15"/>
  <c r="H55" i="15" s="1"/>
  <c r="C55" i="15"/>
  <c r="G54" i="15"/>
  <c r="H54" i="15" s="1"/>
  <c r="C54" i="15"/>
  <c r="G53" i="15"/>
  <c r="H53" i="15" s="1"/>
  <c r="C53" i="15"/>
  <c r="G52" i="15"/>
  <c r="H52" i="15" s="1"/>
  <c r="C52" i="15"/>
  <c r="G51" i="15"/>
  <c r="H51" i="15" s="1"/>
  <c r="C51" i="15"/>
  <c r="G50" i="15"/>
  <c r="H50" i="15" s="1"/>
  <c r="C50" i="15"/>
  <c r="G49" i="15"/>
  <c r="H49" i="15" s="1"/>
  <c r="C49" i="15"/>
  <c r="G48" i="15"/>
  <c r="H48" i="15" s="1"/>
  <c r="C48" i="15"/>
  <c r="G47" i="15"/>
  <c r="H47" i="15" s="1"/>
  <c r="C47" i="15"/>
  <c r="G46" i="15"/>
  <c r="H46" i="15" s="1"/>
  <c r="C46" i="15"/>
  <c r="G45" i="15"/>
  <c r="H45" i="15" s="1"/>
  <c r="C45" i="15"/>
  <c r="G44" i="15"/>
  <c r="H44" i="15" s="1"/>
  <c r="C44" i="15"/>
  <c r="G43" i="15"/>
  <c r="H43" i="15" s="1"/>
  <c r="C43" i="15"/>
  <c r="G42" i="15"/>
  <c r="H42" i="15" s="1"/>
  <c r="C42" i="15"/>
  <c r="G41" i="15"/>
  <c r="H41" i="15" s="1"/>
  <c r="C41" i="15"/>
  <c r="G40" i="15"/>
  <c r="H40" i="15" s="1"/>
  <c r="C40" i="15"/>
  <c r="G39" i="15"/>
  <c r="H39" i="15" s="1"/>
  <c r="C39" i="15"/>
  <c r="G38" i="15"/>
  <c r="H38" i="15" s="1"/>
  <c r="C38" i="15"/>
  <c r="G37" i="15"/>
  <c r="H37" i="15" s="1"/>
  <c r="C37" i="15"/>
  <c r="G36" i="15"/>
  <c r="H36" i="15" s="1"/>
  <c r="C36" i="15"/>
  <c r="G35" i="15"/>
  <c r="H35" i="15" s="1"/>
  <c r="C35" i="15"/>
  <c r="G34" i="15"/>
  <c r="H34" i="15" s="1"/>
  <c r="C34" i="15"/>
  <c r="G33" i="15"/>
  <c r="H33" i="15" s="1"/>
  <c r="C33" i="15"/>
  <c r="G32" i="15"/>
  <c r="H32" i="15" s="1"/>
  <c r="C32" i="15"/>
  <c r="G31" i="15"/>
  <c r="H31" i="15" s="1"/>
  <c r="C31" i="15"/>
  <c r="G30" i="15"/>
  <c r="H30" i="15" s="1"/>
  <c r="C30" i="15"/>
  <c r="G29" i="15"/>
  <c r="H29" i="15" s="1"/>
  <c r="C29" i="15"/>
  <c r="G28" i="15"/>
  <c r="H28" i="15" s="1"/>
  <c r="C28" i="15"/>
  <c r="G27" i="15"/>
  <c r="H27" i="15" s="1"/>
  <c r="C27" i="15"/>
  <c r="G26" i="15"/>
  <c r="H26" i="15" s="1"/>
  <c r="C26" i="15"/>
  <c r="G25" i="15"/>
  <c r="H25" i="15" s="1"/>
  <c r="C25" i="15"/>
  <c r="G24" i="15"/>
  <c r="H24" i="15" s="1"/>
  <c r="C24" i="15"/>
  <c r="G23" i="15"/>
  <c r="H23" i="15" s="1"/>
  <c r="C23" i="15"/>
  <c r="G22" i="15"/>
  <c r="H22" i="15" s="1"/>
  <c r="C22" i="15"/>
  <c r="G21" i="15"/>
  <c r="H21" i="15" s="1"/>
  <c r="C21" i="15"/>
  <c r="G20" i="15"/>
  <c r="H20" i="15" s="1"/>
  <c r="C20" i="15"/>
  <c r="G19" i="15"/>
  <c r="H19" i="15" s="1"/>
  <c r="C19" i="15"/>
  <c r="G18" i="15"/>
  <c r="H18" i="15" s="1"/>
  <c r="C18" i="15"/>
  <c r="G17" i="15"/>
  <c r="H17" i="15" s="1"/>
  <c r="C17" i="15"/>
  <c r="G16" i="15"/>
  <c r="H16" i="15" s="1"/>
  <c r="C16" i="15"/>
  <c r="G15" i="15"/>
  <c r="H15" i="15" s="1"/>
  <c r="C15" i="15"/>
  <c r="G14" i="15"/>
  <c r="H14" i="15" s="1"/>
  <c r="C14" i="15"/>
  <c r="G13" i="15"/>
  <c r="H13" i="15" s="1"/>
  <c r="C13" i="15"/>
  <c r="H1036" i="15" l="1"/>
  <c r="I921" i="15"/>
  <c r="H920" i="15"/>
  <c r="I13" i="15"/>
  <c r="H12" i="15"/>
  <c r="I458" i="15"/>
  <c r="H457" i="15"/>
  <c r="I1249" i="15"/>
  <c r="I30" i="15"/>
  <c r="I54" i="15"/>
  <c r="I74" i="15"/>
  <c r="I94" i="15"/>
  <c r="I118" i="15"/>
  <c r="I146" i="15"/>
  <c r="I170" i="15"/>
  <c r="I214" i="15"/>
  <c r="I238" i="15"/>
  <c r="I262" i="15"/>
  <c r="I286" i="15"/>
  <c r="I310" i="15"/>
  <c r="I334" i="15"/>
  <c r="I358" i="15"/>
  <c r="I386" i="15"/>
  <c r="I406" i="15"/>
  <c r="I434" i="15"/>
  <c r="I478" i="15"/>
  <c r="I498" i="15"/>
  <c r="I510" i="15"/>
  <c r="I522" i="15"/>
  <c r="I530" i="15"/>
  <c r="I538" i="15"/>
  <c r="I546" i="15"/>
  <c r="I554" i="15"/>
  <c r="I562" i="15"/>
  <c r="I570" i="15"/>
  <c r="I578" i="15"/>
  <c r="I586" i="15"/>
  <c r="I602" i="15"/>
  <c r="I618" i="15"/>
  <c r="I626" i="15"/>
  <c r="I634" i="15"/>
  <c r="I642" i="15"/>
  <c r="I650" i="15"/>
  <c r="I658" i="15"/>
  <c r="I666" i="15"/>
  <c r="I674" i="15"/>
  <c r="I682" i="15"/>
  <c r="I690" i="15"/>
  <c r="I698" i="15"/>
  <c r="I706" i="15"/>
  <c r="I718" i="15"/>
  <c r="I726" i="15"/>
  <c r="I734" i="15"/>
  <c r="I742" i="15"/>
  <c r="I750" i="15"/>
  <c r="I758" i="15"/>
  <c r="I766" i="15"/>
  <c r="I774" i="15"/>
  <c r="I782" i="15"/>
  <c r="I790" i="15"/>
  <c r="I798" i="15"/>
  <c r="I806" i="15"/>
  <c r="I814" i="15"/>
  <c r="I822" i="15"/>
  <c r="I830" i="15"/>
  <c r="I842" i="15"/>
  <c r="I850" i="15"/>
  <c r="I858" i="15"/>
  <c r="I866" i="15"/>
  <c r="I874" i="15"/>
  <c r="I882" i="15"/>
  <c r="I890" i="15"/>
  <c r="I898" i="15"/>
  <c r="I906" i="15"/>
  <c r="I914" i="15"/>
  <c r="I930" i="15"/>
  <c r="I938" i="15"/>
  <c r="I958" i="15"/>
  <c r="I966" i="15"/>
  <c r="I974" i="15"/>
  <c r="I982" i="15"/>
  <c r="I990" i="15"/>
  <c r="I998" i="15"/>
  <c r="I1006" i="15"/>
  <c r="I1014" i="15"/>
  <c r="I1022" i="15"/>
  <c r="I1030" i="15"/>
  <c r="I1038" i="15"/>
  <c r="I1050" i="15"/>
  <c r="I1058" i="15"/>
  <c r="I1066" i="15"/>
  <c r="I1074" i="15"/>
  <c r="I1082" i="15"/>
  <c r="I1090" i="15"/>
  <c r="I1098" i="15"/>
  <c r="I1106" i="15"/>
  <c r="I1122" i="15"/>
  <c r="I1130" i="15"/>
  <c r="I1138" i="15"/>
  <c r="I1146" i="15"/>
  <c r="I1154" i="15"/>
  <c r="I1166" i="15"/>
  <c r="I1217" i="15"/>
  <c r="I1225" i="15"/>
  <c r="I1237" i="15"/>
  <c r="I26" i="15"/>
  <c r="I46" i="15"/>
  <c r="I66" i="15"/>
  <c r="I86" i="15"/>
  <c r="I110" i="15"/>
  <c r="I138" i="15"/>
  <c r="I162" i="15"/>
  <c r="I190" i="15"/>
  <c r="I206" i="15"/>
  <c r="I230" i="15"/>
  <c r="I254" i="15"/>
  <c r="I278" i="15"/>
  <c r="I302" i="15"/>
  <c r="I322" i="15"/>
  <c r="I346" i="15"/>
  <c r="I366" i="15"/>
  <c r="I390" i="15"/>
  <c r="I414" i="15"/>
  <c r="I430" i="15"/>
  <c r="I454" i="15"/>
  <c r="I466" i="15"/>
  <c r="I482" i="15"/>
  <c r="I494" i="15"/>
  <c r="I506" i="15"/>
  <c r="I514" i="15"/>
  <c r="I526" i="15"/>
  <c r="I534" i="15"/>
  <c r="I542" i="15"/>
  <c r="I550" i="15"/>
  <c r="I558" i="15"/>
  <c r="I566" i="15"/>
  <c r="I574" i="15"/>
  <c r="I582" i="15"/>
  <c r="I594" i="15"/>
  <c r="I610" i="15"/>
  <c r="I622" i="15"/>
  <c r="I630" i="15"/>
  <c r="I638" i="15"/>
  <c r="I646" i="15"/>
  <c r="I654" i="15"/>
  <c r="I662" i="15"/>
  <c r="I670" i="15"/>
  <c r="I678" i="15"/>
  <c r="I686" i="15"/>
  <c r="I694" i="15"/>
  <c r="I702" i="15"/>
  <c r="I710" i="15"/>
  <c r="I714" i="15"/>
  <c r="I722" i="15"/>
  <c r="I730" i="15"/>
  <c r="I738" i="15"/>
  <c r="I746" i="15"/>
  <c r="I754" i="15"/>
  <c r="I770" i="15"/>
  <c r="I778" i="15"/>
  <c r="I786" i="15"/>
  <c r="I794" i="15"/>
  <c r="I802" i="15"/>
  <c r="I810" i="15"/>
  <c r="I818" i="15"/>
  <c r="I826" i="15"/>
  <c r="I834" i="15"/>
  <c r="I838" i="15"/>
  <c r="I846" i="15"/>
  <c r="I854" i="15"/>
  <c r="I862" i="15"/>
  <c r="I870" i="15"/>
  <c r="I878" i="15"/>
  <c r="I886" i="15"/>
  <c r="I894" i="15"/>
  <c r="I902" i="15"/>
  <c r="I910" i="15"/>
  <c r="I918" i="15"/>
  <c r="I926" i="15"/>
  <c r="I934" i="15"/>
  <c r="I942" i="15"/>
  <c r="I946" i="15"/>
  <c r="I954" i="15"/>
  <c r="I970" i="15"/>
  <c r="I978" i="15"/>
  <c r="I986" i="15"/>
  <c r="I1002" i="15"/>
  <c r="I1010" i="15"/>
  <c r="I1018" i="15"/>
  <c r="I1026" i="15"/>
  <c r="I1034" i="15"/>
  <c r="I1042" i="15"/>
  <c r="I1046" i="15"/>
  <c r="I1054" i="15"/>
  <c r="I1062" i="15"/>
  <c r="I1070" i="15"/>
  <c r="I1078" i="15"/>
  <c r="I1094" i="15"/>
  <c r="I1102" i="15"/>
  <c r="I1110" i="15"/>
  <c r="I1118" i="15"/>
  <c r="I1126" i="15"/>
  <c r="I1134" i="15"/>
  <c r="I1142" i="15"/>
  <c r="I1150" i="15"/>
  <c r="I1158" i="15"/>
  <c r="I1162" i="15"/>
  <c r="I1170" i="15"/>
  <c r="I1174" i="15"/>
  <c r="I1178" i="15"/>
  <c r="I1182" i="15"/>
  <c r="I1190" i="15"/>
  <c r="I1194" i="15"/>
  <c r="I1198" i="15"/>
  <c r="I1202" i="15"/>
  <c r="I1206" i="15"/>
  <c r="I1210" i="15"/>
  <c r="I1214" i="15"/>
  <c r="I1218" i="15"/>
  <c r="I1222" i="15"/>
  <c r="I1230" i="15"/>
  <c r="I1234" i="15"/>
  <c r="I1238" i="15"/>
  <c r="I1242" i="15"/>
  <c r="I1246" i="15"/>
  <c r="I1250" i="15"/>
  <c r="I1229" i="15"/>
  <c r="I18" i="15"/>
  <c r="I50" i="15"/>
  <c r="I78" i="15"/>
  <c r="I102" i="15"/>
  <c r="I126" i="15"/>
  <c r="I142" i="15"/>
  <c r="I166" i="15"/>
  <c r="I182" i="15"/>
  <c r="I202" i="15"/>
  <c r="I250" i="15"/>
  <c r="I274" i="15"/>
  <c r="I294" i="15"/>
  <c r="I318" i="15"/>
  <c r="I342" i="15"/>
  <c r="I370" i="15"/>
  <c r="I398" i="15"/>
  <c r="I422" i="15"/>
  <c r="I450" i="15"/>
  <c r="I470" i="15"/>
  <c r="I502" i="15"/>
  <c r="I518" i="15"/>
  <c r="I598" i="15"/>
  <c r="I19" i="15"/>
  <c r="I43" i="15"/>
  <c r="I51" i="15"/>
  <c r="I59" i="15"/>
  <c r="I67" i="15"/>
  <c r="I75" i="15"/>
  <c r="I83" i="15"/>
  <c r="I91" i="15"/>
  <c r="I103" i="15"/>
  <c r="I111" i="15"/>
  <c r="I119" i="15"/>
  <c r="I127" i="15"/>
  <c r="I135" i="15"/>
  <c r="I143" i="15"/>
  <c r="I151" i="15"/>
  <c r="I159" i="15"/>
  <c r="I171" i="15"/>
  <c r="I179" i="15"/>
  <c r="I187" i="15"/>
  <c r="I195" i="15"/>
  <c r="I203" i="15"/>
  <c r="I211" i="15"/>
  <c r="I219" i="15"/>
  <c r="I227" i="15"/>
  <c r="I231" i="15"/>
  <c r="I243" i="15"/>
  <c r="I259" i="15"/>
  <c r="I267" i="15"/>
  <c r="I275" i="15"/>
  <c r="I287" i="15"/>
  <c r="I295" i="15"/>
  <c r="I303" i="15"/>
  <c r="I311" i="15"/>
  <c r="I319" i="15"/>
  <c r="I327" i="15"/>
  <c r="I335" i="15"/>
  <c r="I343" i="15"/>
  <c r="I351" i="15"/>
  <c r="I359" i="15"/>
  <c r="I367" i="15"/>
  <c r="I375" i="15"/>
  <c r="I383" i="15"/>
  <c r="I391" i="15"/>
  <c r="I399" i="15"/>
  <c r="I407" i="15"/>
  <c r="I415" i="15"/>
  <c r="I427" i="15"/>
  <c r="I435" i="15"/>
  <c r="I443" i="15"/>
  <c r="I451" i="15"/>
  <c r="I459" i="15"/>
  <c r="I467" i="15"/>
  <c r="I475" i="15"/>
  <c r="I483" i="15"/>
  <c r="I491" i="15"/>
  <c r="I503" i="15"/>
  <c r="I515" i="15"/>
  <c r="I523" i="15"/>
  <c r="I531" i="15"/>
  <c r="I543" i="15"/>
  <c r="I551" i="15"/>
  <c r="I559" i="15"/>
  <c r="I567" i="15"/>
  <c r="I575" i="15"/>
  <c r="I583" i="15"/>
  <c r="I591" i="15"/>
  <c r="I599" i="15"/>
  <c r="I607" i="15"/>
  <c r="I623" i="15"/>
  <c r="I631" i="15"/>
  <c r="I639" i="15"/>
  <c r="I647" i="15"/>
  <c r="I655" i="15"/>
  <c r="I663" i="15"/>
  <c r="I671" i="15"/>
  <c r="I679" i="15"/>
  <c r="I687" i="15"/>
  <c r="I699" i="15"/>
  <c r="I707" i="15"/>
  <c r="I715" i="15"/>
  <c r="I723" i="15"/>
  <c r="I739" i="15"/>
  <c r="I747" i="15"/>
  <c r="I755" i="15"/>
  <c r="I759" i="15"/>
  <c r="I767" i="15"/>
  <c r="I771" i="15"/>
  <c r="I775" i="15"/>
  <c r="I779" i="15"/>
  <c r="I783" i="15"/>
  <c r="I787" i="15"/>
  <c r="I791" i="15"/>
  <c r="I795" i="15"/>
  <c r="I803" i="15"/>
  <c r="I807" i="15"/>
  <c r="I811" i="15"/>
  <c r="I815" i="15"/>
  <c r="I819" i="15"/>
  <c r="I823" i="15"/>
  <c r="I831" i="15"/>
  <c r="I835" i="15"/>
  <c r="I839" i="15"/>
  <c r="I843" i="15"/>
  <c r="I847" i="15"/>
  <c r="I851" i="15"/>
  <c r="I855" i="15"/>
  <c r="I859" i="15"/>
  <c r="I863" i="15"/>
  <c r="I867" i="15"/>
  <c r="I871" i="15"/>
  <c r="I875" i="15"/>
  <c r="I879" i="15"/>
  <c r="I883" i="15"/>
  <c r="I887" i="15"/>
  <c r="I891" i="15"/>
  <c r="I899" i="15"/>
  <c r="I903" i="15"/>
  <c r="I907" i="15"/>
  <c r="I911" i="15"/>
  <c r="I915" i="15"/>
  <c r="I919" i="15"/>
  <c r="I923" i="15"/>
  <c r="I927" i="15"/>
  <c r="I935" i="15"/>
  <c r="I939" i="15"/>
  <c r="I943" i="15"/>
  <c r="I947" i="15"/>
  <c r="I951" i="15"/>
  <c r="I955" i="15"/>
  <c r="I959" i="15"/>
  <c r="I963" i="15"/>
  <c r="I967" i="15"/>
  <c r="I975" i="15"/>
  <c r="I979" i="15"/>
  <c r="I983" i="15"/>
  <c r="I987" i="15"/>
  <c r="I991" i="15"/>
  <c r="I995" i="15"/>
  <c r="I999" i="15"/>
  <c r="I1003" i="15"/>
  <c r="I1007" i="15"/>
  <c r="I1011" i="15"/>
  <c r="I1015" i="15"/>
  <c r="I1019" i="15"/>
  <c r="I1023" i="15"/>
  <c r="I1027" i="15"/>
  <c r="I1031" i="15"/>
  <c r="I1035" i="15"/>
  <c r="I1039" i="15"/>
  <c r="I1043" i="15"/>
  <c r="I1047" i="15"/>
  <c r="I1051" i="15"/>
  <c r="I1055" i="15"/>
  <c r="I1059" i="15"/>
  <c r="I1063" i="15"/>
  <c r="I1067" i="15"/>
  <c r="I1071" i="15"/>
  <c r="I1075" i="15"/>
  <c r="I1079" i="15"/>
  <c r="I1083" i="15"/>
  <c r="I1087" i="15"/>
  <c r="I1091" i="15"/>
  <c r="I1095" i="15"/>
  <c r="I1099" i="15"/>
  <c r="I1103" i="15"/>
  <c r="I1115" i="15"/>
  <c r="I1119" i="15"/>
  <c r="I1123" i="15"/>
  <c r="I1127" i="15"/>
  <c r="I1131" i="15"/>
  <c r="I1135" i="15"/>
  <c r="I1139" i="15"/>
  <c r="I1143" i="15"/>
  <c r="I1147" i="15"/>
  <c r="I1151" i="15"/>
  <c r="I1155" i="15"/>
  <c r="I1163" i="15"/>
  <c r="I1167" i="15"/>
  <c r="I1171" i="15"/>
  <c r="I1175" i="15"/>
  <c r="I1179" i="15"/>
  <c r="I1183" i="15"/>
  <c r="I1187" i="15"/>
  <c r="I1191" i="15"/>
  <c r="I1195" i="15"/>
  <c r="I1199" i="15"/>
  <c r="I1203" i="15"/>
  <c r="I1209" i="15"/>
  <c r="I1213" i="15"/>
  <c r="I1221" i="15"/>
  <c r="I1241" i="15"/>
  <c r="I22" i="15"/>
  <c r="I42" i="15"/>
  <c r="I62" i="15"/>
  <c r="I90" i="15"/>
  <c r="I114" i="15"/>
  <c r="I134" i="15"/>
  <c r="I154" i="15"/>
  <c r="I178" i="15"/>
  <c r="I194" i="15"/>
  <c r="I210" i="15"/>
  <c r="I234" i="15"/>
  <c r="I258" i="15"/>
  <c r="I282" i="15"/>
  <c r="I306" i="15"/>
  <c r="I326" i="15"/>
  <c r="I350" i="15"/>
  <c r="I374" i="15"/>
  <c r="I394" i="15"/>
  <c r="I418" i="15"/>
  <c r="I446" i="15"/>
  <c r="I486" i="15"/>
  <c r="I614" i="15"/>
  <c r="I23" i="15"/>
  <c r="I35" i="15"/>
  <c r="I47" i="15"/>
  <c r="I55" i="15"/>
  <c r="I63" i="15"/>
  <c r="I71" i="15"/>
  <c r="I79" i="15"/>
  <c r="I87" i="15"/>
  <c r="I95" i="15"/>
  <c r="I99" i="15"/>
  <c r="I107" i="15"/>
  <c r="I115" i="15"/>
  <c r="I123" i="15"/>
  <c r="I131" i="15"/>
  <c r="I139" i="15"/>
  <c r="I147" i="15"/>
  <c r="I155" i="15"/>
  <c r="I163" i="15"/>
  <c r="I167" i="15"/>
  <c r="I175" i="15"/>
  <c r="I183" i="15"/>
  <c r="I191" i="15"/>
  <c r="I199" i="15"/>
  <c r="I207" i="15"/>
  <c r="I215" i="15"/>
  <c r="I223" i="15"/>
  <c r="I235" i="15"/>
  <c r="I247" i="15"/>
  <c r="I255" i="15"/>
  <c r="I263" i="15"/>
  <c r="I271" i="15"/>
  <c r="I279" i="15"/>
  <c r="I283" i="15"/>
  <c r="I291" i="15"/>
  <c r="I299" i="15"/>
  <c r="I307" i="15"/>
  <c r="I315" i="15"/>
  <c r="I323" i="15"/>
  <c r="I331" i="15"/>
  <c r="I339" i="15"/>
  <c r="I347" i="15"/>
  <c r="I355" i="15"/>
  <c r="I363" i="15"/>
  <c r="I371" i="15"/>
  <c r="I379" i="15"/>
  <c r="I387" i="15"/>
  <c r="I395" i="15"/>
  <c r="I403" i="15"/>
  <c r="I411" i="15"/>
  <c r="I419" i="15"/>
  <c r="I423" i="15"/>
  <c r="I431" i="15"/>
  <c r="I439" i="15"/>
  <c r="I447" i="15"/>
  <c r="I455" i="15"/>
  <c r="I463" i="15"/>
  <c r="I471" i="15"/>
  <c r="I479" i="15"/>
  <c r="I487" i="15"/>
  <c r="I495" i="15"/>
  <c r="I499" i="15"/>
  <c r="I507" i="15"/>
  <c r="I519" i="15"/>
  <c r="I527" i="15"/>
  <c r="I535" i="15"/>
  <c r="I539" i="15"/>
  <c r="I547" i="15"/>
  <c r="I555" i="15"/>
  <c r="I563" i="15"/>
  <c r="I571" i="15"/>
  <c r="I579" i="15"/>
  <c r="I587" i="15"/>
  <c r="I595" i="15"/>
  <c r="I603" i="15"/>
  <c r="I611" i="15"/>
  <c r="I619" i="15"/>
  <c r="I627" i="15"/>
  <c r="I635" i="15"/>
  <c r="I643" i="15"/>
  <c r="I651" i="15"/>
  <c r="I659" i="15"/>
  <c r="I667" i="15"/>
  <c r="I675" i="15"/>
  <c r="I683" i="15"/>
  <c r="I691" i="15"/>
  <c r="I695" i="15"/>
  <c r="I703" i="15"/>
  <c r="I711" i="15"/>
  <c r="I719" i="15"/>
  <c r="I727" i="15"/>
  <c r="I735" i="15"/>
  <c r="I743" i="15"/>
  <c r="I751" i="15"/>
  <c r="I799" i="15"/>
  <c r="I1211" i="15"/>
  <c r="I1215" i="15"/>
  <c r="I1219" i="15"/>
  <c r="I1223" i="15"/>
  <c r="I1227" i="15"/>
  <c r="I1231" i="15"/>
  <c r="I1235" i="15"/>
  <c r="I1239" i="15"/>
  <c r="I1243" i="15"/>
  <c r="I1247" i="15"/>
  <c r="I1251" i="15"/>
  <c r="I14" i="15"/>
  <c r="I34" i="15"/>
  <c r="I58" i="15"/>
  <c r="I82" i="15"/>
  <c r="I106" i="15"/>
  <c r="I130" i="15"/>
  <c r="I158" i="15"/>
  <c r="I186" i="15"/>
  <c r="I218" i="15"/>
  <c r="I242" i="15"/>
  <c r="I266" i="15"/>
  <c r="I290" i="15"/>
  <c r="I314" i="15"/>
  <c r="I338" i="15"/>
  <c r="I362" i="15"/>
  <c r="I382" i="15"/>
  <c r="I402" i="15"/>
  <c r="I426" i="15"/>
  <c r="I442" i="15"/>
  <c r="I462" i="15"/>
  <c r="I490" i="15"/>
  <c r="I590" i="15"/>
  <c r="I24" i="15"/>
  <c r="I32" i="15"/>
  <c r="I36" i="15"/>
  <c r="I48" i="15"/>
  <c r="I56" i="15"/>
  <c r="I64" i="15"/>
  <c r="I72" i="15"/>
  <c r="I80" i="15"/>
  <c r="I88" i="15"/>
  <c r="I100" i="15"/>
  <c r="I108" i="15"/>
  <c r="I116" i="15"/>
  <c r="I128" i="15"/>
  <c r="I136" i="15"/>
  <c r="I148" i="15"/>
  <c r="I156" i="15"/>
  <c r="I168" i="15"/>
  <c r="I176" i="15"/>
  <c r="I180" i="15"/>
  <c r="I188" i="15"/>
  <c r="I196" i="15"/>
  <c r="I212" i="15"/>
  <c r="I220" i="15"/>
  <c r="I228" i="15"/>
  <c r="I236" i="15"/>
  <c r="I248" i="15"/>
  <c r="I256" i="15"/>
  <c r="I264" i="15"/>
  <c r="I272" i="15"/>
  <c r="I280" i="15"/>
  <c r="I292" i="15"/>
  <c r="I300" i="15"/>
  <c r="I308" i="15"/>
  <c r="I316" i="15"/>
  <c r="I324" i="15"/>
  <c r="I332" i="15"/>
  <c r="I336" i="15"/>
  <c r="I344" i="15"/>
  <c r="I352" i="15"/>
  <c r="I360" i="15"/>
  <c r="I368" i="15"/>
  <c r="I376" i="15"/>
  <c r="I384" i="15"/>
  <c r="I392" i="15"/>
  <c r="I400" i="15"/>
  <c r="I408" i="15"/>
  <c r="I416" i="15"/>
  <c r="I424" i="15"/>
  <c r="I432" i="15"/>
  <c r="I436" i="15"/>
  <c r="I452" i="15"/>
  <c r="I460" i="15"/>
  <c r="I468" i="15"/>
  <c r="I476" i="15"/>
  <c r="I484" i="15"/>
  <c r="I488" i="15"/>
  <c r="I496" i="15"/>
  <c r="I504" i="15"/>
  <c r="I512" i="15"/>
  <c r="I520" i="15"/>
  <c r="I528" i="15"/>
  <c r="I544" i="15"/>
  <c r="I552" i="15"/>
  <c r="I560" i="15"/>
  <c r="I568" i="15"/>
  <c r="I576" i="15"/>
  <c r="I584" i="15"/>
  <c r="I592" i="15"/>
  <c r="I600" i="15"/>
  <c r="I608" i="15"/>
  <c r="I616" i="15"/>
  <c r="I624" i="15"/>
  <c r="I632" i="15"/>
  <c r="I640" i="15"/>
  <c r="I648" i="15"/>
  <c r="I656" i="15"/>
  <c r="I664" i="15"/>
  <c r="I672" i="15"/>
  <c r="I680" i="15"/>
  <c r="I688" i="15"/>
  <c r="I692" i="15"/>
  <c r="I704" i="15"/>
  <c r="I708" i="15"/>
  <c r="I712" i="15"/>
  <c r="I716" i="15"/>
  <c r="I720" i="15"/>
  <c r="I724" i="15"/>
  <c r="I728" i="15"/>
  <c r="I732" i="15"/>
  <c r="I736" i="15"/>
  <c r="I740" i="15"/>
  <c r="I744" i="15"/>
  <c r="I748" i="15"/>
  <c r="I752" i="15"/>
  <c r="I756" i="15"/>
  <c r="I760" i="15"/>
  <c r="I764" i="15"/>
  <c r="I776" i="15"/>
  <c r="I780" i="15"/>
  <c r="I784" i="15"/>
  <c r="I788" i="15"/>
  <c r="I792" i="15"/>
  <c r="I796" i="15"/>
  <c r="I800" i="15"/>
  <c r="I804" i="15"/>
  <c r="I808" i="15"/>
  <c r="I812" i="15"/>
  <c r="I816" i="15"/>
  <c r="I820" i="15"/>
  <c r="I824" i="15"/>
  <c r="I828" i="15"/>
  <c r="I832" i="15"/>
  <c r="I840" i="15"/>
  <c r="I844" i="15"/>
  <c r="I848" i="15"/>
  <c r="I852" i="15"/>
  <c r="I856" i="15"/>
  <c r="I860" i="15"/>
  <c r="I864" i="15"/>
  <c r="I868" i="15"/>
  <c r="I872" i="15"/>
  <c r="I876" i="15"/>
  <c r="I880" i="15"/>
  <c r="I884" i="15"/>
  <c r="I888" i="15"/>
  <c r="I892" i="15"/>
  <c r="I896" i="15"/>
  <c r="I904" i="15"/>
  <c r="I908" i="15"/>
  <c r="I912" i="15"/>
  <c r="I916" i="15"/>
  <c r="I924" i="15"/>
  <c r="I928" i="15"/>
  <c r="I936" i="15"/>
  <c r="I940" i="15"/>
  <c r="I944" i="15"/>
  <c r="I948" i="15"/>
  <c r="I952" i="15"/>
  <c r="I960" i="15"/>
  <c r="I964" i="15"/>
  <c r="I968" i="15"/>
  <c r="I972" i="15"/>
  <c r="I976" i="15"/>
  <c r="I980" i="15"/>
  <c r="I984" i="15"/>
  <c r="I988" i="15"/>
  <c r="I992" i="15"/>
  <c r="I996" i="15"/>
  <c r="I1000" i="15"/>
  <c r="I1008" i="15"/>
  <c r="I1012" i="15"/>
  <c r="I1020" i="15"/>
  <c r="I1024" i="15"/>
  <c r="I1028" i="15"/>
  <c r="I1032" i="15"/>
  <c r="I1040" i="15"/>
  <c r="I1044" i="15"/>
  <c r="I1048" i="15"/>
  <c r="I1052" i="15"/>
  <c r="I1056" i="15"/>
  <c r="I1060" i="15"/>
  <c r="I1064" i="15"/>
  <c r="I1068" i="15"/>
  <c r="I1072" i="15"/>
  <c r="I1076" i="15"/>
  <c r="I1080" i="15"/>
  <c r="I1084" i="15"/>
  <c r="I1088" i="15"/>
  <c r="I1092" i="15"/>
  <c r="I1096" i="15"/>
  <c r="I1100" i="15"/>
  <c r="I1104" i="15"/>
  <c r="I1108" i="15"/>
  <c r="I1112" i="15"/>
  <c r="I1116" i="15"/>
  <c r="I1120" i="15"/>
  <c r="I1124" i="15"/>
  <c r="I1128" i="15"/>
  <c r="I1132" i="15"/>
  <c r="I1136" i="15"/>
  <c r="I1140" i="15"/>
  <c r="I1144" i="15"/>
  <c r="I1148" i="15"/>
  <c r="I1160" i="15"/>
  <c r="I1164" i="15"/>
  <c r="I1168" i="15"/>
  <c r="I1172" i="15"/>
  <c r="I1176" i="15"/>
  <c r="I1180" i="15"/>
  <c r="I1184" i="15"/>
  <c r="I1188" i="15"/>
  <c r="I1192" i="15"/>
  <c r="I1196" i="15"/>
  <c r="I1200" i="15"/>
  <c r="I1204" i="15"/>
  <c r="I1245" i="15"/>
  <c r="I38" i="15"/>
  <c r="I70" i="15"/>
  <c r="I98" i="15"/>
  <c r="I122" i="15"/>
  <c r="I150" i="15"/>
  <c r="I174" i="15"/>
  <c r="I198" i="15"/>
  <c r="I222" i="15"/>
  <c r="I270" i="15"/>
  <c r="I298" i="15"/>
  <c r="I330" i="15"/>
  <c r="I354" i="15"/>
  <c r="I378" i="15"/>
  <c r="I410" i="15"/>
  <c r="I438" i="15"/>
  <c r="I474" i="15"/>
  <c r="I606" i="15"/>
  <c r="I15" i="15"/>
  <c r="I27" i="15"/>
  <c r="I16" i="15"/>
  <c r="I20" i="15"/>
  <c r="I28" i="15"/>
  <c r="I40" i="15"/>
  <c r="I44" i="15"/>
  <c r="I60" i="15"/>
  <c r="I68" i="15"/>
  <c r="I76" i="15"/>
  <c r="I84" i="15"/>
  <c r="I92" i="15"/>
  <c r="I96" i="15"/>
  <c r="I104" i="15"/>
  <c r="I112" i="15"/>
  <c r="I120" i="15"/>
  <c r="I124" i="15"/>
  <c r="I132" i="15"/>
  <c r="I140" i="15"/>
  <c r="I144" i="15"/>
  <c r="I152" i="15"/>
  <c r="I160" i="15"/>
  <c r="I164" i="15"/>
  <c r="I172" i="15"/>
  <c r="I184" i="15"/>
  <c r="I192" i="15"/>
  <c r="I200" i="15"/>
  <c r="I204" i="15"/>
  <c r="I208" i="15"/>
  <c r="I216" i="15"/>
  <c r="I224" i="15"/>
  <c r="I232" i="15"/>
  <c r="I240" i="15"/>
  <c r="I244" i="15"/>
  <c r="I252" i="15"/>
  <c r="I260" i="15"/>
  <c r="I268" i="15"/>
  <c r="I276" i="15"/>
  <c r="I284" i="15"/>
  <c r="I288" i="15"/>
  <c r="I296" i="15"/>
  <c r="I304" i="15"/>
  <c r="I312" i="15"/>
  <c r="I320" i="15"/>
  <c r="I328" i="15"/>
  <c r="I340" i="15"/>
  <c r="I348" i="15"/>
  <c r="I356" i="15"/>
  <c r="I364" i="15"/>
  <c r="I372" i="15"/>
  <c r="I380" i="15"/>
  <c r="I388" i="15"/>
  <c r="I396" i="15"/>
  <c r="I404" i="15"/>
  <c r="I412" i="15"/>
  <c r="I420" i="15"/>
  <c r="I428" i="15"/>
  <c r="I440" i="15"/>
  <c r="I448" i="15"/>
  <c r="I456" i="15"/>
  <c r="I464" i="15"/>
  <c r="I472" i="15"/>
  <c r="I480" i="15"/>
  <c r="I492" i="15"/>
  <c r="I500" i="15"/>
  <c r="I508" i="15"/>
  <c r="I516" i="15"/>
  <c r="I524" i="15"/>
  <c r="I532" i="15"/>
  <c r="I540" i="15"/>
  <c r="I548" i="15"/>
  <c r="I564" i="15"/>
  <c r="I572" i="15"/>
  <c r="I580" i="15"/>
  <c r="I588" i="15"/>
  <c r="I596" i="15"/>
  <c r="I604" i="15"/>
  <c r="I612" i="15"/>
  <c r="I620" i="15"/>
  <c r="I628" i="15"/>
  <c r="I636" i="15"/>
  <c r="I644" i="15"/>
  <c r="I660" i="15"/>
  <c r="I668" i="15"/>
  <c r="I676" i="15"/>
  <c r="I684" i="15"/>
  <c r="I700" i="15"/>
  <c r="I772" i="15"/>
  <c r="I1212" i="15"/>
  <c r="I1216" i="15"/>
  <c r="I1220" i="15"/>
  <c r="I1224" i="15"/>
  <c r="I1228" i="15"/>
  <c r="I1232" i="15"/>
  <c r="I1244" i="15"/>
  <c r="I1248" i="15"/>
  <c r="I17" i="15"/>
  <c r="I21" i="15"/>
  <c r="I25" i="15"/>
  <c r="I29" i="15"/>
  <c r="I37" i="15"/>
  <c r="I45" i="15"/>
  <c r="I49" i="15"/>
  <c r="I53" i="15"/>
  <c r="I57" i="15"/>
  <c r="I61" i="15"/>
  <c r="I65" i="15"/>
  <c r="I69" i="15"/>
  <c r="I73" i="15"/>
  <c r="I77" i="15"/>
  <c r="I81" i="15"/>
  <c r="I85" i="15"/>
  <c r="I89" i="15"/>
  <c r="I93" i="15"/>
  <c r="I97" i="15"/>
  <c r="I101" i="15"/>
  <c r="I105" i="15"/>
  <c r="I109" i="15"/>
  <c r="I113" i="15"/>
  <c r="I117" i="15"/>
  <c r="I121" i="15"/>
  <c r="I125" i="15"/>
  <c r="I129" i="15"/>
  <c r="I133" i="15"/>
  <c r="I137" i="15"/>
  <c r="I141" i="15"/>
  <c r="I149" i="15"/>
  <c r="I153" i="15"/>
  <c r="I157" i="15"/>
  <c r="I161" i="15"/>
  <c r="I165" i="15"/>
  <c r="I169" i="15"/>
  <c r="I173" i="15"/>
  <c r="I177" i="15"/>
  <c r="I181" i="15"/>
  <c r="I185" i="15"/>
  <c r="I189" i="15"/>
  <c r="I193" i="15"/>
  <c r="I197" i="15"/>
  <c r="I201" i="15"/>
  <c r="I205" i="15"/>
  <c r="I209" i="15"/>
  <c r="I217" i="15"/>
  <c r="I221" i="15"/>
  <c r="I225" i="15"/>
  <c r="I229" i="15"/>
  <c r="I233" i="15"/>
  <c r="I237" i="15"/>
  <c r="I241" i="15"/>
  <c r="I245" i="15"/>
  <c r="I249" i="15"/>
  <c r="I253" i="15"/>
  <c r="I257" i="15"/>
  <c r="I261" i="15"/>
  <c r="I265" i="15"/>
  <c r="I269" i="15"/>
  <c r="I273" i="15"/>
  <c r="I277" i="15"/>
  <c r="I281" i="15"/>
  <c r="I285" i="15"/>
  <c r="I289" i="15"/>
  <c r="I293" i="15"/>
  <c r="I297" i="15"/>
  <c r="I301" i="15"/>
  <c r="I305" i="15"/>
  <c r="I309" i="15"/>
  <c r="I313" i="15"/>
  <c r="I317" i="15"/>
  <c r="I321" i="15"/>
  <c r="I325" i="15"/>
  <c r="I329" i="15"/>
  <c r="I333" i="15"/>
  <c r="I337" i="15"/>
  <c r="I341" i="15"/>
  <c r="I345" i="15"/>
  <c r="I349" i="15"/>
  <c r="I353" i="15"/>
  <c r="I357" i="15"/>
  <c r="I361" i="15"/>
  <c r="I365" i="15"/>
  <c r="I369" i="15"/>
  <c r="I373" i="15"/>
  <c r="I377" i="15"/>
  <c r="I381" i="15"/>
  <c r="I385" i="15"/>
  <c r="I389" i="15"/>
  <c r="I393" i="15"/>
  <c r="I397" i="15"/>
  <c r="I401" i="15"/>
  <c r="I405" i="15"/>
  <c r="I409" i="15"/>
  <c r="I413" i="15"/>
  <c r="I417" i="15"/>
  <c r="I421" i="15"/>
  <c r="I425" i="15"/>
  <c r="I429" i="15"/>
  <c r="I433" i="15"/>
  <c r="I437" i="15"/>
  <c r="I441" i="15"/>
  <c r="I445" i="15"/>
  <c r="I449" i="15"/>
  <c r="I453" i="15"/>
  <c r="I461" i="15"/>
  <c r="I465" i="15"/>
  <c r="I469" i="15"/>
  <c r="I473" i="15"/>
  <c r="I477" i="15"/>
  <c r="I481" i="15"/>
  <c r="I485" i="15"/>
  <c r="I489" i="15"/>
  <c r="I493" i="15"/>
  <c r="I497" i="15"/>
  <c r="I501" i="15"/>
  <c r="I505" i="15"/>
  <c r="I509" i="15"/>
  <c r="I513" i="15"/>
  <c r="I517" i="15"/>
  <c r="I521" i="15"/>
  <c r="I525" i="15"/>
  <c r="I529" i="15"/>
  <c r="I537" i="15"/>
  <c r="I541" i="15"/>
  <c r="I545" i="15"/>
  <c r="I549" i="15"/>
  <c r="I553" i="15"/>
  <c r="I557" i="15"/>
  <c r="I561" i="15"/>
  <c r="I565" i="15"/>
  <c r="I569" i="15"/>
  <c r="I573" i="15"/>
  <c r="I577" i="15"/>
  <c r="I581" i="15"/>
  <c r="I585" i="15"/>
  <c r="I589" i="15"/>
  <c r="I593" i="15"/>
  <c r="I597" i="15"/>
  <c r="I601" i="15"/>
  <c r="I605" i="15"/>
  <c r="I609" i="15"/>
  <c r="I613" i="15"/>
  <c r="I617" i="15"/>
  <c r="I621" i="15"/>
  <c r="I625" i="15"/>
  <c r="I629" i="15"/>
  <c r="I633" i="15"/>
  <c r="I637" i="15"/>
  <c r="I641" i="15"/>
  <c r="I645" i="15"/>
  <c r="I649" i="15"/>
  <c r="I653" i="15"/>
  <c r="I657" i="15"/>
  <c r="I661" i="15"/>
  <c r="I665" i="15"/>
  <c r="I669" i="15"/>
  <c r="I673" i="15"/>
  <c r="I677" i="15"/>
  <c r="I681" i="15"/>
  <c r="I685" i="15"/>
  <c r="I689" i="15"/>
  <c r="I693" i="15"/>
  <c r="I697" i="15"/>
  <c r="I701" i="15"/>
  <c r="I705" i="15"/>
  <c r="I709" i="15"/>
  <c r="I713" i="15"/>
  <c r="I717" i="15"/>
  <c r="I721" i="15"/>
  <c r="I725" i="15"/>
  <c r="I729" i="15"/>
  <c r="I733" i="15"/>
  <c r="I737" i="15"/>
  <c r="I741" i="15"/>
  <c r="I745" i="15"/>
  <c r="I749" i="15"/>
  <c r="I753" i="15"/>
  <c r="I757" i="15"/>
  <c r="I761" i="15"/>
  <c r="I765" i="15"/>
  <c r="I769" i="15"/>
  <c r="I773" i="15"/>
  <c r="I777" i="15"/>
  <c r="I781" i="15"/>
  <c r="I785" i="15"/>
  <c r="I789" i="15"/>
  <c r="I793" i="15"/>
  <c r="I797" i="15"/>
  <c r="I801" i="15"/>
  <c r="I805" i="15"/>
  <c r="I809" i="15"/>
  <c r="I813" i="15"/>
  <c r="I817" i="15"/>
  <c r="I821" i="15"/>
  <c r="I825" i="15"/>
  <c r="I829" i="15"/>
  <c r="I833" i="15"/>
  <c r="I837" i="15"/>
  <c r="I841" i="15"/>
  <c r="I845" i="15"/>
  <c r="I849" i="15"/>
  <c r="I853" i="15"/>
  <c r="I857" i="15"/>
  <c r="I861" i="15"/>
  <c r="I865" i="15"/>
  <c r="I869" i="15"/>
  <c r="I873" i="15"/>
  <c r="I877" i="15"/>
  <c r="I885" i="15"/>
  <c r="I889" i="15"/>
  <c r="I893" i="15"/>
  <c r="I897" i="15"/>
  <c r="I901" i="15"/>
  <c r="I905" i="15"/>
  <c r="I909" i="15"/>
  <c r="I913" i="15"/>
  <c r="I917" i="15"/>
  <c r="I925" i="15"/>
  <c r="I929" i="15"/>
  <c r="I933" i="15"/>
  <c r="I937" i="15"/>
  <c r="I941" i="15"/>
  <c r="I945" i="15"/>
  <c r="I949" i="15"/>
  <c r="I953" i="15"/>
  <c r="I957" i="15"/>
  <c r="I961" i="15"/>
  <c r="I965" i="15"/>
  <c r="I969" i="15"/>
  <c r="I973" i="15"/>
  <c r="I977" i="15"/>
  <c r="I981" i="15"/>
  <c r="I985" i="15"/>
  <c r="I989" i="15"/>
  <c r="I993" i="15"/>
  <c r="I997" i="15"/>
  <c r="I1001" i="15"/>
  <c r="I1005" i="15"/>
  <c r="I1009" i="15"/>
  <c r="I1013" i="15"/>
  <c r="I1017" i="15"/>
  <c r="I1021" i="15"/>
  <c r="I1025" i="15"/>
  <c r="I1029" i="15"/>
  <c r="I1033" i="15"/>
  <c r="I1037" i="15"/>
  <c r="I1041" i="15"/>
  <c r="I1049" i="15"/>
  <c r="I1053" i="15"/>
  <c r="I1057" i="15"/>
  <c r="I1061" i="15"/>
  <c r="I1065" i="15"/>
  <c r="I1069" i="15"/>
  <c r="I1073" i="15"/>
  <c r="I1077" i="15"/>
  <c r="I1081" i="15"/>
  <c r="I1089" i="15"/>
  <c r="I1093" i="15"/>
  <c r="I1097" i="15"/>
  <c r="I1101" i="15"/>
  <c r="I1105" i="15"/>
  <c r="I1109" i="15"/>
  <c r="I1113" i="15"/>
  <c r="I1117" i="15"/>
  <c r="I1121" i="15"/>
  <c r="I1125" i="15"/>
  <c r="I1133" i="15"/>
  <c r="I1137" i="15"/>
  <c r="I1141" i="15"/>
  <c r="I1145" i="15"/>
  <c r="I1149" i="15"/>
  <c r="I1153" i="15"/>
  <c r="I1157" i="15"/>
  <c r="I1161" i="15"/>
  <c r="I1169" i="15"/>
  <c r="I1173" i="15"/>
  <c r="I1177" i="15"/>
  <c r="I1181" i="15"/>
  <c r="I1185" i="15"/>
  <c r="I1189" i="15"/>
  <c r="I1193" i="15"/>
  <c r="I1197" i="15"/>
  <c r="I1205" i="15"/>
  <c r="I1086" i="15"/>
  <c r="I1114" i="15"/>
  <c r="I895" i="15"/>
  <c r="I536" i="15"/>
  <c r="I533" i="15"/>
  <c r="I1165" i="15"/>
  <c r="I1201" i="15"/>
  <c r="I922" i="15"/>
  <c r="I239" i="15"/>
  <c r="I511" i="15"/>
  <c r="I615" i="15"/>
  <c r="I731" i="15"/>
  <c r="I763" i="15"/>
  <c r="I827" i="15"/>
  <c r="I1186" i="15"/>
  <c r="I39" i="15"/>
  <c r="I251" i="15"/>
  <c r="I931" i="15"/>
  <c r="I971" i="15"/>
  <c r="I1226" i="15"/>
  <c r="I444" i="15"/>
  <c r="I556" i="15"/>
  <c r="I652" i="15"/>
  <c r="I696" i="15"/>
  <c r="I768" i="15"/>
  <c r="I836" i="15"/>
  <c r="I1107" i="15"/>
  <c r="I1111" i="15"/>
  <c r="I1159" i="15"/>
  <c r="I950" i="15"/>
  <c r="I994" i="15"/>
  <c r="I52" i="15"/>
  <c r="I900" i="15"/>
  <c r="I932" i="15"/>
  <c r="I956" i="15"/>
  <c r="I1004" i="15"/>
  <c r="I1016" i="15"/>
  <c r="I1233" i="15"/>
  <c r="I31" i="15"/>
  <c r="I33" i="15"/>
  <c r="I41" i="15"/>
  <c r="I213" i="15"/>
  <c r="I1152" i="15"/>
  <c r="I1156" i="15"/>
  <c r="I962" i="15"/>
  <c r="I145" i="15"/>
  <c r="I881" i="15"/>
  <c r="I1045" i="15"/>
  <c r="I1208" i="15"/>
  <c r="I1236" i="15"/>
  <c r="I1240" i="15"/>
  <c r="I226" i="15"/>
  <c r="I246" i="15"/>
  <c r="I762" i="15"/>
  <c r="I1085" i="15"/>
  <c r="I1129" i="15"/>
  <c r="B11" i="15"/>
  <c r="E11" i="15"/>
  <c r="I457" i="15" l="1"/>
  <c r="I12" i="15"/>
  <c r="I1036" i="15"/>
  <c r="I920" i="15"/>
  <c r="H11" i="15"/>
  <c r="I11" i="15" l="1"/>
  <c r="K9" i="16" s="1"/>
  <c r="O9" i="16" s="1"/>
  <c r="H93" i="13"/>
  <c r="I93" i="13" s="1"/>
  <c r="C93" i="13"/>
  <c r="H92" i="13"/>
  <c r="I92" i="13" s="1"/>
  <c r="C92" i="13"/>
  <c r="H91" i="13"/>
  <c r="I91" i="13" s="1"/>
  <c r="C91" i="13"/>
  <c r="H90" i="13"/>
  <c r="I90" i="13" s="1"/>
  <c r="C90" i="13"/>
  <c r="H89" i="13"/>
  <c r="I89" i="13" s="1"/>
  <c r="C89" i="13"/>
  <c r="H88" i="13"/>
  <c r="I88" i="13" s="1"/>
  <c r="C88" i="13"/>
  <c r="H87" i="13"/>
  <c r="I87" i="13" s="1"/>
  <c r="C87" i="13"/>
  <c r="H86" i="13"/>
  <c r="I86" i="13" s="1"/>
  <c r="C86" i="13"/>
  <c r="H85" i="13"/>
  <c r="I85" i="13" s="1"/>
  <c r="C85" i="13"/>
  <c r="H84" i="13"/>
  <c r="I84" i="13" s="1"/>
  <c r="C84" i="13"/>
  <c r="H83" i="13"/>
  <c r="I83" i="13" s="1"/>
  <c r="C83" i="13"/>
  <c r="H82" i="13"/>
  <c r="I82" i="13" s="1"/>
  <c r="C82" i="13"/>
  <c r="H81" i="13"/>
  <c r="I81" i="13" s="1"/>
  <c r="C81" i="13"/>
  <c r="H80" i="13"/>
  <c r="I80" i="13" s="1"/>
  <c r="C80" i="13"/>
  <c r="H79" i="13"/>
  <c r="I79" i="13" s="1"/>
  <c r="C79" i="13"/>
  <c r="H78" i="13"/>
  <c r="I78" i="13" s="1"/>
  <c r="C78" i="13"/>
  <c r="H77" i="13"/>
  <c r="I77" i="13" s="1"/>
  <c r="C77" i="13"/>
  <c r="H76" i="13"/>
  <c r="I76" i="13" s="1"/>
  <c r="C76" i="13"/>
  <c r="H75" i="13"/>
  <c r="I75" i="13" s="1"/>
  <c r="C75" i="13"/>
  <c r="H74" i="13"/>
  <c r="I74" i="13" s="1"/>
  <c r="C74" i="13"/>
  <c r="H73" i="13"/>
  <c r="I73" i="13" s="1"/>
  <c r="C73" i="13"/>
  <c r="H72" i="13"/>
  <c r="I72" i="13" s="1"/>
  <c r="C72" i="13"/>
  <c r="H71" i="13"/>
  <c r="I71" i="13" s="1"/>
  <c r="C71" i="13"/>
  <c r="H70" i="13"/>
  <c r="I70" i="13" s="1"/>
  <c r="C70" i="13"/>
  <c r="H69" i="13"/>
  <c r="I69" i="13" s="1"/>
  <c r="C69" i="13"/>
  <c r="H68" i="13"/>
  <c r="I68" i="13" s="1"/>
  <c r="C68" i="13"/>
  <c r="E67" i="13"/>
  <c r="B67" i="13"/>
  <c r="H66" i="13"/>
  <c r="I66" i="13" s="1"/>
  <c r="C66" i="13"/>
  <c r="H65" i="13"/>
  <c r="I65" i="13" s="1"/>
  <c r="C65" i="13"/>
  <c r="H64" i="13"/>
  <c r="I64" i="13" s="1"/>
  <c r="C64" i="13"/>
  <c r="H63" i="13"/>
  <c r="I63" i="13" s="1"/>
  <c r="C63" i="13"/>
  <c r="H62" i="13"/>
  <c r="I62" i="13" s="1"/>
  <c r="C62" i="13"/>
  <c r="H61" i="13"/>
  <c r="I61" i="13" s="1"/>
  <c r="C61" i="13"/>
  <c r="H60" i="13"/>
  <c r="I60" i="13" s="1"/>
  <c r="C60" i="13"/>
  <c r="H59" i="13"/>
  <c r="I59" i="13" s="1"/>
  <c r="C59" i="13"/>
  <c r="H58" i="13"/>
  <c r="I58" i="13" s="1"/>
  <c r="C58" i="13"/>
  <c r="H57" i="13"/>
  <c r="I57" i="13" s="1"/>
  <c r="C57" i="13"/>
  <c r="H56" i="13"/>
  <c r="I56" i="13" s="1"/>
  <c r="C56" i="13"/>
  <c r="H55" i="13"/>
  <c r="I55" i="13" s="1"/>
  <c r="C55" i="13"/>
  <c r="H54" i="13"/>
  <c r="I54" i="13" s="1"/>
  <c r="C54" i="13"/>
  <c r="H53" i="13"/>
  <c r="I53" i="13" s="1"/>
  <c r="C53" i="13"/>
  <c r="H52" i="13"/>
  <c r="I52" i="13" s="1"/>
  <c r="C52" i="13"/>
  <c r="H51" i="13"/>
  <c r="I51" i="13" s="1"/>
  <c r="C51" i="13"/>
  <c r="H50" i="13"/>
  <c r="I50" i="13" s="1"/>
  <c r="C50" i="13"/>
  <c r="H49" i="13"/>
  <c r="I49" i="13" s="1"/>
  <c r="C49" i="13"/>
  <c r="H48" i="13"/>
  <c r="I48" i="13" s="1"/>
  <c r="C48" i="13"/>
  <c r="H47" i="13"/>
  <c r="I47" i="13" s="1"/>
  <c r="C47" i="13"/>
  <c r="H46" i="13"/>
  <c r="I46" i="13" s="1"/>
  <c r="C46" i="13"/>
  <c r="H45" i="13"/>
  <c r="I45" i="13" s="1"/>
  <c r="C45" i="13"/>
  <c r="H44" i="13"/>
  <c r="I44" i="13" s="1"/>
  <c r="C44" i="13"/>
  <c r="H43" i="13"/>
  <c r="I43" i="13" s="1"/>
  <c r="C43" i="13"/>
  <c r="H42" i="13"/>
  <c r="I42" i="13" s="1"/>
  <c r="C42" i="13"/>
  <c r="H41" i="13"/>
  <c r="I41" i="13" s="1"/>
  <c r="C41" i="13"/>
  <c r="H40" i="13"/>
  <c r="I40" i="13" s="1"/>
  <c r="C40" i="13"/>
  <c r="H39" i="13"/>
  <c r="I39" i="13" s="1"/>
  <c r="C39" i="13"/>
  <c r="H38" i="13"/>
  <c r="I38" i="13" s="1"/>
  <c r="C38" i="13"/>
  <c r="H37" i="13"/>
  <c r="I37" i="13" s="1"/>
  <c r="C37" i="13"/>
  <c r="H36" i="13"/>
  <c r="I36" i="13" s="1"/>
  <c r="C36" i="13"/>
  <c r="H35" i="13"/>
  <c r="I35" i="13" s="1"/>
  <c r="C35" i="13"/>
  <c r="H34" i="13"/>
  <c r="I34" i="13" s="1"/>
  <c r="C34" i="13"/>
  <c r="H33" i="13"/>
  <c r="I33" i="13" s="1"/>
  <c r="C33" i="13"/>
  <c r="H32" i="13"/>
  <c r="I32" i="13" s="1"/>
  <c r="C32" i="13"/>
  <c r="H31" i="13"/>
  <c r="I31" i="13" s="1"/>
  <c r="C31" i="13"/>
  <c r="H30" i="13"/>
  <c r="I30" i="13" s="1"/>
  <c r="C30" i="13"/>
  <c r="H29" i="13"/>
  <c r="I29" i="13" s="1"/>
  <c r="C29" i="13"/>
  <c r="H28" i="13"/>
  <c r="I28" i="13" s="1"/>
  <c r="C28" i="13"/>
  <c r="H27" i="13"/>
  <c r="I27" i="13" s="1"/>
  <c r="C27" i="13"/>
  <c r="H26" i="13"/>
  <c r="I26" i="13" s="1"/>
  <c r="C26" i="13"/>
  <c r="H25" i="13"/>
  <c r="I25" i="13" s="1"/>
  <c r="C25" i="13"/>
  <c r="H24" i="13"/>
  <c r="I24" i="13" s="1"/>
  <c r="C24" i="13"/>
  <c r="H23" i="13"/>
  <c r="I23" i="13" s="1"/>
  <c r="C23" i="13"/>
  <c r="H22" i="13"/>
  <c r="I22" i="13" s="1"/>
  <c r="C22" i="13"/>
  <c r="H21" i="13"/>
  <c r="I21" i="13" s="1"/>
  <c r="C21" i="13"/>
  <c r="H20" i="13"/>
  <c r="I20" i="13" s="1"/>
  <c r="C20" i="13"/>
  <c r="E19" i="13"/>
  <c r="B19" i="13"/>
  <c r="H18" i="13"/>
  <c r="I18" i="13" s="1"/>
  <c r="C18" i="13"/>
  <c r="H17" i="13"/>
  <c r="I17" i="13" s="1"/>
  <c r="C17" i="13"/>
  <c r="H16" i="13"/>
  <c r="I16" i="13" s="1"/>
  <c r="C16" i="13"/>
  <c r="H15" i="13"/>
  <c r="I15" i="13" s="1"/>
  <c r="C15" i="13"/>
  <c r="H14" i="13"/>
  <c r="I14" i="13" s="1"/>
  <c r="C14" i="13"/>
  <c r="I13" i="13"/>
  <c r="C13" i="13"/>
  <c r="E12" i="13"/>
  <c r="B12" i="13"/>
  <c r="C173" i="12"/>
  <c r="C172" i="12"/>
  <c r="C171" i="12"/>
  <c r="C170" i="12"/>
  <c r="C169" i="12"/>
  <c r="C168" i="12"/>
  <c r="C167" i="12"/>
  <c r="C166" i="12"/>
  <c r="C165" i="12"/>
  <c r="C164" i="12"/>
  <c r="C163" i="12"/>
  <c r="C162" i="12"/>
  <c r="C161" i="12"/>
  <c r="C160" i="12"/>
  <c r="C159" i="12"/>
  <c r="C158" i="12"/>
  <c r="C157" i="12"/>
  <c r="E156" i="12"/>
  <c r="E155" i="12" s="1"/>
  <c r="B156" i="12"/>
  <c r="B155" i="12" s="1"/>
  <c r="C154" i="12"/>
  <c r="C153" i="12"/>
  <c r="C152" i="12"/>
  <c r="H151" i="12"/>
  <c r="I151" i="12" s="1"/>
  <c r="C151" i="12"/>
  <c r="H150" i="12"/>
  <c r="I150" i="12" s="1"/>
  <c r="C150" i="12"/>
  <c r="C149" i="12"/>
  <c r="C148" i="12"/>
  <c r="C147" i="12"/>
  <c r="H146" i="12"/>
  <c r="I146" i="12" s="1"/>
  <c r="C146" i="12"/>
  <c r="H145" i="12"/>
  <c r="I145" i="12" s="1"/>
  <c r="C145" i="12"/>
  <c r="C144" i="12"/>
  <c r="E143" i="12"/>
  <c r="B143" i="12"/>
  <c r="C142" i="12"/>
  <c r="E141" i="12"/>
  <c r="B141" i="12"/>
  <c r="C139" i="12"/>
  <c r="E138" i="12"/>
  <c r="B138" i="12"/>
  <c r="C137" i="12"/>
  <c r="C136" i="12"/>
  <c r="C135" i="12"/>
  <c r="C134" i="12"/>
  <c r="E133" i="12"/>
  <c r="B133" i="12"/>
  <c r="C132" i="12"/>
  <c r="C131" i="12"/>
  <c r="C130" i="12"/>
  <c r="C129" i="12"/>
  <c r="C128" i="12"/>
  <c r="E127" i="12"/>
  <c r="B127" i="12"/>
  <c r="C125" i="12"/>
  <c r="C124" i="12"/>
  <c r="C123" i="12"/>
  <c r="C122" i="12"/>
  <c r="C121" i="12"/>
  <c r="C120" i="12"/>
  <c r="C119" i="12"/>
  <c r="C118" i="12"/>
  <c r="C117" i="12"/>
  <c r="H116" i="12"/>
  <c r="I116" i="12" s="1"/>
  <c r="C116" i="12"/>
  <c r="C115" i="12"/>
  <c r="C114" i="12"/>
  <c r="C113" i="12"/>
  <c r="C112" i="12"/>
  <c r="C111" i="12"/>
  <c r="E110" i="12"/>
  <c r="B110" i="12"/>
  <c r="C109" i="12"/>
  <c r="C108" i="12"/>
  <c r="C107" i="12"/>
  <c r="C106" i="12"/>
  <c r="C105" i="12"/>
  <c r="C104" i="12"/>
  <c r="C103" i="12"/>
  <c r="C102" i="12"/>
  <c r="C101" i="12"/>
  <c r="C100" i="12"/>
  <c r="C99" i="12"/>
  <c r="H98" i="12"/>
  <c r="I98" i="12" s="1"/>
  <c r="C98" i="12"/>
  <c r="H97" i="12"/>
  <c r="I97" i="12" s="1"/>
  <c r="C97" i="12"/>
  <c r="C96" i="12"/>
  <c r="C95" i="12"/>
  <c r="C94" i="12"/>
  <c r="C93" i="12"/>
  <c r="C92" i="12"/>
  <c r="C91" i="12"/>
  <c r="C90" i="12"/>
  <c r="C89" i="12"/>
  <c r="C88" i="12"/>
  <c r="C87" i="12"/>
  <c r="C86" i="12"/>
  <c r="C85" i="12"/>
  <c r="C84" i="12"/>
  <c r="C83" i="12"/>
  <c r="C82" i="12"/>
  <c r="C81" i="12"/>
  <c r="C80" i="12"/>
  <c r="C79" i="12"/>
  <c r="C78" i="12"/>
  <c r="C77" i="12"/>
  <c r="C76" i="12"/>
  <c r="C75" i="12"/>
  <c r="C74" i="12"/>
  <c r="C73" i="12"/>
  <c r="C72" i="12"/>
  <c r="C71" i="12"/>
  <c r="C70" i="12"/>
  <c r="C69" i="12"/>
  <c r="C68" i="12"/>
  <c r="C67" i="12"/>
  <c r="C66" i="12"/>
  <c r="E65" i="12"/>
  <c r="B65" i="12"/>
  <c r="C64" i="12"/>
  <c r="C63" i="12"/>
  <c r="H62" i="12"/>
  <c r="I62" i="12" s="1"/>
  <c r="C62" i="12"/>
  <c r="H61" i="12"/>
  <c r="I61" i="12" s="1"/>
  <c r="C61" i="12"/>
  <c r="H60" i="12"/>
  <c r="I60" i="12" s="1"/>
  <c r="C60" i="12"/>
  <c r="H59" i="12"/>
  <c r="I59" i="12" s="1"/>
  <c r="C59" i="12"/>
  <c r="H58" i="12"/>
  <c r="I58" i="12" s="1"/>
  <c r="C58" i="12"/>
  <c r="H57" i="12"/>
  <c r="I57" i="12" s="1"/>
  <c r="C57" i="12"/>
  <c r="H56" i="12"/>
  <c r="I56" i="12" s="1"/>
  <c r="C56" i="12"/>
  <c r="H55" i="12"/>
  <c r="I55" i="12" s="1"/>
  <c r="C55" i="12"/>
  <c r="H54" i="12"/>
  <c r="I54" i="12" s="1"/>
  <c r="C54" i="12"/>
  <c r="H53" i="12"/>
  <c r="I53" i="12" s="1"/>
  <c r="C53" i="12"/>
  <c r="H52" i="12"/>
  <c r="I52" i="12" s="1"/>
  <c r="C52" i="12"/>
  <c r="H51" i="12"/>
  <c r="I51" i="12" s="1"/>
  <c r="C51" i="12"/>
  <c r="H50" i="12"/>
  <c r="I50" i="12" s="1"/>
  <c r="C50" i="12"/>
  <c r="H49" i="12"/>
  <c r="I49" i="12" s="1"/>
  <c r="C49" i="12"/>
  <c r="H48" i="12"/>
  <c r="I48" i="12" s="1"/>
  <c r="C48" i="12"/>
  <c r="H47" i="12"/>
  <c r="I47" i="12" s="1"/>
  <c r="C47" i="12"/>
  <c r="H46" i="12"/>
  <c r="I46" i="12" s="1"/>
  <c r="C46" i="12"/>
  <c r="H45" i="12"/>
  <c r="I45" i="12" s="1"/>
  <c r="C45" i="12"/>
  <c r="H44" i="12"/>
  <c r="I44" i="12" s="1"/>
  <c r="C44" i="12"/>
  <c r="H43" i="12"/>
  <c r="I43" i="12" s="1"/>
  <c r="C43" i="12"/>
  <c r="H42" i="12"/>
  <c r="I42" i="12" s="1"/>
  <c r="C42" i="12"/>
  <c r="H41" i="12"/>
  <c r="I41" i="12" s="1"/>
  <c r="C41" i="12"/>
  <c r="H40" i="12"/>
  <c r="I40" i="12" s="1"/>
  <c r="C40" i="12"/>
  <c r="H39" i="12"/>
  <c r="I39" i="12" s="1"/>
  <c r="C39" i="12"/>
  <c r="H38" i="12"/>
  <c r="I38" i="12" s="1"/>
  <c r="C38" i="12"/>
  <c r="H37" i="12"/>
  <c r="I37" i="12" s="1"/>
  <c r="C37" i="12"/>
  <c r="H36" i="12"/>
  <c r="I36" i="12" s="1"/>
  <c r="C36" i="12"/>
  <c r="H35" i="12"/>
  <c r="I35" i="12" s="1"/>
  <c r="C35" i="12"/>
  <c r="H34" i="12"/>
  <c r="I34" i="12" s="1"/>
  <c r="C34" i="12"/>
  <c r="H33" i="12"/>
  <c r="I33" i="12" s="1"/>
  <c r="C33" i="12"/>
  <c r="H32" i="12"/>
  <c r="I32" i="12" s="1"/>
  <c r="C32" i="12"/>
  <c r="H31" i="12"/>
  <c r="I31" i="12" s="1"/>
  <c r="C31" i="12"/>
  <c r="H30" i="12"/>
  <c r="I30" i="12" s="1"/>
  <c r="C30" i="12"/>
  <c r="H29" i="12"/>
  <c r="I29" i="12" s="1"/>
  <c r="C29" i="12"/>
  <c r="H28" i="12"/>
  <c r="I28" i="12" s="1"/>
  <c r="C28" i="12"/>
  <c r="H27" i="12"/>
  <c r="I27" i="12" s="1"/>
  <c r="C27" i="12"/>
  <c r="H26" i="12"/>
  <c r="I26" i="12" s="1"/>
  <c r="C26" i="12"/>
  <c r="H25" i="12"/>
  <c r="I25" i="12" s="1"/>
  <c r="C25" i="12"/>
  <c r="H24" i="12"/>
  <c r="I24" i="12" s="1"/>
  <c r="C24" i="12"/>
  <c r="H23" i="12"/>
  <c r="I23" i="12" s="1"/>
  <c r="C23" i="12"/>
  <c r="H22" i="12"/>
  <c r="I22" i="12" s="1"/>
  <c r="C22" i="12"/>
  <c r="H21" i="12"/>
  <c r="I21" i="12" s="1"/>
  <c r="C21" i="12"/>
  <c r="H20" i="12"/>
  <c r="I20" i="12" s="1"/>
  <c r="C20" i="12"/>
  <c r="H19" i="12"/>
  <c r="I19" i="12" s="1"/>
  <c r="C19" i="12"/>
  <c r="H18" i="12"/>
  <c r="I18" i="12" s="1"/>
  <c r="C18" i="12"/>
  <c r="H17" i="12"/>
  <c r="I17" i="12" s="1"/>
  <c r="C17" i="12"/>
  <c r="C16" i="12"/>
  <c r="C15" i="12"/>
  <c r="C14" i="12"/>
  <c r="E13" i="12"/>
  <c r="B13" i="12"/>
  <c r="I19" i="11"/>
  <c r="C19" i="11"/>
  <c r="I18" i="11"/>
  <c r="C18" i="11"/>
  <c r="I17" i="11"/>
  <c r="C17" i="11"/>
  <c r="I16" i="11"/>
  <c r="C16" i="11"/>
  <c r="I15" i="11"/>
  <c r="C15" i="11"/>
  <c r="I14" i="11"/>
  <c r="C14" i="11"/>
  <c r="C13" i="11"/>
  <c r="H12" i="11"/>
  <c r="E12" i="11"/>
  <c r="B12" i="11"/>
  <c r="H162" i="10"/>
  <c r="I162" i="10" s="1"/>
  <c r="C162" i="10"/>
  <c r="H161" i="10"/>
  <c r="I161" i="10" s="1"/>
  <c r="C161" i="10"/>
  <c r="H160" i="10"/>
  <c r="I160" i="10" s="1"/>
  <c r="C160" i="10"/>
  <c r="H159" i="10"/>
  <c r="I159" i="10" s="1"/>
  <c r="C159" i="10"/>
  <c r="H158" i="10"/>
  <c r="I158" i="10" s="1"/>
  <c r="C158" i="10"/>
  <c r="H157" i="10"/>
  <c r="I157" i="10" s="1"/>
  <c r="C157" i="10"/>
  <c r="H156" i="10"/>
  <c r="I156" i="10" s="1"/>
  <c r="C156" i="10"/>
  <c r="H155" i="10"/>
  <c r="I155" i="10" s="1"/>
  <c r="C155" i="10"/>
  <c r="H154" i="10"/>
  <c r="I154" i="10" s="1"/>
  <c r="C154" i="10"/>
  <c r="H153" i="10"/>
  <c r="I153" i="10" s="1"/>
  <c r="C153" i="10"/>
  <c r="H152" i="10"/>
  <c r="I152" i="10" s="1"/>
  <c r="C152" i="10"/>
  <c r="C151" i="10"/>
  <c r="C150" i="10"/>
  <c r="E149" i="10"/>
  <c r="E148" i="10" s="1"/>
  <c r="B149" i="10"/>
  <c r="B148" i="10" s="1"/>
  <c r="H147" i="10"/>
  <c r="I147" i="10" s="1"/>
  <c r="C147" i="10"/>
  <c r="H146" i="10"/>
  <c r="I146" i="10" s="1"/>
  <c r="C146" i="10"/>
  <c r="H145" i="10"/>
  <c r="I145" i="10" s="1"/>
  <c r="C145" i="10"/>
  <c r="H144" i="10"/>
  <c r="I144" i="10" s="1"/>
  <c r="C144" i="10"/>
  <c r="C143" i="10"/>
  <c r="C142" i="10"/>
  <c r="E141" i="10"/>
  <c r="B141" i="10"/>
  <c r="H140" i="10"/>
  <c r="I140" i="10" s="1"/>
  <c r="C140" i="10"/>
  <c r="H139" i="10"/>
  <c r="I139" i="10" s="1"/>
  <c r="C139" i="10"/>
  <c r="H138" i="10"/>
  <c r="I138" i="10" s="1"/>
  <c r="C138" i="10"/>
  <c r="C137" i="10"/>
  <c r="C136" i="10"/>
  <c r="H135" i="10"/>
  <c r="I135" i="10" s="1"/>
  <c r="C135" i="10"/>
  <c r="H134" i="10"/>
  <c r="I134" i="10" s="1"/>
  <c r="C134" i="10"/>
  <c r="C133" i="10"/>
  <c r="C132" i="10"/>
  <c r="E131" i="10"/>
  <c r="B131" i="10"/>
  <c r="C130" i="10"/>
  <c r="E129" i="10"/>
  <c r="B129" i="10"/>
  <c r="C127" i="10"/>
  <c r="C126" i="10"/>
  <c r="E125" i="10"/>
  <c r="B125" i="10"/>
  <c r="H124" i="10"/>
  <c r="H123" i="10" s="1"/>
  <c r="C124" i="10"/>
  <c r="E123" i="10"/>
  <c r="B123" i="10"/>
  <c r="H122" i="10"/>
  <c r="I122" i="10" s="1"/>
  <c r="C122" i="10"/>
  <c r="H121" i="10"/>
  <c r="I121" i="10" s="1"/>
  <c r="C121" i="10"/>
  <c r="C120" i="10"/>
  <c r="E119" i="10"/>
  <c r="B119" i="10"/>
  <c r="H117" i="10"/>
  <c r="I117" i="10" s="1"/>
  <c r="C117" i="10"/>
  <c r="H116" i="10"/>
  <c r="I116" i="10" s="1"/>
  <c r="C116" i="10"/>
  <c r="H115" i="10"/>
  <c r="I115" i="10" s="1"/>
  <c r="C115" i="10"/>
  <c r="H114" i="10"/>
  <c r="I114" i="10" s="1"/>
  <c r="C114" i="10"/>
  <c r="H113" i="10"/>
  <c r="I113" i="10" s="1"/>
  <c r="C113" i="10"/>
  <c r="H112" i="10"/>
  <c r="I112" i="10" s="1"/>
  <c r="C112" i="10"/>
  <c r="H111" i="10"/>
  <c r="I111" i="10" s="1"/>
  <c r="C111" i="10"/>
  <c r="H110" i="10"/>
  <c r="I110" i="10" s="1"/>
  <c r="C110" i="10"/>
  <c r="H109" i="10"/>
  <c r="I109" i="10" s="1"/>
  <c r="C109" i="10"/>
  <c r="H108" i="10"/>
  <c r="I108" i="10" s="1"/>
  <c r="C108" i="10"/>
  <c r="H107" i="10"/>
  <c r="I107" i="10" s="1"/>
  <c r="C107" i="10"/>
  <c r="C106" i="10"/>
  <c r="H105" i="10"/>
  <c r="I105" i="10" s="1"/>
  <c r="C105" i="10"/>
  <c r="H104" i="10"/>
  <c r="I104" i="10" s="1"/>
  <c r="C104" i="10"/>
  <c r="C103" i="10"/>
  <c r="E102" i="10"/>
  <c r="B102" i="10"/>
  <c r="H101" i="10"/>
  <c r="I101" i="10" s="1"/>
  <c r="C101" i="10"/>
  <c r="H100" i="10"/>
  <c r="I100" i="10" s="1"/>
  <c r="C100" i="10"/>
  <c r="H99" i="10"/>
  <c r="I99" i="10" s="1"/>
  <c r="C99" i="10"/>
  <c r="H98" i="10"/>
  <c r="I98" i="10" s="1"/>
  <c r="C98" i="10"/>
  <c r="H97" i="10"/>
  <c r="I97" i="10" s="1"/>
  <c r="C97" i="10"/>
  <c r="H96" i="10"/>
  <c r="I96" i="10" s="1"/>
  <c r="C96" i="10"/>
  <c r="H95" i="10"/>
  <c r="I95" i="10" s="1"/>
  <c r="C95" i="10"/>
  <c r="H94" i="10"/>
  <c r="I94" i="10" s="1"/>
  <c r="C94" i="10"/>
  <c r="H93" i="10"/>
  <c r="I93" i="10" s="1"/>
  <c r="C93" i="10"/>
  <c r="H92" i="10"/>
  <c r="I92" i="10" s="1"/>
  <c r="C92" i="10"/>
  <c r="H91" i="10"/>
  <c r="I91" i="10" s="1"/>
  <c r="C91" i="10"/>
  <c r="H90" i="10"/>
  <c r="I90" i="10" s="1"/>
  <c r="C90" i="10"/>
  <c r="H89" i="10"/>
  <c r="I89" i="10" s="1"/>
  <c r="C89" i="10"/>
  <c r="H88" i="10"/>
  <c r="I88" i="10" s="1"/>
  <c r="C88" i="10"/>
  <c r="C87" i="10"/>
  <c r="H86" i="10"/>
  <c r="I86" i="10" s="1"/>
  <c r="C86" i="10"/>
  <c r="H85" i="10"/>
  <c r="I85" i="10" s="1"/>
  <c r="C85" i="10"/>
  <c r="H84" i="10"/>
  <c r="I84" i="10" s="1"/>
  <c r="C84" i="10"/>
  <c r="H83" i="10"/>
  <c r="I83" i="10" s="1"/>
  <c r="C83" i="10"/>
  <c r="H82" i="10"/>
  <c r="I82" i="10" s="1"/>
  <c r="C82" i="10"/>
  <c r="H81" i="10"/>
  <c r="I81" i="10" s="1"/>
  <c r="C81" i="10"/>
  <c r="H80" i="10"/>
  <c r="I80" i="10" s="1"/>
  <c r="C80" i="10"/>
  <c r="H79" i="10"/>
  <c r="I79" i="10" s="1"/>
  <c r="C79" i="10"/>
  <c r="H78" i="10"/>
  <c r="I78" i="10" s="1"/>
  <c r="C78" i="10"/>
  <c r="H77" i="10"/>
  <c r="I77" i="10" s="1"/>
  <c r="C77" i="10"/>
  <c r="H76" i="10"/>
  <c r="I76" i="10" s="1"/>
  <c r="C76" i="10"/>
  <c r="H75" i="10"/>
  <c r="I75" i="10" s="1"/>
  <c r="C75" i="10"/>
  <c r="H74" i="10"/>
  <c r="I74" i="10" s="1"/>
  <c r="C74" i="10"/>
  <c r="H73" i="10"/>
  <c r="I73" i="10" s="1"/>
  <c r="C73" i="10"/>
  <c r="H72" i="10"/>
  <c r="I72" i="10" s="1"/>
  <c r="C72" i="10"/>
  <c r="H71" i="10"/>
  <c r="I71" i="10" s="1"/>
  <c r="C71" i="10"/>
  <c r="C70" i="10"/>
  <c r="C69" i="10"/>
  <c r="C68" i="10"/>
  <c r="C67" i="10"/>
  <c r="C66" i="10"/>
  <c r="C65" i="10"/>
  <c r="C64" i="10"/>
  <c r="C63" i="10"/>
  <c r="C62" i="10"/>
  <c r="C61" i="10"/>
  <c r="E60" i="10"/>
  <c r="B60" i="10"/>
  <c r="C59" i="10"/>
  <c r="C58" i="10"/>
  <c r="C57" i="10"/>
  <c r="C56" i="10"/>
  <c r="C55" i="10"/>
  <c r="C54" i="10"/>
  <c r="C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H32" i="10"/>
  <c r="I32" i="10" s="1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G16" i="10"/>
  <c r="C16" i="10"/>
  <c r="G15" i="10"/>
  <c r="C15" i="10"/>
  <c r="C14" i="10"/>
  <c r="E13" i="10"/>
  <c r="B13" i="10"/>
  <c r="H158" i="12" l="1"/>
  <c r="I158" i="12" s="1"/>
  <c r="H162" i="12"/>
  <c r="I162" i="12" s="1"/>
  <c r="H166" i="12"/>
  <c r="I166" i="12" s="1"/>
  <c r="H170" i="12"/>
  <c r="I170" i="12" s="1"/>
  <c r="H159" i="12"/>
  <c r="I159" i="12" s="1"/>
  <c r="H163" i="12"/>
  <c r="I163" i="12" s="1"/>
  <c r="H167" i="12"/>
  <c r="I167" i="12" s="1"/>
  <c r="H171" i="12"/>
  <c r="I171" i="12" s="1"/>
  <c r="H160" i="12"/>
  <c r="I160" i="12" s="1"/>
  <c r="H164" i="12"/>
  <c r="I164" i="12" s="1"/>
  <c r="H168" i="12"/>
  <c r="I168" i="12" s="1"/>
  <c r="H172" i="12"/>
  <c r="I172" i="12" s="1"/>
  <c r="H161" i="12"/>
  <c r="I161" i="12" s="1"/>
  <c r="H165" i="12"/>
  <c r="I165" i="12" s="1"/>
  <c r="H169" i="12"/>
  <c r="I169" i="12" s="1"/>
  <c r="H173" i="12"/>
  <c r="I173" i="12" s="1"/>
  <c r="H157" i="12"/>
  <c r="I157" i="12" s="1"/>
  <c r="H153" i="12"/>
  <c r="I153" i="12" s="1"/>
  <c r="H154" i="12"/>
  <c r="I154" i="12" s="1"/>
  <c r="H152" i="12"/>
  <c r="I152" i="12" s="1"/>
  <c r="H147" i="12"/>
  <c r="I147" i="12" s="1"/>
  <c r="H149" i="12"/>
  <c r="I149" i="12" s="1"/>
  <c r="H148" i="12"/>
  <c r="I148" i="12" s="1"/>
  <c r="H144" i="12"/>
  <c r="I144" i="12" s="1"/>
  <c r="H142" i="12"/>
  <c r="H141" i="12" s="1"/>
  <c r="H139" i="12"/>
  <c r="H136" i="12"/>
  <c r="I136" i="12" s="1"/>
  <c r="H137" i="12"/>
  <c r="I137" i="12" s="1"/>
  <c r="H135" i="12"/>
  <c r="I135" i="12" s="1"/>
  <c r="H134" i="12"/>
  <c r="I134" i="12" s="1"/>
  <c r="H129" i="12"/>
  <c r="I129" i="12" s="1"/>
  <c r="H132" i="12"/>
  <c r="I132" i="12" s="1"/>
  <c r="H130" i="12"/>
  <c r="I130" i="12" s="1"/>
  <c r="H131" i="12"/>
  <c r="I131" i="12" s="1"/>
  <c r="H128" i="12"/>
  <c r="I128" i="12" s="1"/>
  <c r="H123" i="12"/>
  <c r="I123" i="12" s="1"/>
  <c r="H119" i="12"/>
  <c r="I119" i="12" s="1"/>
  <c r="H124" i="12"/>
  <c r="I124" i="12" s="1"/>
  <c r="H121" i="12"/>
  <c r="I121" i="12" s="1"/>
  <c r="H125" i="12"/>
  <c r="I125" i="12" s="1"/>
  <c r="H120" i="12"/>
  <c r="I120" i="12" s="1"/>
  <c r="H118" i="12"/>
  <c r="I118" i="12" s="1"/>
  <c r="H122" i="12"/>
  <c r="I122" i="12" s="1"/>
  <c r="H117" i="12"/>
  <c r="I117" i="12" s="1"/>
  <c r="H115" i="12"/>
  <c r="I115" i="12" s="1"/>
  <c r="H112" i="12"/>
  <c r="I112" i="12" s="1"/>
  <c r="H114" i="12"/>
  <c r="I114" i="12" s="1"/>
  <c r="H113" i="12"/>
  <c r="I113" i="12" s="1"/>
  <c r="H111" i="12"/>
  <c r="H103" i="12"/>
  <c r="I103" i="12" s="1"/>
  <c r="H104" i="12"/>
  <c r="I104" i="12" s="1"/>
  <c r="H108" i="12"/>
  <c r="I108" i="12" s="1"/>
  <c r="H107" i="12"/>
  <c r="I107" i="12" s="1"/>
  <c r="H101" i="12"/>
  <c r="I101" i="12" s="1"/>
  <c r="H105" i="12"/>
  <c r="I105" i="12" s="1"/>
  <c r="H109" i="12"/>
  <c r="I109" i="12" s="1"/>
  <c r="H102" i="12"/>
  <c r="I102" i="12" s="1"/>
  <c r="H106" i="12"/>
  <c r="I106" i="12" s="1"/>
  <c r="H100" i="12"/>
  <c r="I100" i="12" s="1"/>
  <c r="H99" i="12"/>
  <c r="I99" i="12" s="1"/>
  <c r="H79" i="12"/>
  <c r="I79" i="12" s="1"/>
  <c r="H80" i="12"/>
  <c r="I80" i="12" s="1"/>
  <c r="H84" i="12"/>
  <c r="I84" i="12" s="1"/>
  <c r="H88" i="12"/>
  <c r="I88" i="12" s="1"/>
  <c r="H92" i="12"/>
  <c r="I92" i="12" s="1"/>
  <c r="H96" i="12"/>
  <c r="I96" i="12" s="1"/>
  <c r="H95" i="12"/>
  <c r="I95" i="12" s="1"/>
  <c r="H87" i="12"/>
  <c r="I87" i="12" s="1"/>
  <c r="H81" i="12"/>
  <c r="I81" i="12" s="1"/>
  <c r="H85" i="12"/>
  <c r="I85" i="12" s="1"/>
  <c r="H89" i="12"/>
  <c r="I89" i="12" s="1"/>
  <c r="H93" i="12"/>
  <c r="I93" i="12" s="1"/>
  <c r="H83" i="12"/>
  <c r="I83" i="12" s="1"/>
  <c r="H78" i="12"/>
  <c r="I78" i="12" s="1"/>
  <c r="H82" i="12"/>
  <c r="I82" i="12" s="1"/>
  <c r="H86" i="12"/>
  <c r="I86" i="12" s="1"/>
  <c r="H90" i="12"/>
  <c r="I90" i="12" s="1"/>
  <c r="H94" i="12"/>
  <c r="I94" i="12" s="1"/>
  <c r="H91" i="12"/>
  <c r="I91" i="12" s="1"/>
  <c r="H77" i="12"/>
  <c r="I77" i="12" s="1"/>
  <c r="H76" i="12"/>
  <c r="I76" i="12" s="1"/>
  <c r="H75" i="12"/>
  <c r="I75" i="12" s="1"/>
  <c r="H74" i="12"/>
  <c r="I74" i="12" s="1"/>
  <c r="H73" i="12"/>
  <c r="I73" i="12" s="1"/>
  <c r="H72" i="12"/>
  <c r="I72" i="12" s="1"/>
  <c r="H71" i="12"/>
  <c r="I71" i="12" s="1"/>
  <c r="H70" i="12"/>
  <c r="I70" i="12" s="1"/>
  <c r="H69" i="12"/>
  <c r="I69" i="12" s="1"/>
  <c r="H68" i="12"/>
  <c r="I68" i="12" s="1"/>
  <c r="H67" i="12"/>
  <c r="I67" i="12" s="1"/>
  <c r="H66" i="12"/>
  <c r="I66" i="12" s="1"/>
  <c r="H64" i="12"/>
  <c r="I64" i="12" s="1"/>
  <c r="H63" i="12"/>
  <c r="I63" i="12" s="1"/>
  <c r="H16" i="12"/>
  <c r="I16" i="12" s="1"/>
  <c r="H15" i="12"/>
  <c r="I15" i="12" s="1"/>
  <c r="H14" i="12"/>
  <c r="I14" i="12" s="1"/>
  <c r="B126" i="12"/>
  <c r="E126" i="12"/>
  <c r="B11" i="13"/>
  <c r="H151" i="10"/>
  <c r="I151" i="10" s="1"/>
  <c r="H150" i="10"/>
  <c r="I150" i="10" s="1"/>
  <c r="H143" i="10"/>
  <c r="I143" i="10" s="1"/>
  <c r="H142" i="10"/>
  <c r="I142" i="10" s="1"/>
  <c r="H137" i="10"/>
  <c r="I137" i="10" s="1"/>
  <c r="H136" i="10"/>
  <c r="I136" i="10" s="1"/>
  <c r="H133" i="10"/>
  <c r="I133" i="10" s="1"/>
  <c r="H132" i="10"/>
  <c r="I132" i="10" s="1"/>
  <c r="H130" i="10"/>
  <c r="I130" i="10" s="1"/>
  <c r="H127" i="10"/>
  <c r="I127" i="10" s="1"/>
  <c r="H126" i="10"/>
  <c r="I126" i="10" s="1"/>
  <c r="H120" i="10"/>
  <c r="I120" i="10" s="1"/>
  <c r="H106" i="10"/>
  <c r="I106" i="10" s="1"/>
  <c r="H103" i="10"/>
  <c r="I103" i="10" s="1"/>
  <c r="H87" i="10"/>
  <c r="I87" i="10" s="1"/>
  <c r="H70" i="10"/>
  <c r="I70" i="10" s="1"/>
  <c r="H69" i="10"/>
  <c r="I69" i="10" s="1"/>
  <c r="H68" i="10"/>
  <c r="I68" i="10" s="1"/>
  <c r="H67" i="10"/>
  <c r="I67" i="10" s="1"/>
  <c r="H66" i="10"/>
  <c r="I66" i="10" s="1"/>
  <c r="H65" i="10"/>
  <c r="I65" i="10" s="1"/>
  <c r="H64" i="10"/>
  <c r="I64" i="10" s="1"/>
  <c r="I63" i="10"/>
  <c r="H62" i="10"/>
  <c r="I62" i="10" s="1"/>
  <c r="H61" i="10"/>
  <c r="I61" i="10" s="1"/>
  <c r="H59" i="10"/>
  <c r="I59" i="10" s="1"/>
  <c r="H58" i="10"/>
  <c r="I58" i="10" s="1"/>
  <c r="H46" i="10"/>
  <c r="I46" i="10" s="1"/>
  <c r="H39" i="10"/>
  <c r="I39" i="10" s="1"/>
  <c r="H33" i="10"/>
  <c r="I33" i="10" s="1"/>
  <c r="H37" i="10"/>
  <c r="I37" i="10" s="1"/>
  <c r="H41" i="10"/>
  <c r="I41" i="10" s="1"/>
  <c r="H45" i="10"/>
  <c r="I45" i="10" s="1"/>
  <c r="H49" i="10"/>
  <c r="I49" i="10" s="1"/>
  <c r="H53" i="10"/>
  <c r="I53" i="10" s="1"/>
  <c r="H57" i="10"/>
  <c r="I57" i="10" s="1"/>
  <c r="H47" i="10"/>
  <c r="I47" i="10" s="1"/>
  <c r="H18" i="10"/>
  <c r="I18" i="10" s="1"/>
  <c r="H22" i="10"/>
  <c r="I22" i="10" s="1"/>
  <c r="H26" i="10"/>
  <c r="I26" i="10" s="1"/>
  <c r="H30" i="10"/>
  <c r="I30" i="10" s="1"/>
  <c r="H50" i="10"/>
  <c r="I50" i="10" s="1"/>
  <c r="H19" i="10"/>
  <c r="I19" i="10" s="1"/>
  <c r="H23" i="10"/>
  <c r="I23" i="10" s="1"/>
  <c r="H27" i="10"/>
  <c r="I27" i="10" s="1"/>
  <c r="H31" i="10"/>
  <c r="I31" i="10" s="1"/>
  <c r="H38" i="10"/>
  <c r="I38" i="10" s="1"/>
  <c r="H55" i="10"/>
  <c r="I55" i="10" s="1"/>
  <c r="H34" i="10"/>
  <c r="I34" i="10" s="1"/>
  <c r="H54" i="10"/>
  <c r="I54" i="10" s="1"/>
  <c r="H43" i="10"/>
  <c r="I43" i="10" s="1"/>
  <c r="H51" i="10"/>
  <c r="I51" i="10" s="1"/>
  <c r="H16" i="10"/>
  <c r="I16" i="10" s="1"/>
  <c r="H20" i="10"/>
  <c r="I20" i="10" s="1"/>
  <c r="H24" i="10"/>
  <c r="I24" i="10" s="1"/>
  <c r="H28" i="10"/>
  <c r="I28" i="10" s="1"/>
  <c r="H36" i="10"/>
  <c r="I36" i="10" s="1"/>
  <c r="H40" i="10"/>
  <c r="I40" i="10" s="1"/>
  <c r="H44" i="10"/>
  <c r="I44" i="10" s="1"/>
  <c r="H48" i="10"/>
  <c r="I48" i="10" s="1"/>
  <c r="H52" i="10"/>
  <c r="I52" i="10" s="1"/>
  <c r="H56" i="10"/>
  <c r="I56" i="10" s="1"/>
  <c r="H42" i="10"/>
  <c r="I42" i="10" s="1"/>
  <c r="H35" i="10"/>
  <c r="I35" i="10" s="1"/>
  <c r="H17" i="10"/>
  <c r="I17" i="10" s="1"/>
  <c r="H21" i="10"/>
  <c r="I21" i="10" s="1"/>
  <c r="H25" i="10"/>
  <c r="I25" i="10" s="1"/>
  <c r="H29" i="10"/>
  <c r="I29" i="10" s="1"/>
  <c r="H15" i="10"/>
  <c r="I15" i="10" s="1"/>
  <c r="H14" i="10"/>
  <c r="I14" i="10" s="1"/>
  <c r="B12" i="12"/>
  <c r="E118" i="10"/>
  <c r="B118" i="10"/>
  <c r="H12" i="13"/>
  <c r="E11" i="13"/>
  <c r="B140" i="12"/>
  <c r="E140" i="12"/>
  <c r="E128" i="10"/>
  <c r="E12" i="12"/>
  <c r="B128" i="10"/>
  <c r="H19" i="13"/>
  <c r="B12" i="10"/>
  <c r="E12" i="10"/>
  <c r="I67" i="13"/>
  <c r="I12" i="13"/>
  <c r="I19" i="13"/>
  <c r="H67" i="13"/>
  <c r="I139" i="12"/>
  <c r="H138" i="12"/>
  <c r="I124" i="10"/>
  <c r="I138" i="12" l="1"/>
  <c r="H156" i="12"/>
  <c r="H155" i="12" s="1"/>
  <c r="I156" i="12"/>
  <c r="I155" i="12" s="1"/>
  <c r="I143" i="12"/>
  <c r="H143" i="12"/>
  <c r="H140" i="12" s="1"/>
  <c r="I142" i="12"/>
  <c r="I133" i="12"/>
  <c r="H133" i="12"/>
  <c r="I127" i="12"/>
  <c r="H127" i="12"/>
  <c r="H110" i="12"/>
  <c r="I111" i="12"/>
  <c r="I65" i="12"/>
  <c r="H65" i="12"/>
  <c r="I13" i="12"/>
  <c r="H13" i="12"/>
  <c r="E11" i="12"/>
  <c r="I119" i="10"/>
  <c r="I123" i="10"/>
  <c r="I129" i="10"/>
  <c r="I149" i="10"/>
  <c r="I148" i="10" s="1"/>
  <c r="H149" i="10"/>
  <c r="H148" i="10" s="1"/>
  <c r="I141" i="10"/>
  <c r="H141" i="10"/>
  <c r="I131" i="10"/>
  <c r="H131" i="10"/>
  <c r="H129" i="10"/>
  <c r="H119" i="10"/>
  <c r="I125" i="10"/>
  <c r="I118" i="10" s="1"/>
  <c r="H125" i="10"/>
  <c r="I102" i="10"/>
  <c r="H102" i="10"/>
  <c r="I60" i="10"/>
  <c r="H60" i="10"/>
  <c r="I13" i="10"/>
  <c r="H13" i="10"/>
  <c r="E11" i="10"/>
  <c r="H11" i="13"/>
  <c r="B11" i="12"/>
  <c r="I11" i="13"/>
  <c r="B11" i="10"/>
  <c r="G29" i="7"/>
  <c r="E29" i="7"/>
  <c r="G28" i="7"/>
  <c r="E28" i="7"/>
  <c r="G12" i="7"/>
  <c r="E12" i="7"/>
  <c r="G26" i="7"/>
  <c r="E26" i="7"/>
  <c r="G25" i="7"/>
  <c r="E25" i="7"/>
  <c r="G23" i="7"/>
  <c r="E23" i="7"/>
  <c r="G22" i="7"/>
  <c r="E22" i="7"/>
  <c r="G21" i="7"/>
  <c r="E21" i="7"/>
  <c r="G20" i="7"/>
  <c r="E20" i="7"/>
  <c r="G19" i="7"/>
  <c r="E19" i="7"/>
  <c r="G18" i="7"/>
  <c r="E18" i="7"/>
  <c r="G17" i="7"/>
  <c r="E17" i="7"/>
  <c r="G16" i="7"/>
  <c r="E16" i="7"/>
  <c r="G15" i="7"/>
  <c r="E15" i="7"/>
  <c r="G14" i="7"/>
  <c r="E14" i="7"/>
  <c r="H138" i="6"/>
  <c r="C138" i="6"/>
  <c r="H136" i="6"/>
  <c r="B135" i="6"/>
  <c r="H134" i="6"/>
  <c r="I134" i="6" s="1"/>
  <c r="C134" i="6"/>
  <c r="H133" i="6"/>
  <c r="I133" i="6" s="1"/>
  <c r="C133" i="6"/>
  <c r="H132" i="6"/>
  <c r="I132" i="6" s="1"/>
  <c r="C132" i="6"/>
  <c r="H131" i="6"/>
  <c r="C131" i="6"/>
  <c r="B130" i="6"/>
  <c r="H129" i="6"/>
  <c r="I129" i="6" s="1"/>
  <c r="C129" i="6"/>
  <c r="H128" i="6"/>
  <c r="C128" i="6"/>
  <c r="B127" i="6"/>
  <c r="H125" i="6"/>
  <c r="I125" i="6" s="1"/>
  <c r="C125" i="6"/>
  <c r="H124" i="6"/>
  <c r="I124" i="6" s="1"/>
  <c r="C124" i="6"/>
  <c r="H123" i="6"/>
  <c r="I123" i="6" s="1"/>
  <c r="C123" i="6"/>
  <c r="H122" i="6"/>
  <c r="I122" i="6" s="1"/>
  <c r="C122" i="6"/>
  <c r="H121" i="6"/>
  <c r="C121" i="6"/>
  <c r="B120" i="6"/>
  <c r="H119" i="6"/>
  <c r="I119" i="6" s="1"/>
  <c r="C119" i="6"/>
  <c r="H118" i="6"/>
  <c r="I118" i="6" s="1"/>
  <c r="C118" i="6"/>
  <c r="H117" i="6"/>
  <c r="I117" i="6" s="1"/>
  <c r="C117" i="6"/>
  <c r="H116" i="6"/>
  <c r="I116" i="6" s="1"/>
  <c r="C116" i="6"/>
  <c r="H115" i="6"/>
  <c r="I115" i="6" s="1"/>
  <c r="C115" i="6"/>
  <c r="H114" i="6"/>
  <c r="I114" i="6" s="1"/>
  <c r="C114" i="6"/>
  <c r="H113" i="6"/>
  <c r="I113" i="6" s="1"/>
  <c r="H112" i="6"/>
  <c r="C112" i="6"/>
  <c r="B111" i="6"/>
  <c r="H110" i="6"/>
  <c r="C110" i="6"/>
  <c r="B109" i="6"/>
  <c r="H107" i="6"/>
  <c r="C107" i="6"/>
  <c r="B106" i="6"/>
  <c r="H105" i="6"/>
  <c r="I105" i="6" s="1"/>
  <c r="C105" i="6"/>
  <c r="H104" i="6"/>
  <c r="I104" i="6" s="1"/>
  <c r="C104" i="6"/>
  <c r="H103" i="6"/>
  <c r="I103" i="6" s="1"/>
  <c r="C103" i="6"/>
  <c r="H102" i="6"/>
  <c r="I102" i="6" s="1"/>
  <c r="C102" i="6"/>
  <c r="H101" i="6"/>
  <c r="I101" i="6" s="1"/>
  <c r="C101" i="6"/>
  <c r="H100" i="6"/>
  <c r="I100" i="6" s="1"/>
  <c r="C100" i="6"/>
  <c r="H99" i="6"/>
  <c r="B98" i="6"/>
  <c r="H97" i="6"/>
  <c r="I97" i="6" s="1"/>
  <c r="C97" i="6"/>
  <c r="H96" i="6"/>
  <c r="I96" i="6" s="1"/>
  <c r="C96" i="6"/>
  <c r="H95" i="6"/>
  <c r="I95" i="6" s="1"/>
  <c r="C95" i="6"/>
  <c r="H94" i="6"/>
  <c r="I94" i="6" s="1"/>
  <c r="C94" i="6"/>
  <c r="H93" i="6"/>
  <c r="I93" i="6" s="1"/>
  <c r="C93" i="6"/>
  <c r="H92" i="6"/>
  <c r="I92" i="6" s="1"/>
  <c r="C92" i="6"/>
  <c r="H91" i="6"/>
  <c r="I91" i="6" s="1"/>
  <c r="C91" i="6"/>
  <c r="H90" i="6"/>
  <c r="I90" i="6" s="1"/>
  <c r="C90" i="6"/>
  <c r="H89" i="6"/>
  <c r="I89" i="6" s="1"/>
  <c r="C89" i="6"/>
  <c r="H88" i="6"/>
  <c r="I88" i="6" s="1"/>
  <c r="C88" i="6"/>
  <c r="H87" i="6"/>
  <c r="I87" i="6" s="1"/>
  <c r="C87" i="6"/>
  <c r="H86" i="6"/>
  <c r="I86" i="6" s="1"/>
  <c r="C86" i="6"/>
  <c r="H85" i="6"/>
  <c r="I85" i="6" s="1"/>
  <c r="C85" i="6"/>
  <c r="H84" i="6"/>
  <c r="I84" i="6" s="1"/>
  <c r="C84" i="6"/>
  <c r="H83" i="6"/>
  <c r="I83" i="6" s="1"/>
  <c r="C83" i="6"/>
  <c r="H82" i="6"/>
  <c r="I82" i="6" s="1"/>
  <c r="C82" i="6"/>
  <c r="H81" i="6"/>
  <c r="I81" i="6" s="1"/>
  <c r="C81" i="6"/>
  <c r="H80" i="6"/>
  <c r="B79" i="6"/>
  <c r="B78" i="6" s="1"/>
  <c r="H77" i="6"/>
  <c r="I77" i="6" s="1"/>
  <c r="C77" i="6"/>
  <c r="H76" i="6"/>
  <c r="I76" i="6" s="1"/>
  <c r="C76" i="6"/>
  <c r="H75" i="6"/>
  <c r="I75" i="6" s="1"/>
  <c r="C75" i="6"/>
  <c r="H74" i="6"/>
  <c r="B73" i="6"/>
  <c r="H72" i="6"/>
  <c r="I72" i="6" s="1"/>
  <c r="C72" i="6"/>
  <c r="H71" i="6"/>
  <c r="I71" i="6" s="1"/>
  <c r="C71" i="6"/>
  <c r="H70" i="6"/>
  <c r="I70" i="6" s="1"/>
  <c r="C70" i="6"/>
  <c r="H69" i="6"/>
  <c r="C69" i="6"/>
  <c r="B68" i="6"/>
  <c r="H67" i="6"/>
  <c r="I67" i="6" s="1"/>
  <c r="C67" i="6"/>
  <c r="H66" i="6"/>
  <c r="I66" i="6" s="1"/>
  <c r="C66" i="6"/>
  <c r="H65" i="6"/>
  <c r="I65" i="6" s="1"/>
  <c r="C65" i="6"/>
  <c r="H64" i="6"/>
  <c r="I64" i="6" s="1"/>
  <c r="C64" i="6"/>
  <c r="H63" i="6"/>
  <c r="I63" i="6" s="1"/>
  <c r="C63" i="6"/>
  <c r="H62" i="6"/>
  <c r="I62" i="6" s="1"/>
  <c r="H61" i="6"/>
  <c r="C61" i="6"/>
  <c r="B60" i="6"/>
  <c r="H59" i="6"/>
  <c r="I59" i="6" s="1"/>
  <c r="C59" i="6"/>
  <c r="H58" i="6"/>
  <c r="I58" i="6" s="1"/>
  <c r="C58" i="6"/>
  <c r="H57" i="6"/>
  <c r="I57" i="6" s="1"/>
  <c r="C57" i="6"/>
  <c r="H56" i="6"/>
  <c r="C56" i="6"/>
  <c r="B55" i="6"/>
  <c r="H53" i="6"/>
  <c r="I53" i="6" s="1"/>
  <c r="I52" i="6" s="1"/>
  <c r="E52" i="6"/>
  <c r="E42" i="6" s="1"/>
  <c r="B52" i="6"/>
  <c r="H51" i="6"/>
  <c r="I51" i="6" s="1"/>
  <c r="C51" i="6"/>
  <c r="H50" i="6"/>
  <c r="I50" i="6" s="1"/>
  <c r="C50" i="6"/>
  <c r="H49" i="6"/>
  <c r="I49" i="6" s="1"/>
  <c r="C49" i="6"/>
  <c r="H48" i="6"/>
  <c r="I48" i="6" s="1"/>
  <c r="C48" i="6"/>
  <c r="H47" i="6"/>
  <c r="I47" i="6" s="1"/>
  <c r="C47" i="6"/>
  <c r="H46" i="6"/>
  <c r="I46" i="6" s="1"/>
  <c r="C46" i="6"/>
  <c r="H45" i="6"/>
  <c r="I45" i="6" s="1"/>
  <c r="C45" i="6"/>
  <c r="H44" i="6"/>
  <c r="B43" i="6"/>
  <c r="B42" i="6" s="1"/>
  <c r="H41" i="6"/>
  <c r="B40" i="6"/>
  <c r="H39" i="6"/>
  <c r="B38" i="6"/>
  <c r="H37" i="6"/>
  <c r="I37" i="6" s="1"/>
  <c r="C37" i="6"/>
  <c r="H36" i="6"/>
  <c r="I36" i="6" s="1"/>
  <c r="C36" i="6"/>
  <c r="H35" i="6"/>
  <c r="I35" i="6" s="1"/>
  <c r="C35" i="6"/>
  <c r="H34" i="6"/>
  <c r="I34" i="6" s="1"/>
  <c r="C34" i="6"/>
  <c r="H33" i="6"/>
  <c r="I33" i="6" s="1"/>
  <c r="C33" i="6"/>
  <c r="H32" i="6"/>
  <c r="C32" i="6"/>
  <c r="B31" i="6"/>
  <c r="H30" i="6"/>
  <c r="I30" i="6" s="1"/>
  <c r="C30" i="6"/>
  <c r="H29" i="6"/>
  <c r="I29" i="6" s="1"/>
  <c r="C29" i="6"/>
  <c r="H28" i="6"/>
  <c r="I28" i="6" s="1"/>
  <c r="C28" i="6"/>
  <c r="H27" i="6"/>
  <c r="B26" i="6"/>
  <c r="H24" i="6"/>
  <c r="I24" i="6" s="1"/>
  <c r="C24" i="6"/>
  <c r="H23" i="6"/>
  <c r="I23" i="6" s="1"/>
  <c r="C23" i="6"/>
  <c r="H22" i="6"/>
  <c r="I22" i="6" s="1"/>
  <c r="E21" i="6"/>
  <c r="B21" i="6"/>
  <c r="H20" i="6"/>
  <c r="I20" i="6" s="1"/>
  <c r="C20" i="6"/>
  <c r="H19" i="6"/>
  <c r="I19" i="6" s="1"/>
  <c r="I18" i="6" s="1"/>
  <c r="C19" i="6"/>
  <c r="E18" i="6"/>
  <c r="B18" i="6"/>
  <c r="H17" i="6"/>
  <c r="I17" i="6" s="1"/>
  <c r="C17" i="6"/>
  <c r="H16" i="6"/>
  <c r="I16" i="6" s="1"/>
  <c r="C16" i="6"/>
  <c r="H15" i="6"/>
  <c r="I15" i="6" s="1"/>
  <c r="C15" i="6"/>
  <c r="H14" i="6"/>
  <c r="I14" i="6" s="1"/>
  <c r="C14" i="6"/>
  <c r="H13" i="6"/>
  <c r="I13" i="6" s="1"/>
  <c r="C13" i="6"/>
  <c r="E12" i="6"/>
  <c r="B12" i="6"/>
  <c r="B11" i="6" s="1"/>
  <c r="G57" i="5"/>
  <c r="H57" i="5" s="1"/>
  <c r="I57" i="5" s="1"/>
  <c r="C57" i="5"/>
  <c r="G56" i="5"/>
  <c r="H56" i="5" s="1"/>
  <c r="I56" i="5" s="1"/>
  <c r="C56" i="5"/>
  <c r="G55" i="5"/>
  <c r="H55" i="5" s="1"/>
  <c r="I55" i="5" s="1"/>
  <c r="C55" i="5"/>
  <c r="G54" i="5"/>
  <c r="H54" i="5" s="1"/>
  <c r="I54" i="5" s="1"/>
  <c r="C54" i="5"/>
  <c r="G53" i="5"/>
  <c r="H53" i="5" s="1"/>
  <c r="I53" i="5" s="1"/>
  <c r="C53" i="5"/>
  <c r="G52" i="5"/>
  <c r="H52" i="5" s="1"/>
  <c r="C52" i="5"/>
  <c r="E51" i="5"/>
  <c r="B51" i="5"/>
  <c r="G50" i="5"/>
  <c r="H50" i="5" s="1"/>
  <c r="I50" i="5" s="1"/>
  <c r="C50" i="5"/>
  <c r="G49" i="5"/>
  <c r="H49" i="5" s="1"/>
  <c r="I49" i="5" s="1"/>
  <c r="C49" i="5"/>
  <c r="G48" i="5"/>
  <c r="H48" i="5" s="1"/>
  <c r="I48" i="5" s="1"/>
  <c r="C48" i="5"/>
  <c r="G47" i="5"/>
  <c r="H47" i="5" s="1"/>
  <c r="I47" i="5" s="1"/>
  <c r="C47" i="5"/>
  <c r="G46" i="5"/>
  <c r="H46" i="5" s="1"/>
  <c r="I46" i="5" s="1"/>
  <c r="C46" i="5"/>
  <c r="G45" i="5"/>
  <c r="H45" i="5" s="1"/>
  <c r="I45" i="5" s="1"/>
  <c r="C45" i="5"/>
  <c r="G44" i="5"/>
  <c r="H44" i="5" s="1"/>
  <c r="I44" i="5" s="1"/>
  <c r="C44" i="5"/>
  <c r="G43" i="5"/>
  <c r="H43" i="5" s="1"/>
  <c r="I43" i="5" s="1"/>
  <c r="C43" i="5"/>
  <c r="G42" i="5"/>
  <c r="H42" i="5" s="1"/>
  <c r="I42" i="5" s="1"/>
  <c r="C42" i="5"/>
  <c r="G41" i="5"/>
  <c r="H41" i="5" s="1"/>
  <c r="I41" i="5" s="1"/>
  <c r="C41" i="5"/>
  <c r="G40" i="5"/>
  <c r="H40" i="5" s="1"/>
  <c r="I40" i="5" s="1"/>
  <c r="C40" i="5"/>
  <c r="G39" i="5"/>
  <c r="H39" i="5" s="1"/>
  <c r="I39" i="5" s="1"/>
  <c r="C39" i="5"/>
  <c r="G38" i="5"/>
  <c r="H38" i="5" s="1"/>
  <c r="I38" i="5" s="1"/>
  <c r="C38" i="5"/>
  <c r="G37" i="5"/>
  <c r="H37" i="5" s="1"/>
  <c r="I37" i="5" s="1"/>
  <c r="C37" i="5"/>
  <c r="G36" i="5"/>
  <c r="H36" i="5" s="1"/>
  <c r="I36" i="5" s="1"/>
  <c r="C36" i="5"/>
  <c r="G35" i="5"/>
  <c r="H35" i="5" s="1"/>
  <c r="I35" i="5" s="1"/>
  <c r="C35" i="5"/>
  <c r="G34" i="5"/>
  <c r="H34" i="5" s="1"/>
  <c r="I34" i="5" s="1"/>
  <c r="C34" i="5"/>
  <c r="G33" i="5"/>
  <c r="H33" i="5" s="1"/>
  <c r="I33" i="5" s="1"/>
  <c r="C33" i="5"/>
  <c r="G32" i="5"/>
  <c r="H32" i="5" s="1"/>
  <c r="I32" i="5" s="1"/>
  <c r="C32" i="5"/>
  <c r="G31" i="5"/>
  <c r="H31" i="5" s="1"/>
  <c r="I31" i="5" s="1"/>
  <c r="C31" i="5"/>
  <c r="G30" i="5"/>
  <c r="H30" i="5" s="1"/>
  <c r="C30" i="5"/>
  <c r="E29" i="5"/>
  <c r="B29" i="5"/>
  <c r="G28" i="5"/>
  <c r="H28" i="5" s="1"/>
  <c r="I28" i="5" s="1"/>
  <c r="C28" i="5"/>
  <c r="G27" i="5"/>
  <c r="H27" i="5" s="1"/>
  <c r="I27" i="5" s="1"/>
  <c r="C27" i="5"/>
  <c r="G26" i="5"/>
  <c r="H26" i="5" s="1"/>
  <c r="I26" i="5" s="1"/>
  <c r="C26" i="5"/>
  <c r="G25" i="5"/>
  <c r="H25" i="5" s="1"/>
  <c r="I25" i="5" s="1"/>
  <c r="C25" i="5"/>
  <c r="G24" i="5"/>
  <c r="H24" i="5" s="1"/>
  <c r="I24" i="5" s="1"/>
  <c r="C24" i="5"/>
  <c r="G23" i="5"/>
  <c r="H23" i="5" s="1"/>
  <c r="I23" i="5" s="1"/>
  <c r="C23" i="5"/>
  <c r="G22" i="5"/>
  <c r="H22" i="5" s="1"/>
  <c r="I22" i="5" s="1"/>
  <c r="C22" i="5"/>
  <c r="G21" i="5"/>
  <c r="H21" i="5" s="1"/>
  <c r="I21" i="5" s="1"/>
  <c r="C21" i="5"/>
  <c r="G20" i="5"/>
  <c r="H20" i="5" s="1"/>
  <c r="C20" i="5"/>
  <c r="E19" i="5"/>
  <c r="B19" i="5"/>
  <c r="G17" i="5"/>
  <c r="H17" i="5" s="1"/>
  <c r="I17" i="5" s="1"/>
  <c r="C17" i="5"/>
  <c r="G16" i="5"/>
  <c r="H16" i="5" s="1"/>
  <c r="I16" i="5" s="1"/>
  <c r="C16" i="5"/>
  <c r="G15" i="5"/>
  <c r="H15" i="5" s="1"/>
  <c r="I15" i="5" s="1"/>
  <c r="C15" i="5"/>
  <c r="H14" i="5"/>
  <c r="C14" i="5"/>
  <c r="E13" i="5"/>
  <c r="B13" i="5"/>
  <c r="H108" i="3"/>
  <c r="I108" i="3" s="1"/>
  <c r="B107" i="3"/>
  <c r="H106" i="3"/>
  <c r="I106" i="3" s="1"/>
  <c r="C106" i="3"/>
  <c r="H105" i="3"/>
  <c r="I105" i="3" s="1"/>
  <c r="B104" i="3"/>
  <c r="H103" i="3"/>
  <c r="I103" i="3" s="1"/>
  <c r="C103" i="3"/>
  <c r="B102" i="3"/>
  <c r="H100" i="3"/>
  <c r="I100" i="3" s="1"/>
  <c r="C100" i="3"/>
  <c r="H99" i="3"/>
  <c r="I99" i="3" s="1"/>
  <c r="C99" i="3"/>
  <c r="H98" i="3"/>
  <c r="I98" i="3" s="1"/>
  <c r="C98" i="3"/>
  <c r="H97" i="3"/>
  <c r="I97" i="3" s="1"/>
  <c r="C97" i="3"/>
  <c r="B96" i="3"/>
  <c r="H95" i="3"/>
  <c r="I95" i="3" s="1"/>
  <c r="C95" i="3"/>
  <c r="H94" i="3"/>
  <c r="I94" i="3" s="1"/>
  <c r="C94" i="3"/>
  <c r="H93" i="3"/>
  <c r="I93" i="3" s="1"/>
  <c r="C93" i="3"/>
  <c r="H92" i="3"/>
  <c r="I92" i="3" s="1"/>
  <c r="C92" i="3"/>
  <c r="H91" i="3"/>
  <c r="I91" i="3" s="1"/>
  <c r="C91" i="3"/>
  <c r="H90" i="3"/>
  <c r="I90" i="3" s="1"/>
  <c r="C90" i="3"/>
  <c r="H89" i="3"/>
  <c r="I89" i="3" s="1"/>
  <c r="B88" i="3"/>
  <c r="H87" i="3"/>
  <c r="I87" i="3" s="1"/>
  <c r="C87" i="3"/>
  <c r="H86" i="3"/>
  <c r="I86" i="3" s="1"/>
  <c r="B85" i="3"/>
  <c r="H83" i="3"/>
  <c r="I83" i="3" s="1"/>
  <c r="C83" i="3"/>
  <c r="B82" i="3"/>
  <c r="H81" i="3"/>
  <c r="I81" i="3" s="1"/>
  <c r="C81" i="3"/>
  <c r="H80" i="3"/>
  <c r="I80" i="3" s="1"/>
  <c r="C80" i="3"/>
  <c r="H79" i="3"/>
  <c r="I79" i="3" s="1"/>
  <c r="C79" i="3"/>
  <c r="H78" i="3"/>
  <c r="I78" i="3" s="1"/>
  <c r="C78" i="3"/>
  <c r="H77" i="3"/>
  <c r="I77" i="3" s="1"/>
  <c r="C77" i="3"/>
  <c r="B76" i="3"/>
  <c r="H75" i="3"/>
  <c r="I75" i="3" s="1"/>
  <c r="C75" i="3"/>
  <c r="H74" i="3"/>
  <c r="I74" i="3" s="1"/>
  <c r="C74" i="3"/>
  <c r="H73" i="3"/>
  <c r="I73" i="3" s="1"/>
  <c r="C73" i="3"/>
  <c r="H72" i="3"/>
  <c r="I72" i="3" s="1"/>
  <c r="C72" i="3"/>
  <c r="H71" i="3"/>
  <c r="I71" i="3" s="1"/>
  <c r="C71" i="3"/>
  <c r="H70" i="3"/>
  <c r="I70" i="3" s="1"/>
  <c r="C70" i="3"/>
  <c r="H69" i="3"/>
  <c r="I69" i="3" s="1"/>
  <c r="C69" i="3"/>
  <c r="H68" i="3"/>
  <c r="I68" i="3" s="1"/>
  <c r="C68" i="3"/>
  <c r="H67" i="3"/>
  <c r="I67" i="3" s="1"/>
  <c r="C67" i="3"/>
  <c r="H66" i="3"/>
  <c r="I66" i="3" s="1"/>
  <c r="C66" i="3"/>
  <c r="H65" i="3"/>
  <c r="I65" i="3" s="1"/>
  <c r="C65" i="3"/>
  <c r="H64" i="3"/>
  <c r="I64" i="3" s="1"/>
  <c r="C64" i="3"/>
  <c r="H63" i="3"/>
  <c r="I63" i="3" s="1"/>
  <c r="C63" i="3"/>
  <c r="H62" i="3"/>
  <c r="I62" i="3" s="1"/>
  <c r="C62" i="3"/>
  <c r="H61" i="3"/>
  <c r="I61" i="3" s="1"/>
  <c r="C61" i="3"/>
  <c r="B60" i="3"/>
  <c r="H58" i="3"/>
  <c r="I58" i="3" s="1"/>
  <c r="C58" i="3"/>
  <c r="H57" i="3"/>
  <c r="I57" i="3" s="1"/>
  <c r="C57" i="3"/>
  <c r="H56" i="3"/>
  <c r="I56" i="3" s="1"/>
  <c r="C56" i="3"/>
  <c r="H55" i="3"/>
  <c r="I55" i="3" s="1"/>
  <c r="C55" i="3"/>
  <c r="H54" i="3"/>
  <c r="I54" i="3" s="1"/>
  <c r="C54" i="3"/>
  <c r="B53" i="3"/>
  <c r="H52" i="3"/>
  <c r="I52" i="3" s="1"/>
  <c r="C52" i="3"/>
  <c r="H51" i="3"/>
  <c r="I51" i="3" s="1"/>
  <c r="C51" i="3"/>
  <c r="H50" i="3"/>
  <c r="I50" i="3" s="1"/>
  <c r="C50" i="3"/>
  <c r="B49" i="3"/>
  <c r="H48" i="3"/>
  <c r="I48" i="3" s="1"/>
  <c r="C48" i="3"/>
  <c r="H47" i="3"/>
  <c r="I47" i="3" s="1"/>
  <c r="C47" i="3"/>
  <c r="H46" i="3"/>
  <c r="I46" i="3" s="1"/>
  <c r="C46" i="3"/>
  <c r="H45" i="3"/>
  <c r="I45" i="3" s="1"/>
  <c r="C45" i="3"/>
  <c r="B44" i="3"/>
  <c r="H43" i="3"/>
  <c r="I43" i="3" s="1"/>
  <c r="C43" i="3"/>
  <c r="B42" i="3"/>
  <c r="H40" i="3"/>
  <c r="I40" i="3" s="1"/>
  <c r="C40" i="3"/>
  <c r="B39" i="3"/>
  <c r="H37" i="3"/>
  <c r="I37" i="3" s="1"/>
  <c r="B36" i="3"/>
  <c r="H35" i="3"/>
  <c r="I35" i="3" s="1"/>
  <c r="C35" i="3"/>
  <c r="H34" i="3"/>
  <c r="I34" i="3" s="1"/>
  <c r="C34" i="3"/>
  <c r="H33" i="3"/>
  <c r="I33" i="3" s="1"/>
  <c r="H32" i="3"/>
  <c r="I32" i="3" s="1"/>
  <c r="C32" i="3"/>
  <c r="B31" i="3"/>
  <c r="H30" i="3"/>
  <c r="I30" i="3" s="1"/>
  <c r="C30" i="3"/>
  <c r="H29" i="3"/>
  <c r="I29" i="3" s="1"/>
  <c r="C29" i="3"/>
  <c r="H28" i="3"/>
  <c r="I28" i="3" s="1"/>
  <c r="H27" i="3"/>
  <c r="I27" i="3" s="1"/>
  <c r="C27" i="3"/>
  <c r="B26" i="3"/>
  <c r="H24" i="3"/>
  <c r="I24" i="3" s="1"/>
  <c r="C24" i="3"/>
  <c r="H23" i="3"/>
  <c r="I23" i="3" s="1"/>
  <c r="C23" i="3"/>
  <c r="H22" i="3"/>
  <c r="I22" i="3" s="1"/>
  <c r="C22" i="3"/>
  <c r="B21" i="3"/>
  <c r="H20" i="3"/>
  <c r="I20" i="3" s="1"/>
  <c r="C20" i="3"/>
  <c r="H19" i="3"/>
  <c r="I19" i="3" s="1"/>
  <c r="B18" i="3"/>
  <c r="H17" i="3"/>
  <c r="I17" i="3" s="1"/>
  <c r="C17" i="3"/>
  <c r="H16" i="3"/>
  <c r="I16" i="3" s="1"/>
  <c r="C16" i="3"/>
  <c r="H15" i="3"/>
  <c r="I15" i="3" s="1"/>
  <c r="C15" i="3"/>
  <c r="H14" i="3"/>
  <c r="I14" i="3" s="1"/>
  <c r="C14" i="3"/>
  <c r="H13" i="3"/>
  <c r="I13" i="3" s="1"/>
  <c r="C13" i="3"/>
  <c r="E12" i="3"/>
  <c r="B12" i="3"/>
  <c r="H162" i="2"/>
  <c r="I162" i="2" s="1"/>
  <c r="C162" i="2"/>
  <c r="H161" i="2"/>
  <c r="I161" i="2" s="1"/>
  <c r="C161" i="2"/>
  <c r="H160" i="2"/>
  <c r="I160" i="2" s="1"/>
  <c r="C160" i="2"/>
  <c r="H159" i="2"/>
  <c r="I159" i="2" s="1"/>
  <c r="C159" i="2"/>
  <c r="H158" i="2"/>
  <c r="I158" i="2" s="1"/>
  <c r="C158" i="2"/>
  <c r="H157" i="2"/>
  <c r="I157" i="2" s="1"/>
  <c r="C157" i="2"/>
  <c r="H156" i="2"/>
  <c r="I156" i="2" s="1"/>
  <c r="C156" i="2"/>
  <c r="H155" i="2"/>
  <c r="I155" i="2" s="1"/>
  <c r="C155" i="2"/>
  <c r="C154" i="2"/>
  <c r="C153" i="2"/>
  <c r="E152" i="2"/>
  <c r="B152" i="2"/>
  <c r="H151" i="2"/>
  <c r="I151" i="2" s="1"/>
  <c r="C151" i="2"/>
  <c r="H150" i="2"/>
  <c r="I150" i="2" s="1"/>
  <c r="C150" i="2"/>
  <c r="H149" i="2"/>
  <c r="I149" i="2" s="1"/>
  <c r="C149" i="2"/>
  <c r="H148" i="2"/>
  <c r="I148" i="2" s="1"/>
  <c r="C148" i="2"/>
  <c r="H147" i="2"/>
  <c r="I147" i="2" s="1"/>
  <c r="C147" i="2"/>
  <c r="H146" i="2"/>
  <c r="I146" i="2" s="1"/>
  <c r="C146" i="2"/>
  <c r="H145" i="2"/>
  <c r="I145" i="2" s="1"/>
  <c r="C145" i="2"/>
  <c r="H144" i="2"/>
  <c r="I144" i="2" s="1"/>
  <c r="C144" i="2"/>
  <c r="C143" i="2"/>
  <c r="C142" i="2"/>
  <c r="E141" i="2"/>
  <c r="B141" i="2"/>
  <c r="C140" i="2"/>
  <c r="E139" i="2"/>
  <c r="B139" i="2"/>
  <c r="C137" i="2"/>
  <c r="C136" i="2"/>
  <c r="E135" i="2"/>
  <c r="B135" i="2"/>
  <c r="C134" i="2"/>
  <c r="C133" i="2"/>
  <c r="C132" i="2"/>
  <c r="C131" i="2"/>
  <c r="C130" i="2"/>
  <c r="E129" i="2"/>
  <c r="B129" i="2"/>
  <c r="H128" i="2"/>
  <c r="I128" i="2" s="1"/>
  <c r="C128" i="2"/>
  <c r="H127" i="2"/>
  <c r="I127" i="2" s="1"/>
  <c r="C127" i="2"/>
  <c r="H126" i="2"/>
  <c r="I126" i="2" s="1"/>
  <c r="C126" i="2"/>
  <c r="C125" i="2"/>
  <c r="E124" i="2"/>
  <c r="B124" i="2"/>
  <c r="H122" i="2"/>
  <c r="I122" i="2" s="1"/>
  <c r="C122" i="2"/>
  <c r="H121" i="2"/>
  <c r="I121" i="2" s="1"/>
  <c r="C121" i="2"/>
  <c r="H120" i="2"/>
  <c r="I120" i="2" s="1"/>
  <c r="C120" i="2"/>
  <c r="H119" i="2"/>
  <c r="I119" i="2" s="1"/>
  <c r="C119" i="2"/>
  <c r="H118" i="2"/>
  <c r="I118" i="2" s="1"/>
  <c r="C118" i="2"/>
  <c r="H117" i="2"/>
  <c r="I117" i="2" s="1"/>
  <c r="C117" i="2"/>
  <c r="H116" i="2"/>
  <c r="I116" i="2" s="1"/>
  <c r="C116" i="2"/>
  <c r="H115" i="2"/>
  <c r="I115" i="2" s="1"/>
  <c r="C115" i="2"/>
  <c r="H114" i="2"/>
  <c r="I114" i="2" s="1"/>
  <c r="C114" i="2"/>
  <c r="H113" i="2"/>
  <c r="I113" i="2" s="1"/>
  <c r="C113" i="2"/>
  <c r="H112" i="2"/>
  <c r="I112" i="2" s="1"/>
  <c r="C112" i="2"/>
  <c r="H111" i="2"/>
  <c r="I111" i="2" s="1"/>
  <c r="C111" i="2"/>
  <c r="H110" i="2"/>
  <c r="I110" i="2" s="1"/>
  <c r="C110" i="2"/>
  <c r="H109" i="2"/>
  <c r="I109" i="2" s="1"/>
  <c r="C109" i="2"/>
  <c r="H108" i="2"/>
  <c r="I108" i="2" s="1"/>
  <c r="C108" i="2"/>
  <c r="C107" i="2"/>
  <c r="E106" i="2"/>
  <c r="B106" i="2"/>
  <c r="C105" i="2"/>
  <c r="C104" i="2"/>
  <c r="C103" i="2"/>
  <c r="C102" i="2"/>
  <c r="C101" i="2"/>
  <c r="C100" i="2"/>
  <c r="C99" i="2"/>
  <c r="C98" i="2"/>
  <c r="C97" i="2"/>
  <c r="C96" i="2"/>
  <c r="H95" i="2"/>
  <c r="I95" i="2" s="1"/>
  <c r="C95" i="2"/>
  <c r="H94" i="2"/>
  <c r="I94" i="2" s="1"/>
  <c r="C94" i="2"/>
  <c r="C93" i="2"/>
  <c r="C92" i="2"/>
  <c r="H91" i="2"/>
  <c r="I91" i="2" s="1"/>
  <c r="C91" i="2"/>
  <c r="H90" i="2"/>
  <c r="I90" i="2" s="1"/>
  <c r="C90" i="2"/>
  <c r="H89" i="2"/>
  <c r="I89" i="2" s="1"/>
  <c r="C89" i="2"/>
  <c r="H88" i="2"/>
  <c r="I88" i="2" s="1"/>
  <c r="C88" i="2"/>
  <c r="H87" i="2"/>
  <c r="I87" i="2" s="1"/>
  <c r="C87" i="2"/>
  <c r="H86" i="2"/>
  <c r="I86" i="2" s="1"/>
  <c r="C86" i="2"/>
  <c r="H85" i="2"/>
  <c r="I85" i="2" s="1"/>
  <c r="C85" i="2"/>
  <c r="H84" i="2"/>
  <c r="I84" i="2" s="1"/>
  <c r="C84" i="2"/>
  <c r="H83" i="2"/>
  <c r="I83" i="2" s="1"/>
  <c r="C83" i="2"/>
  <c r="H82" i="2"/>
  <c r="I82" i="2" s="1"/>
  <c r="C82" i="2"/>
  <c r="H81" i="2"/>
  <c r="I81" i="2" s="1"/>
  <c r="C81" i="2"/>
  <c r="H80" i="2"/>
  <c r="I80" i="2" s="1"/>
  <c r="C80" i="2"/>
  <c r="H79" i="2"/>
  <c r="I79" i="2" s="1"/>
  <c r="C79" i="2"/>
  <c r="H78" i="2"/>
  <c r="I78" i="2" s="1"/>
  <c r="C78" i="2"/>
  <c r="H77" i="2"/>
  <c r="I77" i="2" s="1"/>
  <c r="C77" i="2"/>
  <c r="H76" i="2"/>
  <c r="I76" i="2" s="1"/>
  <c r="C76" i="2"/>
  <c r="H75" i="2"/>
  <c r="I75" i="2" s="1"/>
  <c r="C75" i="2"/>
  <c r="H74" i="2"/>
  <c r="I74" i="2" s="1"/>
  <c r="C74" i="2"/>
  <c r="H73" i="2"/>
  <c r="I73" i="2" s="1"/>
  <c r="C73" i="2"/>
  <c r="H72" i="2"/>
  <c r="I72" i="2" s="1"/>
  <c r="C72" i="2"/>
  <c r="H71" i="2"/>
  <c r="I71" i="2" s="1"/>
  <c r="C71" i="2"/>
  <c r="C70" i="2"/>
  <c r="C69" i="2"/>
  <c r="C68" i="2"/>
  <c r="C67" i="2"/>
  <c r="C66" i="2"/>
  <c r="E65" i="2"/>
  <c r="B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H42" i="2"/>
  <c r="I42" i="2" s="1"/>
  <c r="C42" i="2"/>
  <c r="H41" i="2"/>
  <c r="I41" i="2" s="1"/>
  <c r="C41" i="2"/>
  <c r="H40" i="2"/>
  <c r="I40" i="2" s="1"/>
  <c r="C40" i="2"/>
  <c r="H39" i="2"/>
  <c r="I39" i="2" s="1"/>
  <c r="C39" i="2"/>
  <c r="H38" i="2"/>
  <c r="I38" i="2" s="1"/>
  <c r="C38" i="2"/>
  <c r="H37" i="2"/>
  <c r="I37" i="2" s="1"/>
  <c r="C37" i="2"/>
  <c r="H36" i="2"/>
  <c r="I36" i="2" s="1"/>
  <c r="C36" i="2"/>
  <c r="H35" i="2"/>
  <c r="I35" i="2" s="1"/>
  <c r="C35" i="2"/>
  <c r="H34" i="2"/>
  <c r="I34" i="2" s="1"/>
  <c r="C34" i="2"/>
  <c r="H33" i="2"/>
  <c r="I33" i="2" s="1"/>
  <c r="C33" i="2"/>
  <c r="H32" i="2"/>
  <c r="I32" i="2" s="1"/>
  <c r="C32" i="2"/>
  <c r="H31" i="2"/>
  <c r="I31" i="2" s="1"/>
  <c r="C31" i="2"/>
  <c r="H30" i="2"/>
  <c r="I30" i="2" s="1"/>
  <c r="C30" i="2"/>
  <c r="H29" i="2"/>
  <c r="I29" i="2" s="1"/>
  <c r="C29" i="2"/>
  <c r="H28" i="2"/>
  <c r="I28" i="2" s="1"/>
  <c r="C28" i="2"/>
  <c r="H27" i="2"/>
  <c r="I27" i="2" s="1"/>
  <c r="C27" i="2"/>
  <c r="H26" i="2"/>
  <c r="I26" i="2" s="1"/>
  <c r="C26" i="2"/>
  <c r="H25" i="2"/>
  <c r="I25" i="2" s="1"/>
  <c r="C25" i="2"/>
  <c r="H24" i="2"/>
  <c r="I24" i="2" s="1"/>
  <c r="C24" i="2"/>
  <c r="H23" i="2"/>
  <c r="I23" i="2" s="1"/>
  <c r="C23" i="2"/>
  <c r="H22" i="2"/>
  <c r="I22" i="2" s="1"/>
  <c r="C22" i="2"/>
  <c r="H21" i="2"/>
  <c r="I21" i="2" s="1"/>
  <c r="C21" i="2"/>
  <c r="H20" i="2"/>
  <c r="I20" i="2" s="1"/>
  <c r="C20" i="2"/>
  <c r="H19" i="2"/>
  <c r="I19" i="2" s="1"/>
  <c r="C19" i="2"/>
  <c r="H18" i="2"/>
  <c r="I18" i="2" s="1"/>
  <c r="C18" i="2"/>
  <c r="H17" i="2"/>
  <c r="I17" i="2" s="1"/>
  <c r="C17" i="2"/>
  <c r="H16" i="2"/>
  <c r="I16" i="2" s="1"/>
  <c r="C16" i="2"/>
  <c r="H15" i="2"/>
  <c r="I15" i="2" s="1"/>
  <c r="C15" i="2"/>
  <c r="H14" i="2"/>
  <c r="C14" i="2"/>
  <c r="E13" i="2"/>
  <c r="B13" i="2"/>
  <c r="H18" i="1"/>
  <c r="I18" i="1" s="1"/>
  <c r="C18" i="1"/>
  <c r="H17" i="1"/>
  <c r="I17" i="1" s="1"/>
  <c r="C17" i="1"/>
  <c r="H14" i="7" l="1"/>
  <c r="I14" i="7" s="1"/>
  <c r="H18" i="7"/>
  <c r="I18" i="7" s="1"/>
  <c r="H22" i="7"/>
  <c r="I22" i="7" s="1"/>
  <c r="H68" i="6"/>
  <c r="I69" i="6"/>
  <c r="I68" i="6" s="1"/>
  <c r="I39" i="6"/>
  <c r="I38" i="6" s="1"/>
  <c r="H38" i="6"/>
  <c r="I56" i="6"/>
  <c r="I55" i="6" s="1"/>
  <c r="H55" i="6"/>
  <c r="I112" i="6"/>
  <c r="I111" i="6" s="1"/>
  <c r="H111" i="6"/>
  <c r="I121" i="6"/>
  <c r="I120" i="6" s="1"/>
  <c r="H120" i="6"/>
  <c r="I131" i="6"/>
  <c r="I130" i="6" s="1"/>
  <c r="H130" i="6"/>
  <c r="I136" i="6"/>
  <c r="I135" i="6" s="1"/>
  <c r="H135" i="6"/>
  <c r="I61" i="6"/>
  <c r="I60" i="6" s="1"/>
  <c r="H60" i="6"/>
  <c r="I74" i="6"/>
  <c r="I73" i="6" s="1"/>
  <c r="H73" i="6"/>
  <c r="E11" i="6"/>
  <c r="E10" i="6" s="1"/>
  <c r="I41" i="6"/>
  <c r="I40" i="6" s="1"/>
  <c r="H40" i="6"/>
  <c r="H106" i="6"/>
  <c r="I107" i="6"/>
  <c r="I106" i="6" s="1"/>
  <c r="I78" i="6" s="1"/>
  <c r="H137" i="6"/>
  <c r="I138" i="6"/>
  <c r="I137" i="6" s="1"/>
  <c r="H26" i="6"/>
  <c r="I27" i="6"/>
  <c r="I26" i="6" s="1"/>
  <c r="I99" i="6"/>
  <c r="I98" i="6" s="1"/>
  <c r="H98" i="6"/>
  <c r="B108" i="6"/>
  <c r="H127" i="6"/>
  <c r="I128" i="6"/>
  <c r="I127" i="6" s="1"/>
  <c r="I126" i="6" s="1"/>
  <c r="H79" i="6"/>
  <c r="I80" i="6"/>
  <c r="I79" i="6" s="1"/>
  <c r="I32" i="6"/>
  <c r="I31" i="6" s="1"/>
  <c r="H31" i="6"/>
  <c r="H43" i="6"/>
  <c r="I44" i="6"/>
  <c r="I43" i="6" s="1"/>
  <c r="I42" i="6" s="1"/>
  <c r="I21" i="6"/>
  <c r="I110" i="6"/>
  <c r="I109" i="6" s="1"/>
  <c r="H109" i="6"/>
  <c r="I126" i="12"/>
  <c r="I110" i="12"/>
  <c r="I141" i="12"/>
  <c r="I140" i="12"/>
  <c r="H126" i="12"/>
  <c r="I12" i="12"/>
  <c r="H12" i="12"/>
  <c r="C18" i="6"/>
  <c r="H16" i="7"/>
  <c r="I16" i="7" s="1"/>
  <c r="H20" i="7"/>
  <c r="I20" i="7" s="1"/>
  <c r="H25" i="7"/>
  <c r="I25" i="7" s="1"/>
  <c r="H28" i="7"/>
  <c r="I28" i="7" s="1"/>
  <c r="H128" i="10"/>
  <c r="I128" i="10"/>
  <c r="H118" i="10"/>
  <c r="I12" i="10"/>
  <c r="H12" i="10"/>
  <c r="E123" i="2"/>
  <c r="H154" i="2"/>
  <c r="I154" i="2" s="1"/>
  <c r="H153" i="2"/>
  <c r="I153" i="2" s="1"/>
  <c r="H143" i="2"/>
  <c r="I143" i="2" s="1"/>
  <c r="H142" i="2"/>
  <c r="I142" i="2" s="1"/>
  <c r="H140" i="2"/>
  <c r="H139" i="2" s="1"/>
  <c r="H137" i="2"/>
  <c r="I137" i="2" s="1"/>
  <c r="H136" i="2"/>
  <c r="I136" i="2" s="1"/>
  <c r="H133" i="2"/>
  <c r="I133" i="2" s="1"/>
  <c r="H132" i="2"/>
  <c r="I132" i="2" s="1"/>
  <c r="H134" i="2"/>
  <c r="I134" i="2" s="1"/>
  <c r="H131" i="2"/>
  <c r="I131" i="2" s="1"/>
  <c r="H130" i="2"/>
  <c r="I130" i="2" s="1"/>
  <c r="H125" i="2"/>
  <c r="I125" i="2" s="1"/>
  <c r="H107" i="2"/>
  <c r="I107" i="2" s="1"/>
  <c r="H103" i="2"/>
  <c r="I103" i="2" s="1"/>
  <c r="H98" i="2"/>
  <c r="I98" i="2" s="1"/>
  <c r="H102" i="2"/>
  <c r="I102" i="2" s="1"/>
  <c r="H99" i="2"/>
  <c r="I99" i="2" s="1"/>
  <c r="H96" i="2"/>
  <c r="I96" i="2" s="1"/>
  <c r="H100" i="2"/>
  <c r="I100" i="2" s="1"/>
  <c r="H104" i="2"/>
  <c r="I104" i="2" s="1"/>
  <c r="H97" i="2"/>
  <c r="I97" i="2" s="1"/>
  <c r="H101" i="2"/>
  <c r="I101" i="2" s="1"/>
  <c r="H105" i="2"/>
  <c r="I105" i="2" s="1"/>
  <c r="H93" i="2"/>
  <c r="I93" i="2" s="1"/>
  <c r="H92" i="2"/>
  <c r="I92" i="2" s="1"/>
  <c r="H70" i="2"/>
  <c r="I70" i="2" s="1"/>
  <c r="H69" i="2"/>
  <c r="I69" i="2" s="1"/>
  <c r="H68" i="2"/>
  <c r="I68" i="2" s="1"/>
  <c r="H67" i="2"/>
  <c r="I67" i="2" s="1"/>
  <c r="H66" i="2"/>
  <c r="I66" i="2" s="1"/>
  <c r="H44" i="2"/>
  <c r="I44" i="2" s="1"/>
  <c r="H48" i="2"/>
  <c r="I48" i="2" s="1"/>
  <c r="H52" i="2"/>
  <c r="I52" i="2" s="1"/>
  <c r="H56" i="2"/>
  <c r="I56" i="2" s="1"/>
  <c r="H60" i="2"/>
  <c r="I60" i="2" s="1"/>
  <c r="H64" i="2"/>
  <c r="I64" i="2" s="1"/>
  <c r="H45" i="2"/>
  <c r="I45" i="2" s="1"/>
  <c r="H53" i="2"/>
  <c r="I53" i="2" s="1"/>
  <c r="H57" i="2"/>
  <c r="I57" i="2" s="1"/>
  <c r="H61" i="2"/>
  <c r="I61" i="2" s="1"/>
  <c r="H49" i="2"/>
  <c r="I49" i="2" s="1"/>
  <c r="H46" i="2"/>
  <c r="I46" i="2" s="1"/>
  <c r="H50" i="2"/>
  <c r="I50" i="2" s="1"/>
  <c r="H54" i="2"/>
  <c r="I54" i="2" s="1"/>
  <c r="H58" i="2"/>
  <c r="I58" i="2" s="1"/>
  <c r="H62" i="2"/>
  <c r="I62" i="2" s="1"/>
  <c r="H43" i="2"/>
  <c r="I43" i="2" s="1"/>
  <c r="H47" i="2"/>
  <c r="I47" i="2" s="1"/>
  <c r="H51" i="2"/>
  <c r="I51" i="2" s="1"/>
  <c r="H55" i="2"/>
  <c r="I55" i="2" s="1"/>
  <c r="H59" i="2"/>
  <c r="I59" i="2" s="1"/>
  <c r="H63" i="2"/>
  <c r="I63" i="2" s="1"/>
  <c r="C37" i="3"/>
  <c r="C136" i="6"/>
  <c r="B25" i="6"/>
  <c r="B10" i="6" s="1"/>
  <c r="B138" i="2"/>
  <c r="E138" i="2"/>
  <c r="H26" i="7"/>
  <c r="I26" i="7" s="1"/>
  <c r="E12" i="2"/>
  <c r="C41" i="6"/>
  <c r="H12" i="3"/>
  <c r="B101" i="3"/>
  <c r="H106" i="2"/>
  <c r="B123" i="2"/>
  <c r="C39" i="6"/>
  <c r="C33" i="3"/>
  <c r="C86" i="3"/>
  <c r="C108" i="3"/>
  <c r="I12" i="3"/>
  <c r="B12" i="2"/>
  <c r="H18" i="6"/>
  <c r="H21" i="6"/>
  <c r="H17" i="7"/>
  <c r="I17" i="7" s="1"/>
  <c r="H21" i="7"/>
  <c r="I21" i="7" s="1"/>
  <c r="H29" i="7"/>
  <c r="I29" i="7" s="1"/>
  <c r="B41" i="3"/>
  <c r="B54" i="6"/>
  <c r="H12" i="7"/>
  <c r="I12" i="7" s="1"/>
  <c r="H15" i="7"/>
  <c r="I15" i="7" s="1"/>
  <c r="H19" i="7"/>
  <c r="I19" i="7" s="1"/>
  <c r="H23" i="7"/>
  <c r="I23" i="7" s="1"/>
  <c r="XEY23" i="7" s="1"/>
  <c r="C12" i="6"/>
  <c r="I12" i="6"/>
  <c r="H12" i="6"/>
  <c r="C22" i="6"/>
  <c r="C21" i="6" s="1"/>
  <c r="C27" i="6"/>
  <c r="C99" i="6"/>
  <c r="C113" i="6"/>
  <c r="C62" i="6"/>
  <c r="H52" i="6"/>
  <c r="B137" i="6"/>
  <c r="B126" i="6" s="1"/>
  <c r="D12" i="6"/>
  <c r="C74" i="6"/>
  <c r="C80" i="6"/>
  <c r="C44" i="6"/>
  <c r="C53" i="6"/>
  <c r="C52" i="6" s="1"/>
  <c r="H19" i="5"/>
  <c r="I20" i="5"/>
  <c r="I19" i="5" s="1"/>
  <c r="H51" i="5"/>
  <c r="I52" i="5"/>
  <c r="I51" i="5" s="1"/>
  <c r="H13" i="5"/>
  <c r="I14" i="5"/>
  <c r="I13" i="5" s="1"/>
  <c r="H29" i="5"/>
  <c r="I30" i="5"/>
  <c r="I29" i="5" s="1"/>
  <c r="C19" i="3"/>
  <c r="C28" i="3"/>
  <c r="C105" i="3"/>
  <c r="I41" i="3"/>
  <c r="I10" i="3" s="1"/>
  <c r="C89" i="3"/>
  <c r="I140" i="2"/>
  <c r="I14" i="2"/>
  <c r="H126" i="6" l="1"/>
  <c r="H42" i="6"/>
  <c r="I25" i="6"/>
  <c r="I108" i="6"/>
  <c r="H54" i="6"/>
  <c r="I54" i="6"/>
  <c r="H11" i="6"/>
  <c r="H25" i="6"/>
  <c r="I11" i="6"/>
  <c r="I10" i="6" s="1"/>
  <c r="H108" i="6"/>
  <c r="H78" i="6"/>
  <c r="I11" i="12"/>
  <c r="H11" i="12"/>
  <c r="I11" i="10"/>
  <c r="M10" i="16" s="1"/>
  <c r="H11" i="10"/>
  <c r="I141" i="2"/>
  <c r="I139" i="2"/>
  <c r="I124" i="2"/>
  <c r="I106" i="2"/>
  <c r="H141" i="2"/>
  <c r="E11" i="2"/>
  <c r="I152" i="2"/>
  <c r="H152" i="2"/>
  <c r="H135" i="2"/>
  <c r="I135" i="2"/>
  <c r="H129" i="2"/>
  <c r="I129" i="2"/>
  <c r="H124" i="2"/>
  <c r="I65" i="2"/>
  <c r="H65" i="2"/>
  <c r="I13" i="2"/>
  <c r="H13" i="2"/>
  <c r="B11" i="2"/>
  <c r="C102" i="1"/>
  <c r="H10" i="6" l="1"/>
  <c r="H138" i="2"/>
  <c r="I138" i="2"/>
  <c r="I123" i="2"/>
  <c r="H12" i="2"/>
  <c r="H123" i="2"/>
  <c r="I12" i="2"/>
  <c r="I11" i="2" s="1"/>
  <c r="L10" i="16" s="1"/>
  <c r="O10" i="16" s="1"/>
  <c r="O8" i="16" s="1"/>
  <c r="H11" i="2" l="1"/>
  <c r="B114" i="1"/>
  <c r="B113" i="1" s="1"/>
  <c r="H112" i="1"/>
  <c r="C112" i="1"/>
  <c r="B111" i="1"/>
  <c r="H110" i="1"/>
  <c r="I110" i="1" s="1"/>
  <c r="C110" i="1"/>
  <c r="H109" i="1"/>
  <c r="I109" i="1" s="1"/>
  <c r="C109" i="1"/>
  <c r="H108" i="1"/>
  <c r="I108" i="1" s="1"/>
  <c r="C108" i="1"/>
  <c r="H107" i="1"/>
  <c r="I107" i="1" s="1"/>
  <c r="C107" i="1"/>
  <c r="H106" i="1"/>
  <c r="I106" i="1" s="1"/>
  <c r="C106" i="1"/>
  <c r="H105" i="1"/>
  <c r="I105" i="1" s="1"/>
  <c r="C105" i="1"/>
  <c r="H104" i="1"/>
  <c r="C104" i="1"/>
  <c r="B103" i="1"/>
  <c r="H102" i="1"/>
  <c r="B101" i="1"/>
  <c r="B100" i="1" s="1"/>
  <c r="H99" i="1"/>
  <c r="I99" i="1" s="1"/>
  <c r="C99" i="1"/>
  <c r="H98" i="1"/>
  <c r="C98" i="1"/>
  <c r="B97" i="1"/>
  <c r="H96" i="1"/>
  <c r="I96" i="1" s="1"/>
  <c r="C96" i="1"/>
  <c r="H95" i="1"/>
  <c r="I95" i="1" s="1"/>
  <c r="C95" i="1"/>
  <c r="H94" i="1"/>
  <c r="C94" i="1"/>
  <c r="B93" i="1"/>
  <c r="B78" i="1" s="1"/>
  <c r="H92" i="1"/>
  <c r="I92" i="1" s="1"/>
  <c r="C92" i="1"/>
  <c r="H91" i="1"/>
  <c r="I91" i="1" s="1"/>
  <c r="C91" i="1"/>
  <c r="H90" i="1"/>
  <c r="I90" i="1" s="1"/>
  <c r="C90" i="1"/>
  <c r="H89" i="1"/>
  <c r="I89" i="1" s="1"/>
  <c r="C89" i="1"/>
  <c r="H88" i="1"/>
  <c r="I88" i="1" s="1"/>
  <c r="H87" i="1"/>
  <c r="I87" i="1" s="1"/>
  <c r="C87" i="1"/>
  <c r="H86" i="1"/>
  <c r="I86" i="1" s="1"/>
  <c r="C86" i="1"/>
  <c r="H85" i="1"/>
  <c r="I85" i="1" s="1"/>
  <c r="C85" i="1"/>
  <c r="H84" i="1"/>
  <c r="I84" i="1" s="1"/>
  <c r="C84" i="1"/>
  <c r="H83" i="1"/>
  <c r="I83" i="1" s="1"/>
  <c r="C83" i="1"/>
  <c r="H82" i="1"/>
  <c r="I82" i="1" s="1"/>
  <c r="C82" i="1"/>
  <c r="H81" i="1"/>
  <c r="I81" i="1" s="1"/>
  <c r="C81" i="1"/>
  <c r="H80" i="1"/>
  <c r="C80" i="1"/>
  <c r="H77" i="1"/>
  <c r="I77" i="1" s="1"/>
  <c r="C77" i="1"/>
  <c r="H76" i="1"/>
  <c r="I76" i="1" s="1"/>
  <c r="C76" i="1"/>
  <c r="H75" i="1"/>
  <c r="I75" i="1" s="1"/>
  <c r="H74" i="1"/>
  <c r="I74" i="1" s="1"/>
  <c r="C74" i="1"/>
  <c r="H73" i="1"/>
  <c r="I73" i="1" s="1"/>
  <c r="C73" i="1"/>
  <c r="H72" i="1"/>
  <c r="C72" i="1"/>
  <c r="B71" i="1"/>
  <c r="H70" i="1"/>
  <c r="I70" i="1" s="1"/>
  <c r="C70" i="1"/>
  <c r="H69" i="1"/>
  <c r="I69" i="1" s="1"/>
  <c r="C69" i="1"/>
  <c r="H68" i="1"/>
  <c r="I68" i="1" s="1"/>
  <c r="C68" i="1"/>
  <c r="H67" i="1"/>
  <c r="C67" i="1"/>
  <c r="B66" i="1"/>
  <c r="H65" i="1"/>
  <c r="I65" i="1" s="1"/>
  <c r="C65" i="1"/>
  <c r="H64" i="1"/>
  <c r="I64" i="1" s="1"/>
  <c r="C64" i="1"/>
  <c r="H63" i="1"/>
  <c r="I63" i="1" s="1"/>
  <c r="C63" i="1"/>
  <c r="H62" i="1"/>
  <c r="I62" i="1" s="1"/>
  <c r="C62" i="1"/>
  <c r="H61" i="1"/>
  <c r="I61" i="1" s="1"/>
  <c r="C61" i="1"/>
  <c r="H60" i="1"/>
  <c r="C60" i="1"/>
  <c r="B59" i="1"/>
  <c r="H58" i="1"/>
  <c r="I58" i="1" s="1"/>
  <c r="C58" i="1"/>
  <c r="H57" i="1"/>
  <c r="I57" i="1" s="1"/>
  <c r="C57" i="1"/>
  <c r="H56" i="1"/>
  <c r="I56" i="1" s="1"/>
  <c r="C56" i="1"/>
  <c r="H55" i="1"/>
  <c r="C55" i="1"/>
  <c r="B54" i="1"/>
  <c r="H52" i="1"/>
  <c r="I52" i="1" s="1"/>
  <c r="C52" i="1"/>
  <c r="H51" i="1"/>
  <c r="I51" i="1" s="1"/>
  <c r="C51" i="1"/>
  <c r="H50" i="1"/>
  <c r="I50" i="1" s="1"/>
  <c r="H49" i="1"/>
  <c r="I49" i="1" s="1"/>
  <c r="C49" i="1"/>
  <c r="H48" i="1"/>
  <c r="I48" i="1" s="1"/>
  <c r="C48" i="1"/>
  <c r="H47" i="1"/>
  <c r="C47" i="1"/>
  <c r="B46" i="1"/>
  <c r="H45" i="1"/>
  <c r="C45" i="1"/>
  <c r="B44" i="1"/>
  <c r="B43" i="1" s="1"/>
  <c r="H42" i="1"/>
  <c r="C42" i="1"/>
  <c r="B41" i="1"/>
  <c r="H40" i="1"/>
  <c r="C40" i="1"/>
  <c r="B39" i="1"/>
  <c r="H38" i="1"/>
  <c r="I38" i="1" s="1"/>
  <c r="C38" i="1"/>
  <c r="H37" i="1"/>
  <c r="I37" i="1" s="1"/>
  <c r="C37" i="1"/>
  <c r="H36" i="1"/>
  <c r="I36" i="1" s="1"/>
  <c r="C36" i="1"/>
  <c r="H35" i="1"/>
  <c r="I35" i="1" s="1"/>
  <c r="C35" i="1"/>
  <c r="H34" i="1"/>
  <c r="I34" i="1" s="1"/>
  <c r="C34" i="1"/>
  <c r="H33" i="1"/>
  <c r="C33" i="1"/>
  <c r="B32" i="1"/>
  <c r="H31" i="1"/>
  <c r="I31" i="1" s="1"/>
  <c r="C31" i="1"/>
  <c r="H30" i="1"/>
  <c r="I30" i="1" s="1"/>
  <c r="C30" i="1"/>
  <c r="H29" i="1"/>
  <c r="I29" i="1" s="1"/>
  <c r="C29" i="1"/>
  <c r="H28" i="1"/>
  <c r="C28" i="1"/>
  <c r="B27" i="1"/>
  <c r="H25" i="1"/>
  <c r="I25" i="1" s="1"/>
  <c r="C25" i="1"/>
  <c r="H24" i="1"/>
  <c r="I24" i="1" s="1"/>
  <c r="C24" i="1"/>
  <c r="H23" i="1"/>
  <c r="B22" i="1"/>
  <c r="H21" i="1"/>
  <c r="I21" i="1" s="1"/>
  <c r="C21" i="1"/>
  <c r="H20" i="1"/>
  <c r="C20" i="1"/>
  <c r="B19" i="1"/>
  <c r="H16" i="1"/>
  <c r="I16" i="1" s="1"/>
  <c r="C16" i="1"/>
  <c r="H15" i="1"/>
  <c r="I15" i="1" s="1"/>
  <c r="C15" i="1"/>
  <c r="H14" i="1"/>
  <c r="C14" i="1"/>
  <c r="C13" i="1"/>
  <c r="H22" i="1" l="1"/>
  <c r="I23" i="1"/>
  <c r="I22" i="1" s="1"/>
  <c r="I72" i="1"/>
  <c r="I71" i="1" s="1"/>
  <c r="H71" i="1"/>
  <c r="I20" i="1"/>
  <c r="I19" i="1" s="1"/>
  <c r="H19" i="1"/>
  <c r="H44" i="1"/>
  <c r="I45" i="1"/>
  <c r="I44" i="1" s="1"/>
  <c r="I55" i="1"/>
  <c r="I54" i="1" s="1"/>
  <c r="H54" i="1"/>
  <c r="H101" i="1"/>
  <c r="I102" i="1"/>
  <c r="I101" i="1" s="1"/>
  <c r="I42" i="1"/>
  <c r="I41" i="1" s="1"/>
  <c r="H41" i="1"/>
  <c r="H66" i="1"/>
  <c r="I67" i="1"/>
  <c r="I66" i="1" s="1"/>
  <c r="I14" i="1"/>
  <c r="I12" i="1" s="1"/>
  <c r="H12" i="1"/>
  <c r="H59" i="1"/>
  <c r="I60" i="1"/>
  <c r="I59" i="1" s="1"/>
  <c r="I40" i="1"/>
  <c r="I39" i="1" s="1"/>
  <c r="H39" i="1"/>
  <c r="I112" i="1"/>
  <c r="I111" i="1" s="1"/>
  <c r="H111" i="1"/>
  <c r="H32" i="1"/>
  <c r="I33" i="1"/>
  <c r="I32" i="1" s="1"/>
  <c r="B11" i="1"/>
  <c r="I47" i="1"/>
  <c r="I46" i="1" s="1"/>
  <c r="H46" i="1"/>
  <c r="H79" i="1"/>
  <c r="I80" i="1"/>
  <c r="I79" i="1" s="1"/>
  <c r="I104" i="1"/>
  <c r="I103" i="1" s="1"/>
  <c r="H103" i="1"/>
  <c r="I94" i="1"/>
  <c r="I93" i="1" s="1"/>
  <c r="H93" i="1"/>
  <c r="H27" i="1"/>
  <c r="I28" i="1"/>
  <c r="I27" i="1" s="1"/>
  <c r="H97" i="1"/>
  <c r="H78" i="1" s="1"/>
  <c r="I98" i="1"/>
  <c r="I97" i="1" s="1"/>
  <c r="C75" i="1"/>
  <c r="E53" i="1"/>
  <c r="E26" i="1"/>
  <c r="E10" i="1" s="1"/>
  <c r="B26" i="1"/>
  <c r="B53" i="1"/>
  <c r="C88" i="1"/>
  <c r="C23" i="1"/>
  <c r="C50" i="1"/>
  <c r="I43" i="1" l="1"/>
  <c r="I78" i="1"/>
  <c r="H43" i="1"/>
  <c r="I100" i="1"/>
  <c r="I26" i="1"/>
  <c r="B10" i="1"/>
  <c r="H100" i="1"/>
  <c r="H11" i="1"/>
  <c r="H10" i="1" s="1"/>
  <c r="I11" i="1"/>
  <c r="I53" i="1"/>
  <c r="H53" i="1"/>
  <c r="H26" i="1"/>
  <c r="I10" i="1" l="1"/>
</calcChain>
</file>

<file path=xl/sharedStrings.xml><?xml version="1.0" encoding="utf-8"?>
<sst xmlns="http://schemas.openxmlformats.org/spreadsheetml/2006/main" count="2543" uniqueCount="355">
  <si>
    <t>Nodarbināto skaits mēnesī</t>
  </si>
  <si>
    <t>Apmaksājamais laiks mēnesī, stundas (tai skaitā summētā darba laika ietvaros)</t>
  </si>
  <si>
    <t>Mēnešalga no kuras rēķina stundas likmi</t>
  </si>
  <si>
    <t>Apmaksājamā 100% piemaksa par nostrādātām virsstundām virs normālā  darba laika  (tai skaitā summētā darba laika ietvaros)</t>
  </si>
  <si>
    <t>Izdevumi  par virsstundām kopā ar VSOAI, EUR</t>
  </si>
  <si>
    <t>virsstundas - virs  normālā darba laika, kas saistītas ar darbu  ar Covid-19</t>
  </si>
  <si>
    <t>3=4+5</t>
  </si>
  <si>
    <t>KOPĀ</t>
  </si>
  <si>
    <t>INFEKCIJAS NODAĻA (35 stundas nedēļā)</t>
  </si>
  <si>
    <t>Infektologs</t>
  </si>
  <si>
    <t>Māsa/vispārējās aprūpes māsa</t>
  </si>
  <si>
    <t>Ārstniecības un pacientu aprūpes atbalsta personas, māsu palīgi, zobārstu aistenti, kopā, tai skaitā:***</t>
  </si>
  <si>
    <t>Māsas palīgs</t>
  </si>
  <si>
    <t>Sanitārs</t>
  </si>
  <si>
    <t>Internists (dežūrārsts)</t>
  </si>
  <si>
    <t>IEKŠĶĪGO SLIMĪBU NODAĻA</t>
  </si>
  <si>
    <t>Internists</t>
  </si>
  <si>
    <t>KARDIOLOĢIJAS NODAĻA</t>
  </si>
  <si>
    <t>Kardiologs</t>
  </si>
  <si>
    <t>NEIROLOĢIJAS NODAĻA</t>
  </si>
  <si>
    <t>Neirologs (dežūrārsts)</t>
  </si>
  <si>
    <t>UZŅEMŠANAS NODAĻA</t>
  </si>
  <si>
    <t>Ārsta palīgs</t>
  </si>
  <si>
    <t>ĶIRURĢIJAS NODAĻA</t>
  </si>
  <si>
    <t>Ķirurgs (dežūrārsts)</t>
  </si>
  <si>
    <t>BĒRNU NODAĻA</t>
  </si>
  <si>
    <t>Pediatrs (dežūrārsts)</t>
  </si>
  <si>
    <t>Pārējie nodarbinātie, kopā, tai skaitā sadalījumā pa amatiem:</t>
  </si>
  <si>
    <t>Radiologs diagnosts</t>
  </si>
  <si>
    <t>Radiologa asistents</t>
  </si>
  <si>
    <t>Radiogrāfers</t>
  </si>
  <si>
    <t>Dežūrārsts</t>
  </si>
  <si>
    <t xml:space="preserve">Neirologs </t>
  </si>
  <si>
    <t>Neirologs</t>
  </si>
  <si>
    <t>Centrālā slimnīca "Uzņemšanas nodaļa"</t>
  </si>
  <si>
    <t xml:space="preserve">Anesteziologs un reanimatologs                                                                                                                                                                                                                                 </t>
  </si>
  <si>
    <t>Ārsts</t>
  </si>
  <si>
    <t>Ārsts (dežūrslodze)</t>
  </si>
  <si>
    <t>Ginekologs, dzemdību speciālists</t>
  </si>
  <si>
    <t xml:space="preserve">Ķirurgs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</si>
  <si>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Bērnu ķirurgs                                                                                                                                                                                                                                                  </t>
  </si>
  <si>
    <t>Neatliekamās medicīnas ārsts</t>
  </si>
  <si>
    <t xml:space="preserve">Neirologs                                                                                                                                                                                                                                                      </t>
  </si>
  <si>
    <t>Pediatrs</t>
  </si>
  <si>
    <t>Rezidents (dežūras)</t>
  </si>
  <si>
    <t>Traumatologs un ortopēds</t>
  </si>
  <si>
    <t xml:space="preserve">Ārsta palīgs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</si>
  <si>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Ārsta palīgs (vecākais)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</si>
  <si>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Vispārējās aprūpes māsa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</si>
  <si>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Māsas palīgs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</si>
  <si>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"Plaušu slimību un tuberkulozes centrs " Uzņemšanas nodaļa, Covid 19 nodaļa </t>
  </si>
  <si>
    <t>Pneimonologs</t>
  </si>
  <si>
    <t xml:space="preserve">Infektologs                                                                                                                                                                                                                                                    </t>
  </si>
  <si>
    <t>Ķirurgs</t>
  </si>
  <si>
    <t>Internists - klīnikas vadītājs</t>
  </si>
  <si>
    <t xml:space="preserve">Vecākā medicīnas māsa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</si>
  <si>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Plānveida īslaicīgās ārstēšanas nodaļa - pārprofilēta Covid-19 nodaļa</t>
  </si>
  <si>
    <t xml:space="preserve">Pediatrs                                                                                                                                                                                                                                                       </t>
  </si>
  <si>
    <t>Daugavpils psihoneiroloģiskā slimnīca</t>
  </si>
  <si>
    <t>Māsa ( vispārīgās aprūpes māsa) psihiatrijā un narkoloģijā  1</t>
  </si>
  <si>
    <t>Māsa ( vispārīgās aprūpes māsa) psihiatrijā un narkoloģijā  2</t>
  </si>
  <si>
    <t>Māsa ( vispārīgās aprūpes māsa) psihiatrijā un narkoloģijā  3</t>
  </si>
  <si>
    <t>Māsa ( vispārīgās aprūpes māsa) psihiatrijā un narkoloģijā  4</t>
  </si>
  <si>
    <t>Aknistes psihoneiroloģiskā slimnīca</t>
  </si>
  <si>
    <t>Māsas palīgs AS 2</t>
  </si>
  <si>
    <t>Māsas palīgs AS 3</t>
  </si>
  <si>
    <t>Māsas palīgs AS 4</t>
  </si>
  <si>
    <t>Māsas palīgs AS 5</t>
  </si>
  <si>
    <t>Māsas palīgs AS 6</t>
  </si>
  <si>
    <t>Māsas palīgs AS 7</t>
  </si>
  <si>
    <t>Māsas palīgs AS 9</t>
  </si>
  <si>
    <t>Māsas palīgs AS 10</t>
  </si>
  <si>
    <t>Māsas palīgs AS 11</t>
  </si>
  <si>
    <t>Māsas palīgs AS 12</t>
  </si>
  <si>
    <t>Māsas palīgs AS 13</t>
  </si>
  <si>
    <t>Māsas palīgs AS 14</t>
  </si>
  <si>
    <t>Māsas palīgs AS 15</t>
  </si>
  <si>
    <t>Māsas palīgs AS 16</t>
  </si>
  <si>
    <t>Māsas palīgs AS 18</t>
  </si>
  <si>
    <t>Māsas palīgs AS 19</t>
  </si>
  <si>
    <t>Māsas palīgs AS 20</t>
  </si>
  <si>
    <t>Māsas palīgs AS 21</t>
  </si>
  <si>
    <t>Sanitārs 3</t>
  </si>
  <si>
    <t>Sanitārs 5</t>
  </si>
  <si>
    <t>Sanitārs 6</t>
  </si>
  <si>
    <t>Medicīnas māsa</t>
  </si>
  <si>
    <t>Māsu palīgs</t>
  </si>
  <si>
    <t>Statistikas nodaļas vadītāja</t>
  </si>
  <si>
    <t>Veselības aprūpes statistiķis</t>
  </si>
  <si>
    <r>
      <t>Iestādes nosaukums:</t>
    </r>
    <r>
      <rPr>
        <b/>
        <sz val="13"/>
        <color theme="1"/>
        <rFont val="Times New Roman"/>
        <family val="1"/>
        <charset val="186"/>
      </rPr>
      <t xml:space="preserve"> SIA "Balvu un Gulbenes slimnīcu apvienība"</t>
    </r>
  </si>
  <si>
    <t>Ārsts stažieris</t>
  </si>
  <si>
    <t>Ārsta palīgs - klīnikas vadītaja vietnieks</t>
  </si>
  <si>
    <t>9=8 + VSOAI</t>
  </si>
  <si>
    <t>Ārsts  - covid nod 1</t>
  </si>
  <si>
    <t>Ārsts  - covid nod 2</t>
  </si>
  <si>
    <t>Ārsts  - covid nod 3</t>
  </si>
  <si>
    <t>Ārsts  - covid nod 4</t>
  </si>
  <si>
    <t>Ārsts  - covid nod 5</t>
  </si>
  <si>
    <t>Ārsts  - covid nod 6</t>
  </si>
  <si>
    <t>Māsas - covid nod (1) 1</t>
  </si>
  <si>
    <t>Māsas - covid nod (1) 2</t>
  </si>
  <si>
    <t>Māsas - covid nod (1) 3</t>
  </si>
  <si>
    <t>Māsas - covid nod (1) 4</t>
  </si>
  <si>
    <t>Māsas - covid nod (1) 5</t>
  </si>
  <si>
    <t>Māsas - covid nod (1) 6</t>
  </si>
  <si>
    <t>Māsa - AITN 1</t>
  </si>
  <si>
    <t>Māsa - AITN 2</t>
  </si>
  <si>
    <t>Māsa - AITN 3</t>
  </si>
  <si>
    <t>Māsa - AITN 4</t>
  </si>
  <si>
    <t>Māsa - AITN 5</t>
  </si>
  <si>
    <t>Māsa - AITN 6</t>
  </si>
  <si>
    <t>Māsa - AITN 7</t>
  </si>
  <si>
    <t>Māsa - AITN 8</t>
  </si>
  <si>
    <t>Māsa - AITN 9</t>
  </si>
  <si>
    <t>Māsa - AITN 10</t>
  </si>
  <si>
    <t>Māsa - AITN 11</t>
  </si>
  <si>
    <t>Māsa - AITN 12</t>
  </si>
  <si>
    <t>Māsa - AITN 13</t>
  </si>
  <si>
    <t>Māsa - tranzītnodaļā 1</t>
  </si>
  <si>
    <t>Māsa - tranzītnodaļā 2</t>
  </si>
  <si>
    <t>Māsa - tranzītnodaļā 3</t>
  </si>
  <si>
    <t>Māsa - tranzītnodaļā 4</t>
  </si>
  <si>
    <t>Māsa - tranzītnodaļā 5</t>
  </si>
  <si>
    <t>Māsa - tranzītnodaļā 6</t>
  </si>
  <si>
    <t>Māsa - tranzītnodaļā 7</t>
  </si>
  <si>
    <t>Māsa - tranzītnodaļā 8</t>
  </si>
  <si>
    <t>Māsa - covid nod (2) 1</t>
  </si>
  <si>
    <t>Māsa - covid nod (2) 2</t>
  </si>
  <si>
    <t>Māsa - covid nod (2) 3</t>
  </si>
  <si>
    <t>Māsa - covid nod (2) 4</t>
  </si>
  <si>
    <t>Māsa - covid nod (2) 5</t>
  </si>
  <si>
    <t>Māsa - covid nod (2) 6</t>
  </si>
  <si>
    <t>Māsa - covid nod (2) 7</t>
  </si>
  <si>
    <t>Māsa - covid nod (2) 8</t>
  </si>
  <si>
    <t>Māsa - covid nod (2) 9</t>
  </si>
  <si>
    <t>Māsa - covid nod (2) 10</t>
  </si>
  <si>
    <t>Māsa - NMPUN 1</t>
  </si>
  <si>
    <t>Māsa - NMPUN 2</t>
  </si>
  <si>
    <t>Māsa - NMPUN 3</t>
  </si>
  <si>
    <t>Māsa - NMPUN 4</t>
  </si>
  <si>
    <t>Māsa - NMPUN 5</t>
  </si>
  <si>
    <t>Māsa - NMPUN 6</t>
  </si>
  <si>
    <t>Māsa - NMPUN 7</t>
  </si>
  <si>
    <t>Māsa - NMPUN 8</t>
  </si>
  <si>
    <t>Māsa - NMPUN 9</t>
  </si>
  <si>
    <t>Māsa - NMPUN 10</t>
  </si>
  <si>
    <t>Māsu palīgs  - covid nod (1) 1</t>
  </si>
  <si>
    <t>Māsu palīgs  - covid nod (1) 2</t>
  </si>
  <si>
    <t>Māsu palīgs  - covid nod (1) 3</t>
  </si>
  <si>
    <t>Māsu palīgs  - covid nod (1) 4</t>
  </si>
  <si>
    <t>Māsu palīgs  - covid nod (1) 5</t>
  </si>
  <si>
    <t>Māsu palīgs  - covid nod (1) 6</t>
  </si>
  <si>
    <t>Māsu palīgs  - covid nod (1) 7</t>
  </si>
  <si>
    <t>Māsu palīgs  - covid nod (1) 8</t>
  </si>
  <si>
    <t>Māsu palīgs - covid nod (2) 1</t>
  </si>
  <si>
    <t>Māsu palīgs - covid nod (2) 2</t>
  </si>
  <si>
    <t>Māsu palīgs  - AITN 1</t>
  </si>
  <si>
    <t>Māsu palīgs - tranzītnodaļā 1</t>
  </si>
  <si>
    <t>Māsu palīgs - tranzītnodaļā 2</t>
  </si>
  <si>
    <t>Māsu palīgs - tranzītnodaļā 3</t>
  </si>
  <si>
    <t>Māsu palīgs - tranzītnodaļā 4</t>
  </si>
  <si>
    <t>Māsu palīgs - tranzītnodaļā 5</t>
  </si>
  <si>
    <t>Sanitārs - tranzītnodaļā 1</t>
  </si>
  <si>
    <t>Māsu palīgs - NMPUN 1</t>
  </si>
  <si>
    <t>Māsu palīgs - NMPUN 2</t>
  </si>
  <si>
    <t>Māsu palīgs - NMPUN 3</t>
  </si>
  <si>
    <t>Māsu palīgs - NMPUN 4</t>
  </si>
  <si>
    <t>Māsu palīgs - NMPUN 5</t>
  </si>
  <si>
    <t>Māsu palīgs - NMPUN 6</t>
  </si>
  <si>
    <t>Māsu palīgs - NMPUN 7</t>
  </si>
  <si>
    <t>Sanitārs - NMPUN 1</t>
  </si>
  <si>
    <t>Sanitārs - NMPUN 2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</si>
  <si>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</si>
  <si>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</si>
  <si>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</si>
  <si>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</si>
  <si>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</si>
  <si>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</si>
  <si>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</si>
  <si>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</si>
  <si>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</si>
  <si>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</si>
  <si>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decembris</t>
  </si>
  <si>
    <t xml:space="preserve">SIA “Rīgas Austrumu klīniskās universitātes slimnīca” </t>
  </si>
  <si>
    <t>SIA "Daugavpils reģionālā slimnīca"</t>
  </si>
  <si>
    <t>SIA "Ziemeļkurzemes reģionālā slimnīca"</t>
  </si>
  <si>
    <t>SIA Jelgavas pilsētas slimnīca</t>
  </si>
  <si>
    <t>SIA "Balvu un Gulbenes slimnīcu apvienība"</t>
  </si>
  <si>
    <t>VSIA „Daugavpils psihoneiroloģiskā slimnīca”</t>
  </si>
  <si>
    <t>novembris</t>
  </si>
  <si>
    <t>Ārsti, zobārsti  un funkcionālie speciālisti, kopā, tai skaitā:</t>
  </si>
  <si>
    <t>Anesteziologs, reanimatologs</t>
  </si>
  <si>
    <t>Anesteziologs, reanimatologs (1.līmenis)</t>
  </si>
  <si>
    <t>Anesteziologs, reanimatologs (2.līmenis)</t>
  </si>
  <si>
    <t>Anesteziologs, reanimatologs (eksperts)</t>
  </si>
  <si>
    <t>Atbildīgais ķirurgs</t>
  </si>
  <si>
    <t>Ārsts (dežūrām)</t>
  </si>
  <si>
    <t>Ārsts stažieris/ neiroķirurgs</t>
  </si>
  <si>
    <t>Ārsts stažieris/anesteziologs, reanimatologs</t>
  </si>
  <si>
    <t>Ārsts stažieris/dežūrārsts</t>
  </si>
  <si>
    <t>Ārsts stažieris/ginekologs</t>
  </si>
  <si>
    <t>Ārsts stažieris/ķirurgs</t>
  </si>
  <si>
    <t>Ārsts stažieris/neirologs</t>
  </si>
  <si>
    <t>Ārsts stažieris/traumatologs</t>
  </si>
  <si>
    <t>Ārsts stažieris/urologs</t>
  </si>
  <si>
    <t>Ārsts-stažieris</t>
  </si>
  <si>
    <t>Bakterioloģijas daļas vadītājs - laboratorijas ārsts</t>
  </si>
  <si>
    <t>Dežūrdienesta daļas vadītājs - laboratorijas speciālists</t>
  </si>
  <si>
    <t>Dežūrķirurgs</t>
  </si>
  <si>
    <t>Ginekologs</t>
  </si>
  <si>
    <t>Imūnhematoloģijas daļas vadītājs - laboratorijas ārsts</t>
  </si>
  <si>
    <t>Imūnķīmijas, parazitoloģijas un "cito" izmeklējumu daļas vadītājs - laboratorijas speciālists</t>
  </si>
  <si>
    <t>1880.00</t>
  </si>
  <si>
    <t>Ķirurgs (1.līmenis)</t>
  </si>
  <si>
    <t>Laboratorijas ārsts</t>
  </si>
  <si>
    <t>1723.00</t>
  </si>
  <si>
    <t>Laboratorijas ārsts (stažieris)</t>
  </si>
  <si>
    <t>Laboratorijas speciālists</t>
  </si>
  <si>
    <t>Laboratorijas speciālists (stažieris)</t>
  </si>
  <si>
    <t>1500.00</t>
  </si>
  <si>
    <t>Molekulārās diagnostikas daļas vadītājs - laboratorijas speciālists</t>
  </si>
  <si>
    <t>Neatliekamās palīdzības ārsts</t>
  </si>
  <si>
    <t>Neiroķirurgs</t>
  </si>
  <si>
    <t>Neirologs (pirmā līmeņa)</t>
  </si>
  <si>
    <t>Rezidents/endokrinologa specialitātē</t>
  </si>
  <si>
    <t>Rezidents/endokrinologa specialitātē (maksas)</t>
  </si>
  <si>
    <t>Rezidents/geriatra specialitātē</t>
  </si>
  <si>
    <t>Rezidents/ginekologa, dzemdību speciālista specialitātē</t>
  </si>
  <si>
    <t>Rezidents/ginekologa, dzemdību speciālista specialitātē (maksas)</t>
  </si>
  <si>
    <t>Rezidents/ģimenes ārsta specialitātē</t>
  </si>
  <si>
    <t>Rezidents/ģimenes ārsta specialitātē (maksas)</t>
  </si>
  <si>
    <t>Rezidents/infektologa specialitātē</t>
  </si>
  <si>
    <t>Rezidents/internista specialitātē</t>
  </si>
  <si>
    <t>Rezidents/kardiologa specialitātē</t>
  </si>
  <si>
    <t>Rezidents/kardiologa specialitātē (maksas)</t>
  </si>
  <si>
    <t>Rezidents/ķirurga specialitātē</t>
  </si>
  <si>
    <t>Rezidents/ķirurga specialitātē (maksas)</t>
  </si>
  <si>
    <t>Rezidents/neatliekamās palīdzības ārsta specialitātē</t>
  </si>
  <si>
    <t>Rezidents/neiroķirurga specialitātē (maksas)</t>
  </si>
  <si>
    <t>Rezidents/neirologa specialitātē</t>
  </si>
  <si>
    <t>Rezidents/onkologa ķīmijterapeita specialitātē</t>
  </si>
  <si>
    <t>Rezidents/radiologa specialitātē</t>
  </si>
  <si>
    <t>Rezidents/radiologa specialitātē (maksas)</t>
  </si>
  <si>
    <t>Rezidents/reimatologa specialitātē</t>
  </si>
  <si>
    <t>Rezidents/traumatologa, ortopēda specialitātē</t>
  </si>
  <si>
    <t>Rezidents/traumatologa, ortopēda specialitātē (maksas)</t>
  </si>
  <si>
    <t>Rezidents/urologa specialitātē</t>
  </si>
  <si>
    <t>Rezidents/urologa specialitātē (maksas)</t>
  </si>
  <si>
    <t>Transfuziologs</t>
  </si>
  <si>
    <t>Traumatologs, ortopēds</t>
  </si>
  <si>
    <t>Urologs</t>
  </si>
  <si>
    <t>Virsārsts</t>
  </si>
  <si>
    <t>Virsārsts (onkoloģiskā uroloģija)</t>
  </si>
  <si>
    <t>Virsārsts EKMO</t>
  </si>
  <si>
    <t>Virsārsts klīniskā toksikoloģijā</t>
  </si>
  <si>
    <t>Virsārsts sepses intensīvā terapijā</t>
  </si>
  <si>
    <t>Ārstniecības un pacientu aprūpes personas un funkcionālo speciālistu asistenti, kopā, tai skaitā:</t>
  </si>
  <si>
    <t>Ārsta palīgs (feldšeris)</t>
  </si>
  <si>
    <t>Ārsta palīgs (feldšeris)(EKG)</t>
  </si>
  <si>
    <t>Ārsta palīgs (feldšeris)(Reģistrēts)</t>
  </si>
  <si>
    <t>Ārsta palīgs (feldšeris)(sertificēts)</t>
  </si>
  <si>
    <t>Biomedicīnas laborants</t>
  </si>
  <si>
    <t>1218.00</t>
  </si>
  <si>
    <t>1094.00</t>
  </si>
  <si>
    <t>Neatliekamās medicīnas ārsta palīgs/feldšeris</t>
  </si>
  <si>
    <t>Vispārējās aprūpes māsa</t>
  </si>
  <si>
    <t>Vispārējās aprūpes māsa (anestēzijā un intensīvajā aprūpē)</t>
  </si>
  <si>
    <t>Vispārējās aprūpes māsa (EKG)</t>
  </si>
  <si>
    <t>Vispārējās aprūpes māsa (perioperatīvajā aprūpē)</t>
  </si>
  <si>
    <t>Ārstniecības un pacientu aprūpes atbalsta personas, māsu palīgi, zobārstu aistenti, kopā, tai skaitā:</t>
  </si>
  <si>
    <t>Pārējie darbinieki, kuri tieši iesaistīti darbā ar Covid-19, kopā, tai skaitā:</t>
  </si>
  <si>
    <t>Ārstniecības iestādes klientu un pacientu reģistrators</t>
  </si>
  <si>
    <t>Galvenais statistiķis</t>
  </si>
  <si>
    <t>1910.00</t>
  </si>
  <si>
    <t>Klientu apkalpošanas operators</t>
  </si>
  <si>
    <t>Medicīnas asistents (otrā līmeņa)</t>
  </si>
  <si>
    <t>Medicīnas asistents (otrā līmeņa) (COVID)</t>
  </si>
  <si>
    <t>Medicīnas asistents (pirmā līmeņa)</t>
  </si>
  <si>
    <t>Medicīnas asistents (trešā līmeņa)</t>
  </si>
  <si>
    <t>Medicīnisko gāzu dežūrtehniķis</t>
  </si>
  <si>
    <t>Reģistrators</t>
  </si>
  <si>
    <t>715.00</t>
  </si>
  <si>
    <t>Sanitārs/slimnieku kopējs</t>
  </si>
  <si>
    <t>Statistikas datu bāzes analītiķis</t>
  </si>
  <si>
    <t>1360.00</t>
  </si>
  <si>
    <t>1320.00</t>
  </si>
  <si>
    <t>Vecākais medicīnisko gāzu tehniķis</t>
  </si>
  <si>
    <t>1620.00</t>
  </si>
  <si>
    <t>Vecākais reģistrators</t>
  </si>
  <si>
    <t>960.00</t>
  </si>
  <si>
    <t>Vecākais statistikas datu bāzes administrators</t>
  </si>
  <si>
    <t>1730.00</t>
  </si>
  <si>
    <t>Summētā darba laika periods, kurā uzskaitītas virsstundas un papildu snepieciešamais finansējums to apmaksai</t>
  </si>
  <si>
    <t>Pielikums MK rīkojuma projekta “Par finanšu līdzekļu piešķiršanu no valsts budžeta programmas “Līdzekļi neparedzētiem gadījumiem”” anotācijai</t>
  </si>
  <si>
    <t>SIA "Rēzeknes slimnīca"</t>
  </si>
  <si>
    <r>
      <t xml:space="preserve">Izdevumi  par virsstundām (2022.gada janvāris-decembris) kopā ar VSOAI, </t>
    </r>
    <r>
      <rPr>
        <b/>
        <i/>
        <sz val="12"/>
        <rFont val="Times New Roman"/>
        <family val="1"/>
      </rPr>
      <t>euro</t>
    </r>
  </si>
  <si>
    <t>x</t>
  </si>
  <si>
    <t>Pārskats par  darba veicējiem (ārstniecības personām), virs normālā darba laika nostrādātām stundām, apmaksājamām stundām un izdevumiem, kas radušies saistībā ar mērķi ierobežot Covid-19 izplatību</t>
  </si>
  <si>
    <r>
      <t xml:space="preserve">Iestādes nosaukums: </t>
    </r>
    <r>
      <rPr>
        <b/>
        <sz val="13"/>
        <rFont val="Times New Roman"/>
        <family val="1"/>
      </rPr>
      <t xml:space="preserve">SIA “Rīgas Austrumu klīniskās universitātes slimnīca” </t>
    </r>
  </si>
  <si>
    <r>
      <rPr>
        <sz val="13"/>
        <rFont val="Times New Roman"/>
        <family val="1"/>
      </rPr>
      <t xml:space="preserve">Pārskata mēnesis: </t>
    </r>
    <r>
      <rPr>
        <b/>
        <sz val="13"/>
        <rFont val="Times New Roman"/>
        <family val="1"/>
        <charset val="186"/>
      </rPr>
      <t>Septembris - Decembris</t>
    </r>
  </si>
  <si>
    <t>Kopā</t>
  </si>
  <si>
    <t xml:space="preserve">  līdz normālam darba laikam </t>
  </si>
  <si>
    <t>Stundas likme (aprēķināta atbilstoši mēnešalgai vai darba līgumā noteiktā stundas likme)</t>
  </si>
  <si>
    <t>* Darbinieks var strādāt vairākās nodaļās, tamdēļ var rasties situācija, ka vienā nodaļā darbiniekam ir normālais darba laiks, bet citā tikai virsstundas</t>
  </si>
  <si>
    <t>Samazināta VSAOI likme - 20,77% vai 21,94%</t>
  </si>
  <si>
    <t xml:space="preserve">  līdz normālam darba laikam *</t>
  </si>
  <si>
    <t xml:space="preserve">Vecākais statistikas datu bāzes analītiķis </t>
  </si>
  <si>
    <t>Pielikums Nr.1</t>
  </si>
  <si>
    <r>
      <t xml:space="preserve">Iestādes nosaukums:  </t>
    </r>
    <r>
      <rPr>
        <b/>
        <sz val="13"/>
        <color theme="1"/>
        <rFont val="Times New Roman"/>
        <family val="1"/>
      </rPr>
      <t>SIA "Daugavpils reģionālā slimnīca"</t>
    </r>
  </si>
  <si>
    <r>
      <t xml:space="preserve">Pārskata mēnesis: </t>
    </r>
    <r>
      <rPr>
        <b/>
        <sz val="13"/>
        <color theme="1"/>
        <rFont val="Times New Roman"/>
        <family val="1"/>
      </rPr>
      <t>Oktobris</t>
    </r>
  </si>
  <si>
    <t>Ārstniecības un pacientu aprūpes atbalsta personas, māsu palīgi, zobārstu asistenti, kopā, tai skaitā:</t>
  </si>
  <si>
    <t>"Plaušu slimību un tuberkulozes centrs" Infekcijas nodaļa - Covid 19 nodaļa</t>
  </si>
  <si>
    <r>
      <t xml:space="preserve">Iestādes nosaukums: </t>
    </r>
    <r>
      <rPr>
        <b/>
        <sz val="13"/>
        <color theme="1"/>
        <rFont val="Times New Roman"/>
        <family val="1"/>
      </rPr>
      <t>SIA "Daugavpils reģionālā slimnīca"</t>
    </r>
  </si>
  <si>
    <r>
      <t xml:space="preserve">Pārskata mēnesis: </t>
    </r>
    <r>
      <rPr>
        <b/>
        <sz val="13"/>
        <color theme="1"/>
        <rFont val="Times New Roman"/>
        <family val="1"/>
      </rPr>
      <t>Novembris</t>
    </r>
  </si>
  <si>
    <r>
      <t xml:space="preserve">Pārskata mēnesis: </t>
    </r>
    <r>
      <rPr>
        <b/>
        <sz val="13"/>
        <color theme="1"/>
        <rFont val="Times New Roman"/>
        <family val="1"/>
      </rPr>
      <t>Decembris</t>
    </r>
  </si>
  <si>
    <r>
      <rPr>
        <sz val="13"/>
        <color theme="1"/>
        <rFont val="Times New Roman"/>
        <family val="1"/>
      </rPr>
      <t xml:space="preserve">Iestādes nosaukums: </t>
    </r>
    <r>
      <rPr>
        <b/>
        <sz val="13"/>
        <color theme="1"/>
        <rFont val="Times New Roman"/>
        <family val="1"/>
      </rPr>
      <t>SIA "Ziemeļkurzemes reģionālā slimnīca"</t>
    </r>
  </si>
  <si>
    <t xml:space="preserve">  līdz normālam darba laikam</t>
  </si>
  <si>
    <r>
      <rPr>
        <sz val="13"/>
        <color theme="1"/>
        <rFont val="Times New Roman"/>
        <family val="1"/>
      </rPr>
      <t xml:space="preserve">Iestādes nosaukums:  </t>
    </r>
    <r>
      <rPr>
        <b/>
        <sz val="13"/>
        <color theme="1"/>
        <rFont val="Times New Roman"/>
        <family val="1"/>
      </rPr>
      <t>SIA "Ziemeļkurzemes reģionālā slimnīca"</t>
    </r>
  </si>
  <si>
    <t>INFEKCIJAS NODAĻA</t>
  </si>
  <si>
    <r>
      <t>Iestādes nosaukums:</t>
    </r>
    <r>
      <rPr>
        <b/>
        <sz val="13"/>
        <color theme="1"/>
        <rFont val="Times New Roman"/>
        <family val="1"/>
      </rPr>
      <t xml:space="preserve"> SIA Jelgavas pilsētas slimnīca</t>
    </r>
  </si>
  <si>
    <r>
      <t>Pārskata periods:</t>
    </r>
    <r>
      <rPr>
        <b/>
        <sz val="13"/>
        <color theme="1"/>
        <rFont val="Times New Roman"/>
        <family val="1"/>
      </rPr>
      <t xml:space="preserve"> Septembris - Decembris</t>
    </r>
  </si>
  <si>
    <r>
      <t xml:space="preserve">Iestādes nosaukums: </t>
    </r>
    <r>
      <rPr>
        <b/>
        <sz val="13"/>
        <color theme="1"/>
        <rFont val="Times New Roman"/>
        <family val="1"/>
      </rPr>
      <t>VSIA „Daugavpils psihoneiroloģiskā slimnīca”</t>
    </r>
  </si>
  <si>
    <r>
      <t>Pārskata mēnesis:</t>
    </r>
    <r>
      <rPr>
        <b/>
        <sz val="13"/>
        <color theme="1"/>
        <rFont val="Times New Roman"/>
        <family val="1"/>
      </rPr>
      <t xml:space="preserve"> Decembris</t>
    </r>
  </si>
  <si>
    <t>Māsa (vispārējās aprūpes māsa) psihiatrijā un narkoloģijā 1</t>
  </si>
  <si>
    <t>Māsa (vispārējās aprūpes māsa) psihiatrijā un narkoloģijā 2</t>
  </si>
  <si>
    <t>Māsa (vispārējās aprūpes māsa) psihiatrijā un narkoloģijā 3</t>
  </si>
  <si>
    <t>Māsa (vispārējās aprūpes māsa) psihiatrijā un narkoloģijā 4</t>
  </si>
  <si>
    <t>Māsa (vispārējās aprūpes māsa) psihiatrijā un narkoloģijā 5</t>
  </si>
  <si>
    <t>Māsa (vispārējās aprūpes māsa) psihiatrijā un narkoloģijā 6</t>
  </si>
  <si>
    <t>Māsa (vispārējās aprūpes māsa) psihiatrijā un narkoloģijā 7</t>
  </si>
  <si>
    <t>Māsa (vispārējās aprūpes māsa) psihiatrijā un narkoloģijā 8</t>
  </si>
  <si>
    <t>Māsa (vispārējās aprūpes māsa) psihiatrijā un narkoloģijā 9</t>
  </si>
  <si>
    <t>Māsas palīgs AS 1</t>
  </si>
  <si>
    <t>Māsas palīgs AS 8</t>
  </si>
  <si>
    <t>Māsas palīgs AS 17</t>
  </si>
  <si>
    <t>Sanitārs 1</t>
  </si>
  <si>
    <t>Sanitārs 2</t>
  </si>
  <si>
    <t>Sanitārs 4</t>
  </si>
  <si>
    <t>* Summētais darba laika periods - 12 mēneši. Aprēķinātas Covid-19 virsstundas, kas radās 2022. gada periodā janvāris-marts.</t>
  </si>
  <si>
    <t>virsstundas - virs  normālā darba laika, kas saistītas ar darbu  ar Covid-19 *</t>
  </si>
  <si>
    <r>
      <t xml:space="preserve">Iestādes nosaukums: </t>
    </r>
    <r>
      <rPr>
        <b/>
        <sz val="13"/>
        <color theme="1"/>
        <rFont val="Times New Roman"/>
        <family val="1"/>
      </rPr>
      <t xml:space="preserve"> SIA Rēzeknes slimnīca</t>
    </r>
  </si>
  <si>
    <r>
      <t xml:space="preserve">Pārskata periods: </t>
    </r>
    <r>
      <rPr>
        <b/>
        <sz val="13"/>
        <color theme="1"/>
        <rFont val="Times New Roman"/>
        <family val="1"/>
      </rPr>
      <t>Janvāris - Decembris</t>
    </r>
  </si>
  <si>
    <t>Pielikums Nr.2</t>
  </si>
  <si>
    <t>Pielikums Nr.3</t>
  </si>
  <si>
    <t>Pielikums Nr.4</t>
  </si>
  <si>
    <t>Pielikums Nr.5</t>
  </si>
  <si>
    <t>Pielikums Nr.6</t>
  </si>
  <si>
    <t>Pielikums Nr.7</t>
  </si>
  <si>
    <t>Pielikums Nr.8</t>
  </si>
  <si>
    <t>Pielikums Nr.9</t>
  </si>
  <si>
    <t>Pielikums Nr.10</t>
  </si>
  <si>
    <t>Pielikums Nr.11</t>
  </si>
  <si>
    <t>Pielikums Nr.12</t>
  </si>
  <si>
    <t>Pielikums Nr.13</t>
  </si>
  <si>
    <r>
      <t xml:space="preserve">Kopsavilkums par stacionāro iestāžu iesniegto informāciju par darba veicējiem (ārstniecības personām), virs normālā darba laika nostrādātām stundām, apmaksājamām stundām un izdevumiem, kas radušies saistībā  ar mērķi ierobežot Covid-19 izplatību par </t>
    </r>
    <r>
      <rPr>
        <b/>
        <u/>
        <sz val="13"/>
        <color theme="1"/>
        <rFont val="Times New Roman"/>
        <family val="1"/>
      </rPr>
      <t>2022.gada JANVĀRIS - DECEMBRIS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</si>
</sst>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0.000"/>
    <numFmt numFmtId="165" formatCode="0.0"/>
    <numFmt numFmtId="167" formatCode="#,##0.0"/>
    <numFmt numFmtId="171" formatCode="_-* #,##0.00\ _€_-;\-* #,##0.00\ _€_-;_-* &quot;-&quot;??\ _€_-;_-@_-"/>
    <numFmt numFmtId="173" formatCode="0.0000"/>
  </numFmts>
  <fonts count="42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3"/>
      <color theme="1"/>
      <name val="Times New Roman"/>
      <family val="1"/>
      <charset val="186"/>
    </font>
    <font>
      <sz val="13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3"/>
      <name val="Times New Roman"/>
      <family val="1"/>
      <charset val="186"/>
    </font>
    <font>
      <b/>
      <sz val="13"/>
      <color rgb="FFFF0000"/>
      <name val="Times New Roman"/>
      <family val="1"/>
      <charset val="186"/>
    </font>
    <font>
      <i/>
      <sz val="13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2"/>
      <name val="Arial"/>
      <family val="2"/>
      <charset val="186"/>
    </font>
    <font>
      <sz val="1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i/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i/>
      <sz val="12"/>
      <name val="Times New Roman"/>
      <family val="1"/>
    </font>
    <font>
      <sz val="10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3"/>
      <color rgb="FF212529"/>
      <name val="Times New Roman"/>
      <family val="1"/>
    </font>
    <font>
      <b/>
      <sz val="13"/>
      <color rgb="FFFF0000"/>
      <name val="Times New Roman"/>
      <family val="1"/>
    </font>
    <font>
      <sz val="8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0" fontId="16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71">
    <xf numFmtId="0" fontId="0" fillId="0" borderId="0" xfId="0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right"/>
    </xf>
    <xf numFmtId="3" fontId="9" fillId="3" borderId="5" xfId="0" applyNumberFormat="1" applyFont="1" applyFill="1" applyBorder="1"/>
    <xf numFmtId="4" fontId="9" fillId="3" borderId="5" xfId="0" applyNumberFormat="1" applyFont="1" applyFill="1" applyBorder="1"/>
    <xf numFmtId="3" fontId="9" fillId="0" borderId="5" xfId="0" applyNumberFormat="1" applyFont="1" applyBorder="1"/>
    <xf numFmtId="4" fontId="9" fillId="0" borderId="5" xfId="0" applyNumberFormat="1" applyFont="1" applyBorder="1"/>
    <xf numFmtId="3" fontId="8" fillId="2" borderId="5" xfId="0" applyNumberFormat="1" applyFont="1" applyFill="1" applyBorder="1"/>
    <xf numFmtId="3" fontId="7" fillId="2" borderId="5" xfId="0" applyNumberFormat="1" applyFont="1" applyFill="1" applyBorder="1" applyAlignment="1">
      <alignment horizontal="right"/>
    </xf>
    <xf numFmtId="4" fontId="7" fillId="2" borderId="5" xfId="0" applyNumberFormat="1" applyFont="1" applyFill="1" applyBorder="1"/>
    <xf numFmtId="0" fontId="7" fillId="2" borderId="0" xfId="0" applyFont="1" applyFill="1"/>
    <xf numFmtId="3" fontId="7" fillId="0" borderId="5" xfId="0" applyNumberFormat="1" applyFont="1" applyBorder="1"/>
    <xf numFmtId="4" fontId="9" fillId="0" borderId="5" xfId="0" applyNumberFormat="1" applyFont="1" applyBorder="1" applyAlignment="1">
      <alignment horizontal="right"/>
    </xf>
    <xf numFmtId="4" fontId="7" fillId="0" borderId="0" xfId="0" applyNumberFormat="1" applyFont="1"/>
    <xf numFmtId="3" fontId="8" fillId="0" borderId="5" xfId="0" applyNumberFormat="1" applyFont="1" applyBorder="1"/>
    <xf numFmtId="4" fontId="7" fillId="0" borderId="5" xfId="0" applyNumberFormat="1" applyFont="1" applyBorder="1"/>
    <xf numFmtId="4" fontId="7" fillId="0" borderId="5" xfId="0" applyNumberFormat="1" applyFont="1" applyBorder="1" applyAlignment="1">
      <alignment horizontal="right"/>
    </xf>
    <xf numFmtId="0" fontId="8" fillId="0" borderId="5" xfId="0" applyFont="1" applyBorder="1" applyAlignment="1">
      <alignment horizontal="left" wrapText="1"/>
    </xf>
    <xf numFmtId="3" fontId="7" fillId="0" borderId="0" xfId="0" applyNumberFormat="1" applyFont="1"/>
    <xf numFmtId="0" fontId="3" fillId="0" borderId="0" xfId="0" applyFont="1"/>
    <xf numFmtId="0" fontId="5" fillId="0" borderId="0" xfId="0" applyFont="1"/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43" fontId="11" fillId="0" borderId="0" xfId="5" applyFont="1" applyAlignment="1">
      <alignment horizontal="center"/>
    </xf>
    <xf numFmtId="43" fontId="10" fillId="0" borderId="0" xfId="5" applyFont="1" applyAlignment="1">
      <alignment horizontal="center"/>
    </xf>
    <xf numFmtId="0" fontId="7" fillId="0" borderId="5" xfId="0" applyFont="1" applyBorder="1"/>
    <xf numFmtId="0" fontId="7" fillId="2" borderId="5" xfId="0" applyFont="1" applyFill="1" applyBorder="1"/>
    <xf numFmtId="0" fontId="8" fillId="2" borderId="5" xfId="0" applyFont="1" applyFill="1" applyBorder="1"/>
    <xf numFmtId="0" fontId="7" fillId="2" borderId="7" xfId="0" applyFont="1" applyFill="1" applyBorder="1"/>
    <xf numFmtId="0" fontId="18" fillId="0" borderId="0" xfId="0" applyFont="1"/>
    <xf numFmtId="4" fontId="22" fillId="4" borderId="11" xfId="0" applyNumberFormat="1" applyFont="1" applyFill="1" applyBorder="1" applyAlignment="1">
      <alignment horizontal="right" vertical="center"/>
    </xf>
    <xf numFmtId="0" fontId="5" fillId="0" borderId="8" xfId="0" applyFont="1" applyBorder="1" applyAlignment="1">
      <alignment horizontal="right"/>
    </xf>
    <xf numFmtId="4" fontId="23" fillId="0" borderId="5" xfId="0" applyNumberFormat="1" applyFont="1" applyBorder="1" applyAlignment="1">
      <alignment horizontal="center" vertical="center"/>
    </xf>
    <xf numFmtId="4" fontId="23" fillId="0" borderId="2" xfId="0" applyNumberFormat="1" applyFont="1" applyBorder="1" applyAlignment="1">
      <alignment horizontal="center" vertical="center"/>
    </xf>
    <xf numFmtId="4" fontId="23" fillId="0" borderId="3" xfId="0" applyNumberFormat="1" applyFont="1" applyBorder="1" applyAlignment="1">
      <alignment horizontal="center" vertical="center"/>
    </xf>
    <xf numFmtId="0" fontId="8" fillId="0" borderId="0" xfId="2" applyFont="1"/>
    <xf numFmtId="0" fontId="8" fillId="0" borderId="0" xfId="2" applyFont="1" applyAlignment="1">
      <alignment horizontal="center"/>
    </xf>
    <xf numFmtId="0" fontId="10" fillId="0" borderId="0" xfId="2" applyFont="1"/>
    <xf numFmtId="4" fontId="8" fillId="0" borderId="0" xfId="2" applyNumberFormat="1" applyFont="1"/>
    <xf numFmtId="0" fontId="10" fillId="0" borderId="6" xfId="2" applyFont="1" applyBorder="1" applyAlignment="1">
      <alignment horizontal="center"/>
    </xf>
    <xf numFmtId="0" fontId="10" fillId="0" borderId="0" xfId="2" applyFont="1" applyAlignment="1">
      <alignment horizontal="center"/>
    </xf>
    <xf numFmtId="0" fontId="24" fillId="0" borderId="0" xfId="2" applyFont="1"/>
    <xf numFmtId="0" fontId="25" fillId="0" borderId="0" xfId="2" applyFont="1"/>
    <xf numFmtId="0" fontId="17" fillId="0" borderId="0" xfId="2" applyFont="1"/>
    <xf numFmtId="0" fontId="26" fillId="0" borderId="0" xfId="4" applyFont="1"/>
    <xf numFmtId="3" fontId="17" fillId="0" borderId="0" xfId="2" applyNumberFormat="1" applyFont="1"/>
    <xf numFmtId="4" fontId="17" fillId="0" borderId="0" xfId="2" applyNumberFormat="1" applyFont="1" applyAlignment="1">
      <alignment horizontal="center"/>
    </xf>
    <xf numFmtId="4" fontId="17" fillId="0" borderId="0" xfId="2" applyNumberFormat="1" applyFont="1"/>
    <xf numFmtId="0" fontId="9" fillId="0" borderId="0" xfId="0" applyFont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10" fillId="0" borderId="0" xfId="2" applyFont="1" applyAlignment="1">
      <alignment horizontal="center" wrapText="1"/>
    </xf>
    <xf numFmtId="0" fontId="27" fillId="0" borderId="0" xfId="0" applyFont="1" applyAlignment="1">
      <alignment horizontal="right" wrapText="1"/>
    </xf>
    <xf numFmtId="0" fontId="5" fillId="0" borderId="5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 wrapText="1"/>
    </xf>
    <xf numFmtId="0" fontId="6" fillId="4" borderId="8" xfId="0" applyFont="1" applyFill="1" applyBorder="1" applyAlignment="1">
      <alignment horizontal="right" vertical="center" wrapText="1"/>
    </xf>
    <xf numFmtId="0" fontId="6" fillId="4" borderId="3" xfId="0" applyFont="1" applyFill="1" applyBorder="1" applyAlignment="1">
      <alignment horizontal="center" vertical="center" wrapText="1"/>
    </xf>
    <xf numFmtId="4" fontId="23" fillId="5" borderId="3" xfId="0" applyNumberFormat="1" applyFont="1" applyFill="1" applyBorder="1" applyAlignment="1">
      <alignment horizontal="center" vertical="center"/>
    </xf>
    <xf numFmtId="4" fontId="23" fillId="5" borderId="4" xfId="0" applyNumberFormat="1" applyFont="1" applyFill="1" applyBorder="1" applyAlignment="1">
      <alignment horizontal="center" vertical="center"/>
    </xf>
    <xf numFmtId="4" fontId="22" fillId="0" borderId="11" xfId="0" applyNumberFormat="1" applyFont="1" applyBorder="1" applyAlignment="1">
      <alignment horizontal="right" vertical="center"/>
    </xf>
    <xf numFmtId="0" fontId="30" fillId="5" borderId="0" xfId="0" applyFont="1" applyFill="1"/>
    <xf numFmtId="0" fontId="30" fillId="0" borderId="0" xfId="0" applyFont="1"/>
    <xf numFmtId="0" fontId="5" fillId="0" borderId="12" xfId="0" applyFont="1" applyFill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0" fontId="5" fillId="2" borderId="2" xfId="0" applyFont="1" applyFill="1" applyBorder="1"/>
    <xf numFmtId="0" fontId="5" fillId="0" borderId="2" xfId="0" applyFont="1" applyBorder="1" applyAlignment="1">
      <alignment horizontal="center"/>
    </xf>
    <xf numFmtId="0" fontId="6" fillId="4" borderId="2" xfId="0" applyFont="1" applyFill="1" applyBorder="1" applyAlignment="1">
      <alignment horizontal="right" vertical="center"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4" fontId="23" fillId="5" borderId="2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8" fillId="0" borderId="0" xfId="2" applyFont="1" applyAlignment="1">
      <alignment horizontal="left"/>
    </xf>
    <xf numFmtId="0" fontId="31" fillId="0" borderId="0" xfId="2" applyFont="1"/>
    <xf numFmtId="0" fontId="17" fillId="0" borderId="5" xfId="2" applyFont="1" applyBorder="1" applyAlignment="1">
      <alignment horizontal="center" vertical="center" wrapText="1"/>
    </xf>
    <xf numFmtId="0" fontId="17" fillId="2" borderId="5" xfId="2" applyFont="1" applyFill="1" applyBorder="1" applyAlignment="1">
      <alignment horizontal="center" vertical="center" wrapText="1"/>
    </xf>
    <xf numFmtId="0" fontId="25" fillId="2" borderId="5" xfId="2" applyFont="1" applyFill="1" applyBorder="1" applyAlignment="1">
      <alignment horizontal="center" vertical="center" wrapText="1"/>
    </xf>
    <xf numFmtId="0" fontId="13" fillId="0" borderId="5" xfId="7" applyFont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right" wrapText="1"/>
    </xf>
    <xf numFmtId="3" fontId="10" fillId="3" borderId="5" xfId="2" applyNumberFormat="1" applyFont="1" applyFill="1" applyBorder="1" applyAlignment="1">
      <alignment horizontal="right" wrapText="1"/>
    </xf>
    <xf numFmtId="4" fontId="10" fillId="3" borderId="5" xfId="2" applyNumberFormat="1" applyFont="1" applyFill="1" applyBorder="1" applyAlignment="1">
      <alignment horizontal="right" wrapText="1"/>
    </xf>
    <xf numFmtId="0" fontId="10" fillId="0" borderId="5" xfId="2" applyFont="1" applyBorder="1" applyAlignment="1">
      <alignment horizontal="left" vertical="center" wrapText="1"/>
    </xf>
    <xf numFmtId="0" fontId="8" fillId="0" borderId="5" xfId="4" applyFont="1" applyBorder="1"/>
    <xf numFmtId="0" fontId="7" fillId="0" borderId="0" xfId="7" applyFont="1"/>
    <xf numFmtId="0" fontId="8" fillId="0" borderId="0" xfId="7" applyFont="1"/>
    <xf numFmtId="0" fontId="32" fillId="6" borderId="0" xfId="8" applyFont="1" applyFill="1" applyAlignment="1">
      <alignment horizontal="left" vertical="center"/>
    </xf>
    <xf numFmtId="3" fontId="10" fillId="0" borderId="5" xfId="2" applyNumberFormat="1" applyFont="1" applyBorder="1" applyAlignment="1">
      <alignment horizontal="right" vertical="center" wrapText="1"/>
    </xf>
    <xf numFmtId="4" fontId="10" fillId="0" borderId="5" xfId="2" applyNumberFormat="1" applyFont="1" applyBorder="1" applyAlignment="1">
      <alignment horizontal="right" vertical="center" wrapText="1"/>
    </xf>
    <xf numFmtId="3" fontId="8" fillId="0" borderId="5" xfId="2" applyNumberFormat="1" applyFont="1" applyBorder="1" applyAlignment="1">
      <alignment horizontal="right"/>
    </xf>
    <xf numFmtId="171" fontId="8" fillId="0" borderId="5" xfId="6" applyNumberFormat="1" applyFont="1" applyBorder="1" applyAlignment="1">
      <alignment horizontal="right" vertical="center" wrapText="1"/>
    </xf>
    <xf numFmtId="4" fontId="8" fillId="0" borderId="5" xfId="2" applyNumberFormat="1" applyFont="1" applyBorder="1" applyAlignment="1">
      <alignment horizontal="right"/>
    </xf>
    <xf numFmtId="4" fontId="8" fillId="7" borderId="5" xfId="2" applyNumberFormat="1" applyFont="1" applyFill="1" applyBorder="1" applyAlignment="1">
      <alignment horizontal="right"/>
    </xf>
    <xf numFmtId="171" fontId="10" fillId="0" borderId="5" xfId="2" applyNumberFormat="1" applyFont="1" applyBorder="1" applyAlignment="1">
      <alignment horizontal="right" vertical="center" wrapText="1"/>
    </xf>
    <xf numFmtId="0" fontId="33" fillId="0" borderId="0" xfId="2" applyFont="1" applyAlignment="1">
      <alignment horizontal="right"/>
    </xf>
    <xf numFmtId="0" fontId="7" fillId="0" borderId="0" xfId="2" applyFont="1"/>
    <xf numFmtId="0" fontId="7" fillId="0" borderId="0" xfId="2" applyFont="1" applyAlignment="1">
      <alignment horizontal="center"/>
    </xf>
    <xf numFmtId="165" fontId="7" fillId="0" borderId="0" xfId="2" applyNumberFormat="1" applyFont="1"/>
    <xf numFmtId="0" fontId="7" fillId="0" borderId="0" xfId="2" applyFont="1" applyAlignment="1">
      <alignment horizontal="right"/>
    </xf>
    <xf numFmtId="0" fontId="12" fillId="0" borderId="0" xfId="2" applyFont="1" applyAlignment="1">
      <alignment horizontal="right"/>
    </xf>
    <xf numFmtId="0" fontId="9" fillId="0" borderId="0" xfId="2" applyFont="1" applyAlignment="1">
      <alignment horizontal="center" wrapText="1"/>
    </xf>
    <xf numFmtId="0" fontId="9" fillId="0" borderId="0" xfId="2" applyFont="1"/>
    <xf numFmtId="165" fontId="9" fillId="0" borderId="6" xfId="2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9" fillId="3" borderId="5" xfId="2" applyFont="1" applyFill="1" applyBorder="1" applyAlignment="1">
      <alignment horizontal="right"/>
    </xf>
    <xf numFmtId="0" fontId="9" fillId="5" borderId="5" xfId="2" applyFont="1" applyFill="1" applyBorder="1"/>
    <xf numFmtId="0" fontId="7" fillId="0" borderId="5" xfId="2" applyFont="1" applyBorder="1" applyAlignment="1">
      <alignment horizontal="left" wrapText="1"/>
    </xf>
    <xf numFmtId="0" fontId="8" fillId="0" borderId="5" xfId="2" applyFont="1" applyBorder="1" applyAlignment="1">
      <alignment horizontal="left" wrapText="1"/>
    </xf>
    <xf numFmtId="0" fontId="7" fillId="0" borderId="5" xfId="2" applyFont="1" applyBorder="1" applyAlignment="1">
      <alignment vertical="center" wrapText="1"/>
    </xf>
    <xf numFmtId="167" fontId="7" fillId="0" borderId="0" xfId="2" applyNumberFormat="1" applyFont="1"/>
    <xf numFmtId="4" fontId="7" fillId="0" borderId="0" xfId="2" applyNumberFormat="1" applyFont="1" applyAlignment="1">
      <alignment horizontal="right"/>
    </xf>
    <xf numFmtId="4" fontId="7" fillId="0" borderId="0" xfId="2" applyNumberFormat="1" applyFont="1"/>
    <xf numFmtId="4" fontId="12" fillId="0" borderId="0" xfId="2" applyNumberFormat="1" applyFont="1"/>
    <xf numFmtId="4" fontId="9" fillId="0" borderId="0" xfId="2" applyNumberFormat="1" applyFont="1"/>
    <xf numFmtId="0" fontId="7" fillId="0" borderId="0" xfId="2" applyFont="1" applyAlignment="1">
      <alignment vertical="center" wrapText="1"/>
    </xf>
    <xf numFmtId="0" fontId="7" fillId="0" borderId="0" xfId="2" applyFont="1" applyAlignment="1">
      <alignment horizontal="left"/>
    </xf>
    <xf numFmtId="0" fontId="34" fillId="0" borderId="5" xfId="2" applyFont="1" applyBorder="1" applyAlignment="1">
      <alignment horizontal="left" wrapText="1"/>
    </xf>
    <xf numFmtId="0" fontId="34" fillId="0" borderId="5" xfId="2" applyFont="1" applyBorder="1" applyAlignment="1">
      <alignment horizontal="left" vertical="center" wrapText="1"/>
    </xf>
    <xf numFmtId="0" fontId="34" fillId="5" borderId="5" xfId="2" applyFont="1" applyFill="1" applyBorder="1" applyAlignment="1">
      <alignment vertical="center" wrapText="1"/>
    </xf>
    <xf numFmtId="4" fontId="34" fillId="3" borderId="5" xfId="2" applyNumberFormat="1" applyFont="1" applyFill="1" applyBorder="1" applyAlignment="1">
      <alignment horizontal="right"/>
    </xf>
    <xf numFmtId="4" fontId="34" fillId="5" borderId="5" xfId="2" applyNumberFormat="1" applyFont="1" applyFill="1" applyBorder="1" applyAlignment="1">
      <alignment horizontal="right"/>
    </xf>
    <xf numFmtId="4" fontId="34" fillId="0" borderId="5" xfId="2" applyNumberFormat="1" applyFont="1" applyBorder="1" applyAlignment="1">
      <alignment horizontal="right"/>
    </xf>
    <xf numFmtId="3" fontId="19" fillId="0" borderId="5" xfId="2" applyNumberFormat="1" applyFont="1" applyBorder="1" applyAlignment="1">
      <alignment horizontal="right"/>
    </xf>
    <xf numFmtId="4" fontId="19" fillId="0" borderId="5" xfId="2" applyNumberFormat="1" applyFont="1" applyBorder="1" applyAlignment="1">
      <alignment horizontal="right"/>
    </xf>
    <xf numFmtId="3" fontId="19" fillId="2" borderId="5" xfId="2" applyNumberFormat="1" applyFont="1" applyFill="1" applyBorder="1" applyAlignment="1">
      <alignment horizontal="right"/>
    </xf>
    <xf numFmtId="3" fontId="32" fillId="2" borderId="5" xfId="2" applyNumberFormat="1" applyFont="1" applyFill="1" applyBorder="1" applyAlignment="1">
      <alignment horizontal="right"/>
    </xf>
    <xf numFmtId="3" fontId="32" fillId="0" borderId="5" xfId="2" applyNumberFormat="1" applyFont="1" applyBorder="1" applyAlignment="1">
      <alignment horizontal="right"/>
    </xf>
    <xf numFmtId="4" fontId="32" fillId="0" borderId="5" xfId="2" applyNumberFormat="1" applyFont="1" applyBorder="1" applyAlignment="1">
      <alignment horizontal="right"/>
    </xf>
    <xf numFmtId="4" fontId="19" fillId="7" borderId="5" xfId="2" applyNumberFormat="1" applyFont="1" applyFill="1" applyBorder="1" applyAlignment="1">
      <alignment horizontal="right"/>
    </xf>
    <xf numFmtId="3" fontId="34" fillId="3" borderId="5" xfId="2" applyNumberFormat="1" applyFont="1" applyFill="1" applyBorder="1" applyAlignment="1">
      <alignment horizontal="right"/>
    </xf>
    <xf numFmtId="3" fontId="34" fillId="5" borderId="5" xfId="2" applyNumberFormat="1" applyFont="1" applyFill="1" applyBorder="1" applyAlignment="1">
      <alignment horizontal="right"/>
    </xf>
    <xf numFmtId="3" fontId="34" fillId="0" borderId="5" xfId="2" applyNumberFormat="1" applyFont="1" applyBorder="1" applyAlignment="1">
      <alignment horizontal="right"/>
    </xf>
    <xf numFmtId="0" fontId="7" fillId="0" borderId="0" xfId="2" applyFont="1" applyFill="1"/>
    <xf numFmtId="0" fontId="34" fillId="3" borderId="5" xfId="2" applyFont="1" applyFill="1" applyBorder="1" applyAlignment="1">
      <alignment horizontal="right"/>
    </xf>
    <xf numFmtId="0" fontId="34" fillId="5" borderId="5" xfId="2" applyFont="1" applyFill="1" applyBorder="1"/>
    <xf numFmtId="0" fontId="19" fillId="0" borderId="5" xfId="2" applyFont="1" applyBorder="1" applyAlignment="1">
      <alignment horizontal="left" wrapText="1"/>
    </xf>
    <xf numFmtId="0" fontId="32" fillId="0" borderId="5" xfId="2" applyFont="1" applyBorder="1" applyAlignment="1">
      <alignment horizontal="left" wrapText="1"/>
    </xf>
    <xf numFmtId="0" fontId="19" fillId="0" borderId="5" xfId="2" applyFont="1" applyFill="1" applyBorder="1" applyAlignment="1">
      <alignment vertical="center" wrapText="1"/>
    </xf>
    <xf numFmtId="0" fontId="19" fillId="0" borderId="5" xfId="2" applyFont="1" applyBorder="1" applyAlignment="1">
      <alignment vertical="center" wrapText="1"/>
    </xf>
    <xf numFmtId="0" fontId="34" fillId="0" borderId="5" xfId="2" applyFont="1" applyBorder="1" applyAlignment="1">
      <alignment horizontal="left" vertical="top" wrapText="1"/>
    </xf>
    <xf numFmtId="4" fontId="34" fillId="3" borderId="5" xfId="2" applyNumberFormat="1" applyFont="1" applyFill="1" applyBorder="1" applyAlignment="1"/>
    <xf numFmtId="4" fontId="34" fillId="5" borderId="5" xfId="2" applyNumberFormat="1" applyFont="1" applyFill="1" applyBorder="1" applyAlignment="1"/>
    <xf numFmtId="4" fontId="34" fillId="0" borderId="5" xfId="2" applyNumberFormat="1" applyFont="1" applyBorder="1" applyAlignment="1"/>
    <xf numFmtId="3" fontId="19" fillId="0" borderId="5" xfId="2" applyNumberFormat="1" applyFont="1" applyBorder="1" applyAlignment="1"/>
    <xf numFmtId="4" fontId="19" fillId="0" borderId="5" xfId="2" applyNumberFormat="1" applyFont="1" applyBorder="1" applyAlignment="1"/>
    <xf numFmtId="3" fontId="19" fillId="2" borderId="5" xfId="2" applyNumberFormat="1" applyFont="1" applyFill="1" applyBorder="1" applyAlignment="1"/>
    <xf numFmtId="3" fontId="32" fillId="2" borderId="5" xfId="2" applyNumberFormat="1" applyFont="1" applyFill="1" applyBorder="1" applyAlignment="1"/>
    <xf numFmtId="3" fontId="32" fillId="0" borderId="5" xfId="2" applyNumberFormat="1" applyFont="1" applyBorder="1" applyAlignment="1"/>
    <xf numFmtId="4" fontId="32" fillId="0" borderId="5" xfId="2" applyNumberFormat="1" applyFont="1" applyBorder="1" applyAlignment="1"/>
    <xf numFmtId="4" fontId="19" fillId="0" borderId="5" xfId="2" applyNumberFormat="1" applyFont="1" applyFill="1" applyBorder="1" applyAlignment="1"/>
    <xf numFmtId="3" fontId="34" fillId="3" borderId="5" xfId="2" applyNumberFormat="1" applyFont="1" applyFill="1" applyBorder="1" applyAlignment="1"/>
    <xf numFmtId="3" fontId="34" fillId="5" borderId="5" xfId="2" applyNumberFormat="1" applyFont="1" applyFill="1" applyBorder="1" applyAlignment="1"/>
    <xf numFmtId="3" fontId="34" fillId="0" borderId="5" xfId="2" applyNumberFormat="1" applyFont="1" applyBorder="1" applyAlignment="1"/>
    <xf numFmtId="3" fontId="19" fillId="0" borderId="5" xfId="2" applyNumberFormat="1" applyFont="1" applyFill="1" applyBorder="1" applyAlignment="1"/>
    <xf numFmtId="4" fontId="19" fillId="8" borderId="5" xfId="2" applyNumberFormat="1" applyFont="1" applyFill="1" applyBorder="1" applyAlignment="1"/>
    <xf numFmtId="4" fontId="19" fillId="8" borderId="5" xfId="2" applyNumberFormat="1" applyFont="1" applyFill="1" applyBorder="1" applyAlignment="1">
      <alignment horizontal="right"/>
    </xf>
    <xf numFmtId="0" fontId="36" fillId="0" borderId="1" xfId="0" applyFont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0" fontId="38" fillId="2" borderId="3" xfId="0" applyFont="1" applyFill="1" applyBorder="1" applyAlignment="1">
      <alignment horizontal="center" vertical="center" wrapText="1"/>
    </xf>
    <xf numFmtId="0" fontId="38" fillId="2" borderId="4" xfId="0" applyFont="1" applyFill="1" applyBorder="1" applyAlignment="1">
      <alignment horizontal="center" vertical="center" wrapText="1"/>
    </xf>
    <xf numFmtId="2" fontId="38" fillId="2" borderId="1" xfId="0" applyNumberFormat="1" applyFont="1" applyFill="1" applyBorder="1" applyAlignment="1">
      <alignment horizontal="center" vertical="center" wrapText="1"/>
    </xf>
    <xf numFmtId="164" fontId="38" fillId="2" borderId="1" xfId="0" applyNumberFormat="1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1" fontId="36" fillId="0" borderId="5" xfId="0" applyNumberFormat="1" applyFont="1" applyBorder="1" applyAlignment="1">
      <alignment horizontal="center" vertical="center" wrapText="1"/>
    </xf>
    <xf numFmtId="0" fontId="19" fillId="0" borderId="0" xfId="0" applyFont="1"/>
    <xf numFmtId="2" fontId="19" fillId="0" borderId="0" xfId="0" applyNumberFormat="1" applyFont="1"/>
    <xf numFmtId="164" fontId="19" fillId="0" borderId="0" xfId="0" applyNumberFormat="1" applyFont="1"/>
    <xf numFmtId="0" fontId="35" fillId="0" borderId="0" xfId="0" applyFont="1" applyAlignment="1">
      <alignment horizontal="right"/>
    </xf>
    <xf numFmtId="0" fontId="34" fillId="0" borderId="0" xfId="0" applyFont="1" applyAlignment="1">
      <alignment horizontal="center" wrapText="1"/>
    </xf>
    <xf numFmtId="0" fontId="34" fillId="0" borderId="0" xfId="0" applyFont="1"/>
    <xf numFmtId="0" fontId="32" fillId="0" borderId="0" xfId="0" applyFont="1"/>
    <xf numFmtId="0" fontId="39" fillId="0" borderId="0" xfId="0" applyFont="1"/>
    <xf numFmtId="0" fontId="40" fillId="0" borderId="0" xfId="0" applyFont="1" applyAlignment="1">
      <alignment horizontal="center"/>
    </xf>
    <xf numFmtId="0" fontId="34" fillId="3" borderId="5" xfId="0" applyFont="1" applyFill="1" applyBorder="1" applyAlignment="1">
      <alignment horizontal="right"/>
    </xf>
    <xf numFmtId="1" fontId="34" fillId="3" borderId="5" xfId="0" applyNumberFormat="1" applyFont="1" applyFill="1" applyBorder="1"/>
    <xf numFmtId="0" fontId="32" fillId="0" borderId="5" xfId="0" applyFont="1" applyBorder="1" applyAlignment="1">
      <alignment horizontal="left" wrapText="1"/>
    </xf>
    <xf numFmtId="1" fontId="34" fillId="0" borderId="5" xfId="0" applyNumberFormat="1" applyFont="1" applyBorder="1"/>
    <xf numFmtId="1" fontId="19" fillId="0" borderId="5" xfId="0" applyNumberFormat="1" applyFont="1" applyBorder="1"/>
    <xf numFmtId="1" fontId="19" fillId="2" borderId="5" xfId="0" applyNumberFormat="1" applyFont="1" applyFill="1" applyBorder="1"/>
    <xf numFmtId="0" fontId="19" fillId="0" borderId="5" xfId="0" applyFont="1" applyBorder="1"/>
    <xf numFmtId="0" fontId="19" fillId="2" borderId="5" xfId="0" applyFont="1" applyFill="1" applyBorder="1"/>
    <xf numFmtId="0" fontId="19" fillId="0" borderId="4" xfId="0" applyFont="1" applyBorder="1"/>
    <xf numFmtId="0" fontId="32" fillId="2" borderId="5" xfId="0" applyFont="1" applyFill="1" applyBorder="1" applyAlignment="1">
      <alignment horizontal="left" wrapText="1"/>
    </xf>
    <xf numFmtId="1" fontId="19" fillId="0" borderId="5" xfId="0" applyNumberFormat="1" applyFont="1" applyBorder="1" applyAlignment="1">
      <alignment horizontal="right"/>
    </xf>
    <xf numFmtId="1" fontId="19" fillId="2" borderId="5" xfId="0" applyNumberFormat="1" applyFont="1" applyFill="1" applyBorder="1" applyAlignment="1">
      <alignment horizontal="right"/>
    </xf>
    <xf numFmtId="0" fontId="19" fillId="0" borderId="5" xfId="0" applyFont="1" applyBorder="1" applyAlignment="1">
      <alignment horizontal="left" wrapText="1"/>
    </xf>
    <xf numFmtId="0" fontId="36" fillId="0" borderId="7" xfId="0" applyFont="1" applyBorder="1" applyAlignment="1">
      <alignment horizontal="center" vertical="center" wrapText="1"/>
    </xf>
    <xf numFmtId="2" fontId="38" fillId="2" borderId="7" xfId="0" applyNumberFormat="1" applyFont="1" applyFill="1" applyBorder="1" applyAlignment="1">
      <alignment horizontal="center" vertical="center" wrapText="1"/>
    </xf>
    <xf numFmtId="164" fontId="38" fillId="2" borderId="7" xfId="0" applyNumberFormat="1" applyFont="1" applyFill="1" applyBorder="1" applyAlignment="1">
      <alignment horizontal="center" vertical="center" wrapText="1"/>
    </xf>
    <xf numFmtId="0" fontId="37" fillId="2" borderId="7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1" fontId="34" fillId="5" borderId="5" xfId="0" applyNumberFormat="1" applyFont="1" applyFill="1" applyBorder="1"/>
    <xf numFmtId="0" fontId="31" fillId="0" borderId="5" xfId="0" applyFont="1" applyBorder="1" applyAlignment="1">
      <alignment horizontal="left" wrapText="1"/>
    </xf>
    <xf numFmtId="0" fontId="34" fillId="5" borderId="5" xfId="0" applyFont="1" applyFill="1" applyBorder="1" applyAlignment="1">
      <alignment horizontal="left"/>
    </xf>
    <xf numFmtId="4" fontId="34" fillId="3" borderId="5" xfId="0" applyNumberFormat="1" applyFont="1" applyFill="1" applyBorder="1"/>
    <xf numFmtId="4" fontId="34" fillId="5" borderId="5" xfId="0" applyNumberFormat="1" applyFont="1" applyFill="1" applyBorder="1"/>
    <xf numFmtId="4" fontId="34" fillId="0" borderId="5" xfId="0" applyNumberFormat="1" applyFont="1" applyBorder="1"/>
    <xf numFmtId="4" fontId="34" fillId="2" borderId="5" xfId="0" applyNumberFormat="1" applyFont="1" applyFill="1" applyBorder="1"/>
    <xf numFmtId="4" fontId="19" fillId="0" borderId="5" xfId="0" applyNumberFormat="1" applyFont="1" applyBorder="1"/>
    <xf numFmtId="4" fontId="19" fillId="2" borderId="5" xfId="0" applyNumberFormat="1" applyFont="1" applyFill="1" applyBorder="1"/>
    <xf numFmtId="4" fontId="34" fillId="0" borderId="5" xfId="0" applyNumberFormat="1" applyFont="1" applyBorder="1" applyAlignment="1">
      <alignment horizontal="right"/>
    </xf>
    <xf numFmtId="4" fontId="34" fillId="5" borderId="5" xfId="0" applyNumberFormat="1" applyFont="1" applyFill="1" applyBorder="1" applyAlignment="1">
      <alignment horizontal="right"/>
    </xf>
    <xf numFmtId="4" fontId="19" fillId="0" borderId="5" xfId="0" applyNumberFormat="1" applyFont="1" applyBorder="1" applyAlignment="1">
      <alignment horizontal="right"/>
    </xf>
    <xf numFmtId="4" fontId="19" fillId="2" borderId="5" xfId="0" applyNumberFormat="1" applyFont="1" applyFill="1" applyBorder="1" applyAlignment="1">
      <alignment horizontal="right"/>
    </xf>
    <xf numFmtId="3" fontId="34" fillId="3" borderId="5" xfId="0" applyNumberFormat="1" applyFont="1" applyFill="1" applyBorder="1"/>
    <xf numFmtId="3" fontId="34" fillId="5" borderId="5" xfId="0" applyNumberFormat="1" applyFont="1" applyFill="1" applyBorder="1"/>
    <xf numFmtId="3" fontId="34" fillId="0" borderId="5" xfId="0" applyNumberFormat="1" applyFont="1" applyBorder="1"/>
    <xf numFmtId="3" fontId="19" fillId="0" borderId="5" xfId="0" applyNumberFormat="1" applyFont="1" applyBorder="1"/>
    <xf numFmtId="3" fontId="19" fillId="2" borderId="5" xfId="0" applyNumberFormat="1" applyFont="1" applyFill="1" applyBorder="1"/>
    <xf numFmtId="4" fontId="34" fillId="3" borderId="5" xfId="0" applyNumberFormat="1" applyFont="1" applyFill="1" applyBorder="1" applyAlignment="1">
      <alignment horizontal="right"/>
    </xf>
    <xf numFmtId="4" fontId="34" fillId="2" borderId="5" xfId="0" applyNumberFormat="1" applyFont="1" applyFill="1" applyBorder="1" applyAlignment="1">
      <alignment horizontal="right"/>
    </xf>
    <xf numFmtId="0" fontId="31" fillId="2" borderId="5" xfId="0" applyFont="1" applyFill="1" applyBorder="1" applyAlignment="1">
      <alignment horizontal="left" wrapText="1"/>
    </xf>
    <xf numFmtId="1" fontId="34" fillId="3" borderId="5" xfId="0" applyNumberFormat="1" applyFont="1" applyFill="1" applyBorder="1" applyAlignment="1">
      <alignment horizontal="right"/>
    </xf>
    <xf numFmtId="1" fontId="34" fillId="5" borderId="5" xfId="0" applyNumberFormat="1" applyFont="1" applyFill="1" applyBorder="1" applyAlignment="1">
      <alignment horizontal="right"/>
    </xf>
    <xf numFmtId="1" fontId="34" fillId="0" borderId="5" xfId="0" applyNumberFormat="1" applyFont="1" applyBorder="1" applyAlignment="1">
      <alignment horizontal="right"/>
    </xf>
    <xf numFmtId="3" fontId="34" fillId="3" borderId="5" xfId="0" applyNumberFormat="1" applyFont="1" applyFill="1" applyBorder="1" applyAlignment="1">
      <alignment horizontal="right"/>
    </xf>
    <xf numFmtId="3" fontId="34" fillId="5" borderId="5" xfId="0" applyNumberFormat="1" applyFont="1" applyFill="1" applyBorder="1" applyAlignment="1">
      <alignment horizontal="right"/>
    </xf>
    <xf numFmtId="3" fontId="34" fillId="0" borderId="5" xfId="0" applyNumberFormat="1" applyFont="1" applyBorder="1" applyAlignment="1">
      <alignment horizontal="right"/>
    </xf>
    <xf numFmtId="3" fontId="19" fillId="0" borderId="5" xfId="0" applyNumberFormat="1" applyFont="1" applyBorder="1" applyAlignment="1">
      <alignment horizontal="right"/>
    </xf>
    <xf numFmtId="3" fontId="19" fillId="2" borderId="5" xfId="0" applyNumberFormat="1" applyFont="1" applyFill="1" applyBorder="1" applyAlignment="1">
      <alignment horizontal="right"/>
    </xf>
    <xf numFmtId="3" fontId="34" fillId="2" borderId="5" xfId="0" applyNumberFormat="1" applyFont="1" applyFill="1" applyBorder="1" applyAlignment="1">
      <alignment horizontal="right"/>
    </xf>
    <xf numFmtId="173" fontId="7" fillId="0" borderId="0" xfId="0" applyNumberFormat="1" applyFont="1"/>
    <xf numFmtId="3" fontId="9" fillId="0" borderId="5" xfId="0" applyNumberFormat="1" applyFont="1" applyFill="1" applyBorder="1"/>
    <xf numFmtId="4" fontId="9" fillId="0" borderId="5" xfId="0" applyNumberFormat="1" applyFont="1" applyFill="1" applyBorder="1"/>
    <xf numFmtId="0" fontId="9" fillId="0" borderId="0" xfId="0" applyFont="1" applyFill="1"/>
    <xf numFmtId="0" fontId="36" fillId="0" borderId="5" xfId="0" applyFont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center" vertical="center" wrapText="1"/>
    </xf>
    <xf numFmtId="2" fontId="38" fillId="2" borderId="5" xfId="0" applyNumberFormat="1" applyFont="1" applyFill="1" applyBorder="1" applyAlignment="1">
      <alignment horizontal="center" vertical="center" wrapText="1"/>
    </xf>
    <xf numFmtId="164" fontId="38" fillId="2" borderId="5" xfId="0" applyNumberFormat="1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center" vertical="center" wrapText="1"/>
    </xf>
    <xf numFmtId="4" fontId="7" fillId="8" borderId="5" xfId="0" applyNumberFormat="1" applyFont="1" applyFill="1" applyBorder="1"/>
    <xf numFmtId="0" fontId="31" fillId="0" borderId="6" xfId="0" applyFont="1" applyBorder="1" applyAlignment="1">
      <alignment horizontal="center"/>
    </xf>
    <xf numFmtId="0" fontId="34" fillId="0" borderId="5" xfId="0" applyFont="1" applyBorder="1" applyAlignment="1">
      <alignment horizontal="left" wrapText="1"/>
    </xf>
    <xf numFmtId="173" fontId="19" fillId="0" borderId="0" xfId="0" applyNumberFormat="1" applyFont="1"/>
    <xf numFmtId="0" fontId="31" fillId="5" borderId="5" xfId="0" applyFont="1" applyFill="1" applyBorder="1" applyAlignment="1">
      <alignment horizontal="left" wrapText="1"/>
    </xf>
    <xf numFmtId="3" fontId="31" fillId="5" borderId="5" xfId="0" applyNumberFormat="1" applyFont="1" applyFill="1" applyBorder="1" applyAlignment="1">
      <alignment horizontal="right" wrapText="1"/>
    </xf>
    <xf numFmtId="3" fontId="31" fillId="0" borderId="5" xfId="0" applyNumberFormat="1" applyFont="1" applyBorder="1" applyAlignment="1">
      <alignment horizontal="right"/>
    </xf>
    <xf numFmtId="3" fontId="32" fillId="0" borderId="5" xfId="0" applyNumberFormat="1" applyFont="1" applyBorder="1" applyAlignment="1">
      <alignment horizontal="right"/>
    </xf>
    <xf numFmtId="4" fontId="19" fillId="8" borderId="5" xfId="0" applyNumberFormat="1" applyFont="1" applyFill="1" applyBorder="1" applyAlignment="1">
      <alignment horizontal="right"/>
    </xf>
    <xf numFmtId="4" fontId="31" fillId="5" borderId="5" xfId="0" applyNumberFormat="1" applyFont="1" applyFill="1" applyBorder="1" applyAlignment="1">
      <alignment horizontal="right" wrapText="1"/>
    </xf>
    <xf numFmtId="3" fontId="7" fillId="0" borderId="5" xfId="0" applyNumberFormat="1" applyFont="1" applyBorder="1" applyAlignment="1">
      <alignment horizontal="right"/>
    </xf>
    <xf numFmtId="4" fontId="7" fillId="2" borderId="5" xfId="0" applyNumberFormat="1" applyFont="1" applyFill="1" applyBorder="1" applyAlignment="1">
      <alignment horizontal="right"/>
    </xf>
    <xf numFmtId="4" fontId="9" fillId="3" borderId="5" xfId="0" applyNumberFormat="1" applyFont="1" applyFill="1" applyBorder="1" applyAlignment="1">
      <alignment horizontal="right"/>
    </xf>
    <xf numFmtId="3" fontId="9" fillId="3" borderId="5" xfId="0" applyNumberFormat="1" applyFont="1" applyFill="1" applyBorder="1" applyAlignment="1">
      <alignment horizontal="right"/>
    </xf>
    <xf numFmtId="3" fontId="9" fillId="0" borderId="5" xfId="0" applyNumberFormat="1" applyFont="1" applyBorder="1" applyAlignment="1">
      <alignment horizontal="right"/>
    </xf>
    <xf numFmtId="4" fontId="8" fillId="0" borderId="5" xfId="0" applyNumberFormat="1" applyFont="1" applyBorder="1" applyAlignment="1">
      <alignment horizontal="right"/>
    </xf>
    <xf numFmtId="4" fontId="8" fillId="2" borderId="5" xfId="0" applyNumberFormat="1" applyFont="1" applyFill="1" applyBorder="1" applyAlignment="1">
      <alignment horizontal="right"/>
    </xf>
    <xf numFmtId="4" fontId="10" fillId="3" borderId="5" xfId="0" applyNumberFormat="1" applyFont="1" applyFill="1" applyBorder="1" applyAlignment="1">
      <alignment horizontal="right"/>
    </xf>
    <xf numFmtId="4" fontId="10" fillId="0" borderId="5" xfId="0" applyNumberFormat="1" applyFont="1" applyBorder="1" applyAlignment="1">
      <alignment horizontal="right"/>
    </xf>
    <xf numFmtId="4" fontId="7" fillId="2" borderId="2" xfId="0" applyNumberFormat="1" applyFont="1" applyFill="1" applyBorder="1" applyAlignment="1">
      <alignment horizontal="right"/>
    </xf>
    <xf numFmtId="4" fontId="8" fillId="2" borderId="2" xfId="0" applyNumberFormat="1" applyFont="1" applyFill="1" applyBorder="1" applyAlignment="1">
      <alignment horizontal="right"/>
    </xf>
    <xf numFmtId="4" fontId="8" fillId="8" borderId="5" xfId="0" applyNumberFormat="1" applyFont="1" applyFill="1" applyBorder="1" applyAlignment="1">
      <alignment horizontal="right"/>
    </xf>
    <xf numFmtId="4" fontId="5" fillId="5" borderId="2" xfId="0" applyNumberFormat="1" applyFont="1" applyFill="1" applyBorder="1" applyAlignment="1">
      <alignment horizontal="center"/>
    </xf>
    <xf numFmtId="0" fontId="12" fillId="0" borderId="0" xfId="0" applyFont="1" applyAlignment="1">
      <alignment horizontal="right"/>
    </xf>
  </cellXfs>
  <cellStyles count="9">
    <cellStyle name="Comma" xfId="5" builtinId="3"/>
    <cellStyle name="Comma 2" xfId="3" xr:uid="{251CD9A8-3279-48C0-991E-EE71F28EDD92}"/>
    <cellStyle name="Normal" xfId="0" builtinId="0"/>
    <cellStyle name="Normal 17" xfId="8" xr:uid="{B363EA62-BA19-4632-8536-4CE5A093E075}"/>
    <cellStyle name="Normal 2" xfId="2" xr:uid="{D9386A57-8A5D-4A12-942C-AB0FF7E7F111}"/>
    <cellStyle name="Normal 2 2" xfId="7" xr:uid="{86B48372-D492-48C5-85D8-AEC02D1FACDB}"/>
    <cellStyle name="Normal 3" xfId="4" xr:uid="{9152FB16-65DC-4C01-8AFC-E5C2D7A651A1}"/>
    <cellStyle name="Normal 4 5 2" xfId="6" xr:uid="{7CE2398F-D82C-406C-9AF9-848144E513D9}"/>
    <cellStyle name="Parasts 4" xfId="1" xr:uid="{BB1CABC5-E9C7-4935-8DE6-B63A946DE5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220F2-CDD2-4569-9556-71DC1B6345EB}">
  <dimension ref="A1:O17"/>
  <sheetViews>
    <sheetView tabSelected="1" workbookViewId="0">
      <selection activeCell="E22" sqref="E22"/>
    </sheetView>
  </sheetViews>
  <sheetFormatPr defaultRowHeight="15" x14ac:dyDescent="0.25"/>
  <cols>
    <col min="1" max="1" width="5" customWidth="1"/>
    <col min="2" max="2" width="49" customWidth="1"/>
    <col min="3" max="14" width="11.5703125" customWidth="1"/>
    <col min="15" max="15" width="15.140625" customWidth="1"/>
  </cols>
  <sheetData>
    <row r="1" spans="1:15" ht="42" customHeight="1" x14ac:dyDescent="0.25">
      <c r="I1" s="60" t="s">
        <v>293</v>
      </c>
      <c r="J1" s="60"/>
      <c r="K1" s="60"/>
      <c r="L1" s="60"/>
      <c r="M1" s="60"/>
      <c r="N1" s="60"/>
      <c r="O1" s="60"/>
    </row>
    <row r="3" spans="1:15" ht="36" customHeight="1" x14ac:dyDescent="0.25">
      <c r="A3" s="54" t="s">
        <v>354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</row>
    <row r="4" spans="1:15" ht="16.5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5" ht="15.75" thickBot="1" x14ac:dyDescent="0.3">
      <c r="A5" s="35"/>
    </row>
    <row r="6" spans="1:15" ht="15.75" x14ac:dyDescent="0.25">
      <c r="A6" s="55"/>
      <c r="B6" s="56"/>
      <c r="C6" s="80" t="s">
        <v>295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2"/>
    </row>
    <row r="7" spans="1:15" ht="15.75" x14ac:dyDescent="0.25">
      <c r="A7" s="57"/>
      <c r="B7" s="74"/>
      <c r="C7" s="61" t="s">
        <v>172</v>
      </c>
      <c r="D7" s="61" t="s">
        <v>173</v>
      </c>
      <c r="E7" s="61" t="s">
        <v>174</v>
      </c>
      <c r="F7" s="61" t="s">
        <v>175</v>
      </c>
      <c r="G7" s="61" t="s">
        <v>176</v>
      </c>
      <c r="H7" s="61" t="s">
        <v>177</v>
      </c>
      <c r="I7" s="61" t="s">
        <v>178</v>
      </c>
      <c r="J7" s="61" t="s">
        <v>179</v>
      </c>
      <c r="K7" s="61" t="s">
        <v>180</v>
      </c>
      <c r="L7" s="61" t="s">
        <v>181</v>
      </c>
      <c r="M7" s="77" t="s">
        <v>189</v>
      </c>
      <c r="N7" s="71" t="s">
        <v>182</v>
      </c>
      <c r="O7" s="62" t="s">
        <v>7</v>
      </c>
    </row>
    <row r="8" spans="1:15" ht="15.75" x14ac:dyDescent="0.25">
      <c r="A8" s="63" t="s">
        <v>7</v>
      </c>
      <c r="B8" s="75"/>
      <c r="C8" s="78"/>
      <c r="D8" s="64"/>
      <c r="E8" s="64"/>
      <c r="F8" s="64"/>
      <c r="G8" s="64"/>
      <c r="H8" s="64"/>
      <c r="I8" s="64"/>
      <c r="J8" s="64"/>
      <c r="K8" s="64"/>
      <c r="L8" s="64"/>
      <c r="M8" s="64"/>
      <c r="N8" s="79"/>
      <c r="O8" s="36">
        <f>SUM(O9:O15)</f>
        <v>1942215.7600000002</v>
      </c>
    </row>
    <row r="9" spans="1:15" ht="15.75" x14ac:dyDescent="0.25">
      <c r="A9" s="37">
        <v>1</v>
      </c>
      <c r="B9" s="76" t="s">
        <v>183</v>
      </c>
      <c r="C9" s="5" t="s">
        <v>296</v>
      </c>
      <c r="D9" s="5" t="s">
        <v>296</v>
      </c>
      <c r="E9" s="5" t="s">
        <v>296</v>
      </c>
      <c r="F9" s="5" t="s">
        <v>296</v>
      </c>
      <c r="G9" s="5" t="s">
        <v>296</v>
      </c>
      <c r="H9" s="5" t="s">
        <v>296</v>
      </c>
      <c r="I9" s="5" t="s">
        <v>296</v>
      </c>
      <c r="J9" s="5" t="s">
        <v>296</v>
      </c>
      <c r="K9" s="83">
        <f>RAKUS_sept_dec!I11</f>
        <v>1413734.8900000001</v>
      </c>
      <c r="L9" s="65"/>
      <c r="M9" s="65"/>
      <c r="N9" s="66"/>
      <c r="O9" s="67">
        <f>SUM(C9:N9)</f>
        <v>1413734.8900000001</v>
      </c>
    </row>
    <row r="10" spans="1:15" ht="15.75" x14ac:dyDescent="0.25">
      <c r="A10" s="37">
        <v>2</v>
      </c>
      <c r="B10" s="72" t="s">
        <v>184</v>
      </c>
      <c r="C10" s="5" t="s">
        <v>296</v>
      </c>
      <c r="D10" s="5" t="s">
        <v>296</v>
      </c>
      <c r="E10" s="5" t="s">
        <v>296</v>
      </c>
      <c r="F10" s="5" t="s">
        <v>296</v>
      </c>
      <c r="G10" s="5" t="s">
        <v>296</v>
      </c>
      <c r="H10" s="5" t="s">
        <v>296</v>
      </c>
      <c r="I10" s="5" t="s">
        <v>296</v>
      </c>
      <c r="J10" s="5" t="s">
        <v>296</v>
      </c>
      <c r="K10" s="38" t="s">
        <v>296</v>
      </c>
      <c r="L10" s="38">
        <f>Daugavpils_reģ_okt!I11</f>
        <v>115439.72000000002</v>
      </c>
      <c r="M10" s="40">
        <f>Daugavpils_reģ_nov!I11</f>
        <v>128387.94999999997</v>
      </c>
      <c r="N10" s="39">
        <f>Daugavpils_reģ_dec!I11</f>
        <v>136027.40000000002</v>
      </c>
      <c r="O10" s="67">
        <f>SUM(C10:N10)</f>
        <v>379855.07</v>
      </c>
    </row>
    <row r="11" spans="1:15" ht="15.75" x14ac:dyDescent="0.25">
      <c r="A11" s="37">
        <v>3</v>
      </c>
      <c r="B11" s="72" t="s">
        <v>185</v>
      </c>
      <c r="C11" s="5" t="s">
        <v>296</v>
      </c>
      <c r="D11" s="5" t="s">
        <v>296</v>
      </c>
      <c r="E11" s="5" t="s">
        <v>296</v>
      </c>
      <c r="F11" s="5" t="s">
        <v>296</v>
      </c>
      <c r="G11" s="5" t="s">
        <v>296</v>
      </c>
      <c r="H11" s="5" t="s">
        <v>296</v>
      </c>
      <c r="I11" s="5" t="s">
        <v>296</v>
      </c>
      <c r="J11" s="5" t="s">
        <v>296</v>
      </c>
      <c r="K11" s="5" t="s">
        <v>296</v>
      </c>
      <c r="L11" s="38">
        <f>'Z-Kurzeme_okt'!I10</f>
        <v>29635.119999999999</v>
      </c>
      <c r="M11" s="40">
        <f>'Z-Kurzeme_nov'!I10</f>
        <v>17646.61</v>
      </c>
      <c r="N11" s="39">
        <f>'Z-Kurzeme_dec'!I10</f>
        <v>36596.870000000003</v>
      </c>
      <c r="O11" s="67">
        <f t="shared" ref="O11:O15" si="0">SUM(C11:N11)</f>
        <v>83878.600000000006</v>
      </c>
    </row>
    <row r="12" spans="1:15" ht="15.75" x14ac:dyDescent="0.25">
      <c r="A12" s="37">
        <v>4</v>
      </c>
      <c r="B12" s="72" t="s">
        <v>186</v>
      </c>
      <c r="C12" s="5" t="s">
        <v>296</v>
      </c>
      <c r="D12" s="5" t="s">
        <v>296</v>
      </c>
      <c r="E12" s="5" t="s">
        <v>296</v>
      </c>
      <c r="F12" s="5" t="s">
        <v>296</v>
      </c>
      <c r="G12" s="5" t="s">
        <v>296</v>
      </c>
      <c r="H12" s="5" t="s">
        <v>296</v>
      </c>
      <c r="I12" s="5" t="s">
        <v>296</v>
      </c>
      <c r="J12" s="5" t="s">
        <v>296</v>
      </c>
      <c r="K12" s="5" t="s">
        <v>296</v>
      </c>
      <c r="L12" s="38">
        <f>Jelgava_okt!I10</f>
        <v>5266.3799999999992</v>
      </c>
      <c r="M12" s="40">
        <f>Jelgava_nov!I10</f>
        <v>1185.54</v>
      </c>
      <c r="N12" s="39">
        <f>Jelgava_dec!I10</f>
        <v>3303.97</v>
      </c>
      <c r="O12" s="67">
        <f t="shared" si="0"/>
        <v>9755.89</v>
      </c>
    </row>
    <row r="13" spans="1:15" ht="15.75" x14ac:dyDescent="0.25">
      <c r="A13" s="70">
        <v>5</v>
      </c>
      <c r="B13" s="73" t="s">
        <v>187</v>
      </c>
      <c r="C13" s="5" t="s">
        <v>296</v>
      </c>
      <c r="D13" s="5" t="s">
        <v>296</v>
      </c>
      <c r="E13" s="5" t="s">
        <v>296</v>
      </c>
      <c r="F13" s="5" t="s">
        <v>296</v>
      </c>
      <c r="G13" s="5" t="s">
        <v>296</v>
      </c>
      <c r="H13" s="5" t="s">
        <v>296</v>
      </c>
      <c r="I13" s="5" t="s">
        <v>296</v>
      </c>
      <c r="J13" s="5" t="s">
        <v>296</v>
      </c>
      <c r="K13" s="83">
        <f>'Balvi-Gulbene_sept_dec'!I11</f>
        <v>2561.87</v>
      </c>
      <c r="L13" s="65"/>
      <c r="M13" s="65"/>
      <c r="N13" s="66"/>
      <c r="O13" s="67">
        <f t="shared" si="0"/>
        <v>2561.87</v>
      </c>
    </row>
    <row r="14" spans="1:15" ht="15.75" x14ac:dyDescent="0.25">
      <c r="A14" s="37">
        <v>6</v>
      </c>
      <c r="B14" s="72" t="s">
        <v>188</v>
      </c>
      <c r="C14" s="5" t="s">
        <v>296</v>
      </c>
      <c r="D14" s="5" t="s">
        <v>296</v>
      </c>
      <c r="E14" s="5" t="s">
        <v>296</v>
      </c>
      <c r="F14" s="5" t="s">
        <v>296</v>
      </c>
      <c r="G14" s="5" t="s">
        <v>296</v>
      </c>
      <c r="H14" s="5" t="s">
        <v>296</v>
      </c>
      <c r="I14" s="5" t="s">
        <v>296</v>
      </c>
      <c r="J14" s="5" t="s">
        <v>296</v>
      </c>
      <c r="K14" s="5" t="s">
        <v>296</v>
      </c>
      <c r="L14" s="5" t="s">
        <v>296</v>
      </c>
      <c r="M14" s="5" t="s">
        <v>296</v>
      </c>
      <c r="N14" s="39">
        <f>Daugavpils_psih_dec!I11</f>
        <v>10111.289999999999</v>
      </c>
      <c r="O14" s="67">
        <f t="shared" si="0"/>
        <v>10111.289999999999</v>
      </c>
    </row>
    <row r="15" spans="1:15" ht="15.75" x14ac:dyDescent="0.25">
      <c r="A15" s="37">
        <v>7</v>
      </c>
      <c r="B15" s="73" t="s">
        <v>294</v>
      </c>
      <c r="C15" s="269">
        <f>Rēzekne_janv_dec!I11</f>
        <v>42318.149999999994</v>
      </c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5"/>
      <c r="O15" s="67">
        <f t="shared" si="0"/>
        <v>42318.149999999994</v>
      </c>
    </row>
    <row r="17" spans="2:14" x14ac:dyDescent="0.25">
      <c r="B17" s="68" t="s">
        <v>292</v>
      </c>
      <c r="C17" s="68"/>
      <c r="D17" s="68"/>
      <c r="E17" s="68"/>
      <c r="F17" s="68"/>
      <c r="G17" s="68"/>
      <c r="H17" s="68"/>
      <c r="I17" s="68"/>
      <c r="J17" s="68"/>
      <c r="K17" s="69"/>
      <c r="L17" s="69"/>
      <c r="M17" s="69"/>
      <c r="N17" s="69"/>
    </row>
  </sheetData>
  <mergeCells count="9">
    <mergeCell ref="C8:N8"/>
    <mergeCell ref="C6:O6"/>
    <mergeCell ref="K9:N9"/>
    <mergeCell ref="K13:N13"/>
    <mergeCell ref="C15:N15"/>
    <mergeCell ref="I1:O1"/>
    <mergeCell ref="A3:O3"/>
    <mergeCell ref="A6:B7"/>
    <mergeCell ref="A8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C4F9F-4DF9-4299-B262-81A6B29B6C39}">
  <sheetPr>
    <tabColor theme="9" tint="0.59999389629810485"/>
  </sheetPr>
  <dimension ref="A1:I1255"/>
  <sheetViews>
    <sheetView zoomScale="80" zoomScaleNormal="80" workbookViewId="0">
      <selection activeCell="A2" sqref="A2:XFD2"/>
    </sheetView>
  </sheetViews>
  <sheetFormatPr defaultColWidth="9.140625" defaultRowHeight="16.5" x14ac:dyDescent="0.25"/>
  <cols>
    <col min="1" max="1" width="59" style="41" customWidth="1"/>
    <col min="2" max="2" width="14.42578125" style="41" customWidth="1"/>
    <col min="3" max="3" width="13.42578125" style="41" customWidth="1"/>
    <col min="4" max="4" width="14.140625" style="41" customWidth="1"/>
    <col min="5" max="5" width="20" style="41" customWidth="1"/>
    <col min="6" max="6" width="14.7109375" style="42" customWidth="1"/>
    <col min="7" max="7" width="14" style="42" customWidth="1"/>
    <col min="8" max="8" width="19.7109375" style="41" customWidth="1"/>
    <col min="9" max="9" width="16.28515625" style="41" customWidth="1"/>
    <col min="10" max="16384" width="9.140625" style="41"/>
  </cols>
  <sheetData>
    <row r="1" spans="1:9" x14ac:dyDescent="0.25">
      <c r="H1" s="107" t="s">
        <v>307</v>
      </c>
      <c r="I1" s="107"/>
    </row>
    <row r="2" spans="1:9" s="43" customFormat="1" ht="36" customHeight="1" x14ac:dyDescent="0.25">
      <c r="A2" s="59" t="s">
        <v>297</v>
      </c>
      <c r="B2" s="59"/>
      <c r="C2" s="59"/>
      <c r="D2" s="59"/>
      <c r="E2" s="59"/>
      <c r="F2" s="59"/>
      <c r="G2" s="59"/>
      <c r="H2" s="59"/>
      <c r="I2" s="59"/>
    </row>
    <row r="3" spans="1:9" ht="22.15" customHeight="1" x14ac:dyDescent="0.25"/>
    <row r="4" spans="1:9" x14ac:dyDescent="0.25">
      <c r="A4" s="86" t="s">
        <v>298</v>
      </c>
      <c r="I4" s="44"/>
    </row>
    <row r="5" spans="1:9" ht="23.45" customHeight="1" x14ac:dyDescent="0.25">
      <c r="A5" s="87" t="s">
        <v>299</v>
      </c>
      <c r="I5" s="44"/>
    </row>
    <row r="6" spans="1:9" x14ac:dyDescent="0.25">
      <c r="E6" s="45"/>
      <c r="H6" s="46"/>
      <c r="I6" s="46"/>
    </row>
    <row r="7" spans="1:9" s="47" customFormat="1" ht="37.5" customHeight="1" x14ac:dyDescent="0.2">
      <c r="A7" s="88"/>
      <c r="B7" s="88" t="s">
        <v>0</v>
      </c>
      <c r="C7" s="89" t="s">
        <v>1</v>
      </c>
      <c r="D7" s="89"/>
      <c r="E7" s="89"/>
      <c r="F7" s="89" t="s">
        <v>2</v>
      </c>
      <c r="G7" s="89" t="s">
        <v>302</v>
      </c>
      <c r="H7" s="89" t="s">
        <v>3</v>
      </c>
      <c r="I7" s="90" t="s">
        <v>4</v>
      </c>
    </row>
    <row r="8" spans="1:9" s="47" customFormat="1" ht="20.45" customHeight="1" x14ac:dyDescent="0.2">
      <c r="A8" s="88"/>
      <c r="B8" s="88"/>
      <c r="C8" s="89" t="s">
        <v>300</v>
      </c>
      <c r="D8" s="89" t="s">
        <v>305</v>
      </c>
      <c r="E8" s="89" t="s">
        <v>5</v>
      </c>
      <c r="F8" s="89"/>
      <c r="G8" s="89"/>
      <c r="H8" s="89"/>
      <c r="I8" s="90"/>
    </row>
    <row r="9" spans="1:9" s="47" customFormat="1" ht="44.25" customHeight="1" x14ac:dyDescent="0.2">
      <c r="A9" s="88"/>
      <c r="B9" s="88"/>
      <c r="C9" s="89"/>
      <c r="D9" s="89"/>
      <c r="E9" s="89"/>
      <c r="F9" s="89"/>
      <c r="G9" s="89"/>
      <c r="H9" s="89"/>
      <c r="I9" s="90"/>
    </row>
    <row r="10" spans="1:9" x14ac:dyDescent="0.25">
      <c r="A10" s="91">
        <v>1</v>
      </c>
      <c r="B10" s="91">
        <v>2</v>
      </c>
      <c r="C10" s="91" t="s">
        <v>6</v>
      </c>
      <c r="D10" s="91">
        <v>4</v>
      </c>
      <c r="E10" s="91">
        <v>5</v>
      </c>
      <c r="F10" s="91">
        <v>6</v>
      </c>
      <c r="G10" s="91">
        <v>7</v>
      </c>
      <c r="H10" s="91">
        <v>8</v>
      </c>
      <c r="I10" s="91" t="s">
        <v>92</v>
      </c>
    </row>
    <row r="11" spans="1:9" s="43" customFormat="1" x14ac:dyDescent="0.25">
      <c r="A11" s="92" t="s">
        <v>7</v>
      </c>
      <c r="B11" s="93">
        <f>B12+B457+B1036+B920</f>
        <v>1236</v>
      </c>
      <c r="C11" s="94"/>
      <c r="D11" s="94"/>
      <c r="E11" s="93">
        <f>E12+E457+E1036+E920</f>
        <v>63323.19096541802</v>
      </c>
      <c r="F11" s="94"/>
      <c r="G11" s="94"/>
      <c r="H11" s="94">
        <f>H12+H457+H1036+H920</f>
        <v>1144719.9900000002</v>
      </c>
      <c r="I11" s="94">
        <f>I12+I457+I1036+I920</f>
        <v>1413734.8900000001</v>
      </c>
    </row>
    <row r="12" spans="1:9" s="48" customFormat="1" ht="33" x14ac:dyDescent="0.2">
      <c r="A12" s="95" t="s">
        <v>190</v>
      </c>
      <c r="B12" s="100">
        <f>SUM(B13:B456)</f>
        <v>444</v>
      </c>
      <c r="C12" s="100"/>
      <c r="D12" s="100"/>
      <c r="E12" s="100">
        <f t="shared" ref="E12:I12" si="0">SUM(E13:E456)</f>
        <v>31990.774614368045</v>
      </c>
      <c r="F12" s="100"/>
      <c r="G12" s="100"/>
      <c r="H12" s="101">
        <f t="shared" si="0"/>
        <v>718510.45000000065</v>
      </c>
      <c r="I12" s="101">
        <f t="shared" si="0"/>
        <v>887483.9800000001</v>
      </c>
    </row>
    <row r="13" spans="1:9" s="49" customFormat="1" ht="16.899999999999999" customHeight="1" x14ac:dyDescent="0.25">
      <c r="A13" s="96" t="s">
        <v>191</v>
      </c>
      <c r="B13" s="102">
        <v>1</v>
      </c>
      <c r="C13" s="102">
        <f>D13+E13</f>
        <v>168</v>
      </c>
      <c r="D13" s="102">
        <v>27.8</v>
      </c>
      <c r="E13" s="102">
        <v>140.19999999999999</v>
      </c>
      <c r="F13" s="102">
        <v>2092</v>
      </c>
      <c r="G13" s="103">
        <f>F13/168.17</f>
        <v>12.439793066539812</v>
      </c>
      <c r="H13" s="104">
        <f>ROUND(E13*G13*2,2)</f>
        <v>3488.12</v>
      </c>
      <c r="I13" s="104">
        <f>ROUND(H13*1.2359,2)</f>
        <v>4310.97</v>
      </c>
    </row>
    <row r="14" spans="1:9" s="49" customFormat="1" ht="16.899999999999999" customHeight="1" x14ac:dyDescent="0.25">
      <c r="A14" s="96" t="s">
        <v>191</v>
      </c>
      <c r="B14" s="102">
        <v>1</v>
      </c>
      <c r="C14" s="102">
        <f t="shared" ref="C14:C77" si="1">D14+E14</f>
        <v>403.00000000000006</v>
      </c>
      <c r="D14" s="102">
        <v>0</v>
      </c>
      <c r="E14" s="102">
        <v>403.00000000000006</v>
      </c>
      <c r="F14" s="102">
        <v>2092</v>
      </c>
      <c r="G14" s="103">
        <f t="shared" ref="G14:G77" si="2">F14/168.17</f>
        <v>12.439793066539812</v>
      </c>
      <c r="H14" s="104">
        <f t="shared" ref="H14:H77" si="3">ROUND(E14*G14*2,2)</f>
        <v>10026.469999999999</v>
      </c>
      <c r="I14" s="104">
        <f>ROUND(H14*1.2359,2)</f>
        <v>12391.71</v>
      </c>
    </row>
    <row r="15" spans="1:9" s="49" customFormat="1" ht="16.899999999999999" customHeight="1" x14ac:dyDescent="0.25">
      <c r="A15" s="96" t="s">
        <v>191</v>
      </c>
      <c r="B15" s="102">
        <v>1</v>
      </c>
      <c r="C15" s="102">
        <f t="shared" si="1"/>
        <v>204</v>
      </c>
      <c r="D15" s="102">
        <v>0</v>
      </c>
      <c r="E15" s="102">
        <v>204</v>
      </c>
      <c r="F15" s="102">
        <v>2092</v>
      </c>
      <c r="G15" s="103">
        <f t="shared" si="2"/>
        <v>12.439793066539812</v>
      </c>
      <c r="H15" s="104">
        <f>ROUND(E15*G15*2,2)</f>
        <v>5075.4399999999996</v>
      </c>
      <c r="I15" s="104">
        <f>ROUND(H15*1.2359,2)</f>
        <v>6272.74</v>
      </c>
    </row>
    <row r="16" spans="1:9" s="49" customFormat="1" ht="16.899999999999999" customHeight="1" x14ac:dyDescent="0.25">
      <c r="A16" s="96" t="s">
        <v>192</v>
      </c>
      <c r="B16" s="102">
        <v>1</v>
      </c>
      <c r="C16" s="102">
        <f t="shared" si="1"/>
        <v>533.5</v>
      </c>
      <c r="D16" s="102">
        <v>517</v>
      </c>
      <c r="E16" s="102">
        <v>16.5</v>
      </c>
      <c r="F16" s="102">
        <v>2427</v>
      </c>
      <c r="G16" s="103">
        <f t="shared" si="2"/>
        <v>14.431824939049772</v>
      </c>
      <c r="H16" s="104">
        <f t="shared" si="3"/>
        <v>476.25</v>
      </c>
      <c r="I16" s="104">
        <f>ROUND(H16*1.2359,2)</f>
        <v>588.6</v>
      </c>
    </row>
    <row r="17" spans="1:9" s="49" customFormat="1" ht="16.899999999999999" customHeight="1" x14ac:dyDescent="0.25">
      <c r="A17" s="96" t="s">
        <v>192</v>
      </c>
      <c r="B17" s="102">
        <v>1</v>
      </c>
      <c r="C17" s="102">
        <f t="shared" si="1"/>
        <v>241.5</v>
      </c>
      <c r="D17" s="102">
        <v>238.5</v>
      </c>
      <c r="E17" s="102">
        <v>3</v>
      </c>
      <c r="F17" s="102">
        <v>2427</v>
      </c>
      <c r="G17" s="103">
        <f t="shared" si="2"/>
        <v>14.431824939049772</v>
      </c>
      <c r="H17" s="104">
        <f>ROUND(E17*G17*2,2)</f>
        <v>86.59</v>
      </c>
      <c r="I17" s="104">
        <f>ROUND(H17*1.2359,2)</f>
        <v>107.02</v>
      </c>
    </row>
    <row r="18" spans="1:9" s="49" customFormat="1" ht="16.899999999999999" customHeight="1" x14ac:dyDescent="0.25">
      <c r="A18" s="96" t="s">
        <v>192</v>
      </c>
      <c r="B18" s="102">
        <v>1</v>
      </c>
      <c r="C18" s="102">
        <f t="shared" si="1"/>
        <v>248.48400000000001</v>
      </c>
      <c r="D18" s="102">
        <v>238.5</v>
      </c>
      <c r="E18" s="102">
        <v>9.984</v>
      </c>
      <c r="F18" s="102">
        <v>2427</v>
      </c>
      <c r="G18" s="103">
        <f t="shared" si="2"/>
        <v>14.431824939049772</v>
      </c>
      <c r="H18" s="104">
        <f t="shared" si="3"/>
        <v>288.17</v>
      </c>
      <c r="I18" s="104">
        <f>ROUND(H18*1.2359,2)</f>
        <v>356.15</v>
      </c>
    </row>
    <row r="19" spans="1:9" s="49" customFormat="1" ht="16.899999999999999" customHeight="1" x14ac:dyDescent="0.25">
      <c r="A19" s="96" t="s">
        <v>192</v>
      </c>
      <c r="B19" s="102">
        <v>1</v>
      </c>
      <c r="C19" s="102">
        <f t="shared" si="1"/>
        <v>480.5</v>
      </c>
      <c r="D19" s="102">
        <v>477.75</v>
      </c>
      <c r="E19" s="102">
        <v>2.75</v>
      </c>
      <c r="F19" s="102">
        <v>2427</v>
      </c>
      <c r="G19" s="103">
        <f t="shared" si="2"/>
        <v>14.431824939049772</v>
      </c>
      <c r="H19" s="104">
        <f t="shared" si="3"/>
        <v>79.38</v>
      </c>
      <c r="I19" s="104">
        <f>ROUND(H19*1.2359,2)</f>
        <v>98.11</v>
      </c>
    </row>
    <row r="20" spans="1:9" s="49" customFormat="1" ht="16.899999999999999" customHeight="1" x14ac:dyDescent="0.25">
      <c r="A20" s="96" t="s">
        <v>192</v>
      </c>
      <c r="B20" s="102">
        <v>1</v>
      </c>
      <c r="C20" s="102">
        <f t="shared" si="1"/>
        <v>421.5</v>
      </c>
      <c r="D20" s="102">
        <v>298.5</v>
      </c>
      <c r="E20" s="102">
        <v>123</v>
      </c>
      <c r="F20" s="102">
        <v>2427</v>
      </c>
      <c r="G20" s="103">
        <f t="shared" si="2"/>
        <v>14.431824939049772</v>
      </c>
      <c r="H20" s="104">
        <f t="shared" si="3"/>
        <v>3550.23</v>
      </c>
      <c r="I20" s="104">
        <f>ROUND(H20*1.2359,2)</f>
        <v>4387.7299999999996</v>
      </c>
    </row>
    <row r="21" spans="1:9" s="49" customFormat="1" ht="16.899999999999999" customHeight="1" x14ac:dyDescent="0.25">
      <c r="A21" s="96" t="s">
        <v>192</v>
      </c>
      <c r="B21" s="102">
        <v>1</v>
      </c>
      <c r="C21" s="102">
        <f t="shared" si="1"/>
        <v>605</v>
      </c>
      <c r="D21" s="102">
        <v>598</v>
      </c>
      <c r="E21" s="102">
        <v>7</v>
      </c>
      <c r="F21" s="102">
        <v>2427</v>
      </c>
      <c r="G21" s="103">
        <f t="shared" si="2"/>
        <v>14.431824939049772</v>
      </c>
      <c r="H21" s="104">
        <f t="shared" si="3"/>
        <v>202.05</v>
      </c>
      <c r="I21" s="104">
        <f>ROUND(H21*1.2359,2)</f>
        <v>249.71</v>
      </c>
    </row>
    <row r="22" spans="1:9" s="49" customFormat="1" ht="16.899999999999999" customHeight="1" x14ac:dyDescent="0.25">
      <c r="A22" s="96" t="s">
        <v>192</v>
      </c>
      <c r="B22" s="102">
        <v>1</v>
      </c>
      <c r="C22" s="102">
        <f t="shared" si="1"/>
        <v>621.33333300000004</v>
      </c>
      <c r="D22" s="102">
        <v>614</v>
      </c>
      <c r="E22" s="102">
        <v>7.3333329999999997</v>
      </c>
      <c r="F22" s="102">
        <v>2427</v>
      </c>
      <c r="G22" s="103">
        <f t="shared" si="2"/>
        <v>14.431824939049772</v>
      </c>
      <c r="H22" s="104">
        <f t="shared" si="3"/>
        <v>211.67</v>
      </c>
      <c r="I22" s="104">
        <f>ROUND(H22*1.2359,2)</f>
        <v>261.60000000000002</v>
      </c>
    </row>
    <row r="23" spans="1:9" s="49" customFormat="1" ht="16.899999999999999" customHeight="1" x14ac:dyDescent="0.25">
      <c r="A23" s="96" t="s">
        <v>192</v>
      </c>
      <c r="B23" s="102">
        <v>1</v>
      </c>
      <c r="C23" s="102">
        <f t="shared" si="1"/>
        <v>438.5</v>
      </c>
      <c r="D23" s="102">
        <v>429.75</v>
      </c>
      <c r="E23" s="102">
        <v>8.75</v>
      </c>
      <c r="F23" s="102">
        <v>2427</v>
      </c>
      <c r="G23" s="103">
        <f t="shared" si="2"/>
        <v>14.431824939049772</v>
      </c>
      <c r="H23" s="104">
        <f t="shared" si="3"/>
        <v>252.56</v>
      </c>
      <c r="I23" s="104">
        <f>ROUND(H23*1.2359,2)</f>
        <v>312.14</v>
      </c>
    </row>
    <row r="24" spans="1:9" s="49" customFormat="1" ht="16.899999999999999" customHeight="1" x14ac:dyDescent="0.25">
      <c r="A24" s="96" t="s">
        <v>192</v>
      </c>
      <c r="B24" s="102">
        <v>1</v>
      </c>
      <c r="C24" s="102">
        <f t="shared" si="1"/>
        <v>292</v>
      </c>
      <c r="D24" s="102">
        <v>283.5</v>
      </c>
      <c r="E24" s="102">
        <v>8.5</v>
      </c>
      <c r="F24" s="102">
        <v>2427</v>
      </c>
      <c r="G24" s="103">
        <f t="shared" si="2"/>
        <v>14.431824939049772</v>
      </c>
      <c r="H24" s="104">
        <f t="shared" si="3"/>
        <v>245.34</v>
      </c>
      <c r="I24" s="104">
        <f>ROUND(H24*1.2359,2)</f>
        <v>303.22000000000003</v>
      </c>
    </row>
    <row r="25" spans="1:9" s="49" customFormat="1" ht="16.899999999999999" customHeight="1" x14ac:dyDescent="0.25">
      <c r="A25" s="96" t="s">
        <v>192</v>
      </c>
      <c r="B25" s="102">
        <v>1</v>
      </c>
      <c r="C25" s="102">
        <f t="shared" si="1"/>
        <v>641</v>
      </c>
      <c r="D25" s="102">
        <v>637</v>
      </c>
      <c r="E25" s="102">
        <v>4</v>
      </c>
      <c r="F25" s="102">
        <v>2427</v>
      </c>
      <c r="G25" s="103">
        <f t="shared" si="2"/>
        <v>14.431824939049772</v>
      </c>
      <c r="H25" s="104">
        <f t="shared" si="3"/>
        <v>115.45</v>
      </c>
      <c r="I25" s="104">
        <f>ROUND(H25*1.2359,2)</f>
        <v>142.68</v>
      </c>
    </row>
    <row r="26" spans="1:9" s="49" customFormat="1" ht="16.899999999999999" customHeight="1" x14ac:dyDescent="0.25">
      <c r="A26" s="96" t="s">
        <v>192</v>
      </c>
      <c r="B26" s="102">
        <v>1</v>
      </c>
      <c r="C26" s="102">
        <f t="shared" si="1"/>
        <v>345.39100000000002</v>
      </c>
      <c r="D26" s="102">
        <v>327.75</v>
      </c>
      <c r="E26" s="102">
        <v>17.640999999999998</v>
      </c>
      <c r="F26" s="102">
        <v>2427</v>
      </c>
      <c r="G26" s="103">
        <f t="shared" si="2"/>
        <v>14.431824939049772</v>
      </c>
      <c r="H26" s="104">
        <f t="shared" si="3"/>
        <v>509.18</v>
      </c>
      <c r="I26" s="104">
        <f>ROUND(H26*1.2359,2)</f>
        <v>629.29999999999995</v>
      </c>
    </row>
    <row r="27" spans="1:9" s="49" customFormat="1" ht="16.899999999999999" customHeight="1" x14ac:dyDescent="0.25">
      <c r="A27" s="96" t="s">
        <v>192</v>
      </c>
      <c r="B27" s="102">
        <v>1</v>
      </c>
      <c r="C27" s="102">
        <f t="shared" si="1"/>
        <v>678</v>
      </c>
      <c r="D27" s="102">
        <v>677</v>
      </c>
      <c r="E27" s="102">
        <v>1</v>
      </c>
      <c r="F27" s="102">
        <v>2184</v>
      </c>
      <c r="G27" s="103">
        <f t="shared" si="2"/>
        <v>12.986858536005233</v>
      </c>
      <c r="H27" s="104">
        <f t="shared" si="3"/>
        <v>25.97</v>
      </c>
      <c r="I27" s="104">
        <f>ROUND(H27*1.2359,2)</f>
        <v>32.1</v>
      </c>
    </row>
    <row r="28" spans="1:9" s="49" customFormat="1" ht="16.899999999999999" customHeight="1" x14ac:dyDescent="0.25">
      <c r="A28" s="96" t="s">
        <v>193</v>
      </c>
      <c r="B28" s="102">
        <v>1</v>
      </c>
      <c r="C28" s="102">
        <f t="shared" si="1"/>
        <v>57</v>
      </c>
      <c r="D28" s="102">
        <v>0</v>
      </c>
      <c r="E28" s="102">
        <v>57</v>
      </c>
      <c r="F28" s="102">
        <v>2696</v>
      </c>
      <c r="G28" s="103">
        <f t="shared" si="2"/>
        <v>16.031396800856278</v>
      </c>
      <c r="H28" s="104">
        <f t="shared" si="3"/>
        <v>1827.58</v>
      </c>
      <c r="I28" s="104">
        <f>ROUND(H28*1.2359,2)</f>
        <v>2258.71</v>
      </c>
    </row>
    <row r="29" spans="1:9" s="49" customFormat="1" ht="16.899999999999999" customHeight="1" x14ac:dyDescent="0.25">
      <c r="A29" s="96" t="s">
        <v>193</v>
      </c>
      <c r="B29" s="102">
        <v>1</v>
      </c>
      <c r="C29" s="102">
        <f t="shared" si="1"/>
        <v>551</v>
      </c>
      <c r="D29" s="102">
        <v>550</v>
      </c>
      <c r="E29" s="102">
        <v>1</v>
      </c>
      <c r="F29" s="102">
        <v>2426</v>
      </c>
      <c r="G29" s="103">
        <f t="shared" si="2"/>
        <v>14.425878575251234</v>
      </c>
      <c r="H29" s="104">
        <f t="shared" si="3"/>
        <v>28.85</v>
      </c>
      <c r="I29" s="104">
        <f>ROUND(H29*1.2359,2)</f>
        <v>35.659999999999997</v>
      </c>
    </row>
    <row r="30" spans="1:9" s="49" customFormat="1" ht="16.899999999999999" customHeight="1" x14ac:dyDescent="0.25">
      <c r="A30" s="96" t="s">
        <v>193</v>
      </c>
      <c r="B30" s="102">
        <v>1</v>
      </c>
      <c r="C30" s="102">
        <f t="shared" si="1"/>
        <v>708.49299999999994</v>
      </c>
      <c r="D30" s="102">
        <v>677</v>
      </c>
      <c r="E30" s="102">
        <v>31.492999999999995</v>
      </c>
      <c r="F30" s="102">
        <v>2696</v>
      </c>
      <c r="G30" s="103">
        <f t="shared" si="2"/>
        <v>16.031396800856278</v>
      </c>
      <c r="H30" s="104">
        <f t="shared" si="3"/>
        <v>1009.75</v>
      </c>
      <c r="I30" s="104">
        <f>ROUND(H30*1.2359,2)</f>
        <v>1247.95</v>
      </c>
    </row>
    <row r="31" spans="1:9" s="49" customFormat="1" ht="16.899999999999999" customHeight="1" x14ac:dyDescent="0.25">
      <c r="A31" s="96" t="s">
        <v>193</v>
      </c>
      <c r="B31" s="102">
        <v>1</v>
      </c>
      <c r="C31" s="102">
        <f t="shared" si="1"/>
        <v>632.5</v>
      </c>
      <c r="D31" s="102">
        <v>606</v>
      </c>
      <c r="E31" s="102">
        <v>26.5</v>
      </c>
      <c r="F31" s="102">
        <v>2696</v>
      </c>
      <c r="G31" s="103">
        <f t="shared" si="2"/>
        <v>16.031396800856278</v>
      </c>
      <c r="H31" s="104">
        <f t="shared" si="3"/>
        <v>849.66</v>
      </c>
      <c r="I31" s="105">
        <f>ROUND(H31*1.2077,2)</f>
        <v>1026.1300000000001</v>
      </c>
    </row>
    <row r="32" spans="1:9" s="49" customFormat="1" ht="16.899999999999999" customHeight="1" x14ac:dyDescent="0.25">
      <c r="A32" s="96" t="s">
        <v>193</v>
      </c>
      <c r="B32" s="102">
        <v>1</v>
      </c>
      <c r="C32" s="102">
        <f t="shared" si="1"/>
        <v>621.5</v>
      </c>
      <c r="D32" s="102">
        <v>613</v>
      </c>
      <c r="E32" s="102">
        <v>8.5</v>
      </c>
      <c r="F32" s="102">
        <v>2696</v>
      </c>
      <c r="G32" s="103">
        <f t="shared" si="2"/>
        <v>16.031396800856278</v>
      </c>
      <c r="H32" s="104">
        <f t="shared" si="3"/>
        <v>272.52999999999997</v>
      </c>
      <c r="I32" s="104">
        <f>ROUND(H32*1.2359,2)</f>
        <v>336.82</v>
      </c>
    </row>
    <row r="33" spans="1:9" s="49" customFormat="1" ht="16.899999999999999" customHeight="1" x14ac:dyDescent="0.25">
      <c r="A33" s="96" t="s">
        <v>193</v>
      </c>
      <c r="B33" s="102">
        <v>1</v>
      </c>
      <c r="C33" s="102">
        <f t="shared" si="1"/>
        <v>48</v>
      </c>
      <c r="D33" s="102">
        <v>0</v>
      </c>
      <c r="E33" s="102">
        <v>48</v>
      </c>
      <c r="F33" s="102">
        <v>2696</v>
      </c>
      <c r="G33" s="103">
        <f t="shared" si="2"/>
        <v>16.031396800856278</v>
      </c>
      <c r="H33" s="104">
        <f t="shared" si="3"/>
        <v>1539.01</v>
      </c>
      <c r="I33" s="105">
        <f>ROUND(H33*1.2077,2)</f>
        <v>1858.66</v>
      </c>
    </row>
    <row r="34" spans="1:9" s="49" customFormat="1" ht="16.899999999999999" customHeight="1" x14ac:dyDescent="0.25">
      <c r="A34" s="96" t="s">
        <v>193</v>
      </c>
      <c r="B34" s="102">
        <v>1</v>
      </c>
      <c r="C34" s="102">
        <f t="shared" si="1"/>
        <v>505.25</v>
      </c>
      <c r="D34" s="102">
        <v>502</v>
      </c>
      <c r="E34" s="102">
        <v>3.25</v>
      </c>
      <c r="F34" s="102">
        <v>2696</v>
      </c>
      <c r="G34" s="103">
        <f t="shared" si="2"/>
        <v>16.031396800856278</v>
      </c>
      <c r="H34" s="104">
        <f t="shared" si="3"/>
        <v>104.2</v>
      </c>
      <c r="I34" s="104">
        <f>ROUND(H34*1.2359,2)</f>
        <v>128.78</v>
      </c>
    </row>
    <row r="35" spans="1:9" s="49" customFormat="1" ht="16.899999999999999" customHeight="1" x14ac:dyDescent="0.25">
      <c r="A35" s="96" t="s">
        <v>193</v>
      </c>
      <c r="B35" s="102">
        <v>1</v>
      </c>
      <c r="C35" s="102">
        <f t="shared" si="1"/>
        <v>601.5</v>
      </c>
      <c r="D35" s="102">
        <v>597</v>
      </c>
      <c r="E35" s="102">
        <v>4.5</v>
      </c>
      <c r="F35" s="102">
        <v>2696</v>
      </c>
      <c r="G35" s="103">
        <f t="shared" si="2"/>
        <v>16.031396800856278</v>
      </c>
      <c r="H35" s="104">
        <f t="shared" si="3"/>
        <v>144.28</v>
      </c>
      <c r="I35" s="104">
        <f>ROUND(H35*1.2359,2)</f>
        <v>178.32</v>
      </c>
    </row>
    <row r="36" spans="1:9" s="49" customFormat="1" ht="16.899999999999999" customHeight="1" x14ac:dyDescent="0.25">
      <c r="A36" s="96" t="s">
        <v>194</v>
      </c>
      <c r="B36" s="102">
        <v>1</v>
      </c>
      <c r="C36" s="102">
        <f t="shared" si="1"/>
        <v>642</v>
      </c>
      <c r="D36" s="102">
        <v>638</v>
      </c>
      <c r="E36" s="102">
        <v>4</v>
      </c>
      <c r="F36" s="102">
        <v>2965</v>
      </c>
      <c r="G36" s="103">
        <f t="shared" si="2"/>
        <v>17.630968662662784</v>
      </c>
      <c r="H36" s="104">
        <f t="shared" si="3"/>
        <v>141.05000000000001</v>
      </c>
      <c r="I36" s="104">
        <f>ROUND(H36*1.2359,2)</f>
        <v>174.32</v>
      </c>
    </row>
    <row r="37" spans="1:9" s="49" customFormat="1" ht="16.899999999999999" customHeight="1" x14ac:dyDescent="0.25">
      <c r="A37" s="96" t="s">
        <v>194</v>
      </c>
      <c r="B37" s="102">
        <v>1</v>
      </c>
      <c r="C37" s="102">
        <f t="shared" si="1"/>
        <v>600.5</v>
      </c>
      <c r="D37" s="102">
        <v>534</v>
      </c>
      <c r="E37" s="102">
        <v>66.5</v>
      </c>
      <c r="F37" s="102">
        <v>2965</v>
      </c>
      <c r="G37" s="103">
        <f t="shared" si="2"/>
        <v>17.630968662662784</v>
      </c>
      <c r="H37" s="104">
        <f t="shared" si="3"/>
        <v>2344.92</v>
      </c>
      <c r="I37" s="104">
        <f>ROUND(H37*1.2359,2)</f>
        <v>2898.09</v>
      </c>
    </row>
    <row r="38" spans="1:9" s="49" customFormat="1" ht="16.899999999999999" customHeight="1" x14ac:dyDescent="0.25">
      <c r="A38" s="96" t="s">
        <v>194</v>
      </c>
      <c r="B38" s="102">
        <v>1</v>
      </c>
      <c r="C38" s="102">
        <f t="shared" si="1"/>
        <v>351.5</v>
      </c>
      <c r="D38" s="102">
        <v>275.5</v>
      </c>
      <c r="E38" s="102">
        <v>76</v>
      </c>
      <c r="F38" s="102">
        <v>2965</v>
      </c>
      <c r="G38" s="103">
        <f t="shared" si="2"/>
        <v>17.630968662662784</v>
      </c>
      <c r="H38" s="104">
        <f t="shared" si="3"/>
        <v>2679.91</v>
      </c>
      <c r="I38" s="104">
        <f>ROUND(H38*1.2359,2)</f>
        <v>3312.1</v>
      </c>
    </row>
    <row r="39" spans="1:9" s="49" customFormat="1" ht="16.899999999999999" customHeight="1" x14ac:dyDescent="0.25">
      <c r="A39" s="96" t="s">
        <v>194</v>
      </c>
      <c r="B39" s="102">
        <v>1</v>
      </c>
      <c r="C39" s="102">
        <f t="shared" si="1"/>
        <v>595</v>
      </c>
      <c r="D39" s="102">
        <v>549</v>
      </c>
      <c r="E39" s="102">
        <v>46</v>
      </c>
      <c r="F39" s="102">
        <v>2965</v>
      </c>
      <c r="G39" s="103">
        <f t="shared" si="2"/>
        <v>17.630968662662784</v>
      </c>
      <c r="H39" s="104">
        <f t="shared" si="3"/>
        <v>1622.05</v>
      </c>
      <c r="I39" s="105">
        <f>ROUND(H39*1.2077,2)</f>
        <v>1958.95</v>
      </c>
    </row>
    <row r="40" spans="1:9" s="49" customFormat="1" ht="16.899999999999999" customHeight="1" x14ac:dyDescent="0.25">
      <c r="A40" s="96" t="s">
        <v>194</v>
      </c>
      <c r="B40" s="102">
        <v>1</v>
      </c>
      <c r="C40" s="102">
        <f t="shared" si="1"/>
        <v>387.75</v>
      </c>
      <c r="D40" s="102">
        <v>345.75</v>
      </c>
      <c r="E40" s="102">
        <v>42</v>
      </c>
      <c r="F40" s="102">
        <v>2965</v>
      </c>
      <c r="G40" s="103">
        <f t="shared" si="2"/>
        <v>17.630968662662784</v>
      </c>
      <c r="H40" s="104">
        <f t="shared" si="3"/>
        <v>1481</v>
      </c>
      <c r="I40" s="104">
        <f>ROUND(H40*1.2359,2)</f>
        <v>1830.37</v>
      </c>
    </row>
    <row r="41" spans="1:9" s="49" customFormat="1" ht="16.899999999999999" customHeight="1" x14ac:dyDescent="0.25">
      <c r="A41" s="96" t="s">
        <v>194</v>
      </c>
      <c r="B41" s="102">
        <v>1</v>
      </c>
      <c r="C41" s="102">
        <f t="shared" si="1"/>
        <v>682.25</v>
      </c>
      <c r="D41" s="102">
        <v>677</v>
      </c>
      <c r="E41" s="102">
        <v>5.25</v>
      </c>
      <c r="F41" s="102">
        <v>2965</v>
      </c>
      <c r="G41" s="103">
        <f t="shared" si="2"/>
        <v>17.630968662662784</v>
      </c>
      <c r="H41" s="104">
        <f t="shared" si="3"/>
        <v>185.13</v>
      </c>
      <c r="I41" s="105">
        <f>ROUND(H41*1.2077,2)</f>
        <v>223.58</v>
      </c>
    </row>
    <row r="42" spans="1:9" s="49" customFormat="1" ht="16.899999999999999" customHeight="1" x14ac:dyDescent="0.25">
      <c r="A42" s="96" t="s">
        <v>194</v>
      </c>
      <c r="B42" s="102">
        <v>1</v>
      </c>
      <c r="C42" s="102">
        <f t="shared" si="1"/>
        <v>610</v>
      </c>
      <c r="D42" s="102">
        <v>589</v>
      </c>
      <c r="E42" s="102">
        <v>21</v>
      </c>
      <c r="F42" s="102">
        <v>2965</v>
      </c>
      <c r="G42" s="103">
        <f t="shared" si="2"/>
        <v>17.630968662662784</v>
      </c>
      <c r="H42" s="104">
        <f t="shared" si="3"/>
        <v>740.5</v>
      </c>
      <c r="I42" s="104">
        <f>ROUND(H42*1.2359,2)</f>
        <v>915.18</v>
      </c>
    </row>
    <row r="43" spans="1:9" s="49" customFormat="1" ht="16.899999999999999" customHeight="1" x14ac:dyDescent="0.25">
      <c r="A43" s="96" t="s">
        <v>194</v>
      </c>
      <c r="B43" s="102">
        <v>1</v>
      </c>
      <c r="C43" s="102">
        <f t="shared" si="1"/>
        <v>634</v>
      </c>
      <c r="D43" s="102">
        <v>557</v>
      </c>
      <c r="E43" s="102">
        <v>77</v>
      </c>
      <c r="F43" s="102">
        <v>2965</v>
      </c>
      <c r="G43" s="103">
        <f t="shared" si="2"/>
        <v>17.630968662662784</v>
      </c>
      <c r="H43" s="104">
        <f t="shared" si="3"/>
        <v>2715.17</v>
      </c>
      <c r="I43" s="104">
        <f>ROUND(H43*1.2359,2)</f>
        <v>3355.68</v>
      </c>
    </row>
    <row r="44" spans="1:9" s="49" customFormat="1" ht="16.899999999999999" customHeight="1" x14ac:dyDescent="0.25">
      <c r="A44" s="96" t="s">
        <v>194</v>
      </c>
      <c r="B44" s="102">
        <v>1</v>
      </c>
      <c r="C44" s="102">
        <f t="shared" si="1"/>
        <v>640.5</v>
      </c>
      <c r="D44" s="102">
        <v>637</v>
      </c>
      <c r="E44" s="102">
        <v>3.5</v>
      </c>
      <c r="F44" s="102">
        <v>2965</v>
      </c>
      <c r="G44" s="103">
        <f t="shared" si="2"/>
        <v>17.630968662662784</v>
      </c>
      <c r="H44" s="104">
        <f t="shared" si="3"/>
        <v>123.42</v>
      </c>
      <c r="I44" s="104">
        <f>ROUND(H44*1.2359,2)</f>
        <v>152.53</v>
      </c>
    </row>
    <row r="45" spans="1:9" s="49" customFormat="1" ht="16.899999999999999" customHeight="1" x14ac:dyDescent="0.25">
      <c r="A45" s="96" t="s">
        <v>194</v>
      </c>
      <c r="B45" s="102">
        <v>1</v>
      </c>
      <c r="C45" s="102">
        <f t="shared" si="1"/>
        <v>581.999999</v>
      </c>
      <c r="D45" s="102">
        <v>565</v>
      </c>
      <c r="E45" s="102">
        <v>16.999999000000003</v>
      </c>
      <c r="F45" s="102">
        <v>2965</v>
      </c>
      <c r="G45" s="103">
        <f t="shared" si="2"/>
        <v>17.630968662662784</v>
      </c>
      <c r="H45" s="104">
        <f t="shared" si="3"/>
        <v>599.45000000000005</v>
      </c>
      <c r="I45" s="104">
        <f>ROUND(H45*1.2359,2)</f>
        <v>740.86</v>
      </c>
    </row>
    <row r="46" spans="1:9" s="49" customFormat="1" ht="16.899999999999999" customHeight="1" x14ac:dyDescent="0.25">
      <c r="A46" s="96" t="s">
        <v>194</v>
      </c>
      <c r="B46" s="102">
        <v>1</v>
      </c>
      <c r="C46" s="102">
        <f t="shared" si="1"/>
        <v>295.41666600000002</v>
      </c>
      <c r="D46" s="102">
        <v>286.5</v>
      </c>
      <c r="E46" s="102">
        <v>8.9166659999999993</v>
      </c>
      <c r="F46" s="102">
        <v>2965</v>
      </c>
      <c r="G46" s="103">
        <f t="shared" si="2"/>
        <v>17.630968662662784</v>
      </c>
      <c r="H46" s="104">
        <f t="shared" si="3"/>
        <v>314.42</v>
      </c>
      <c r="I46" s="104">
        <f>ROUND(H46*1.2359,2)</f>
        <v>388.59</v>
      </c>
    </row>
    <row r="47" spans="1:9" s="49" customFormat="1" ht="16.899999999999999" customHeight="1" x14ac:dyDescent="0.25">
      <c r="A47" s="96" t="s">
        <v>194</v>
      </c>
      <c r="B47" s="102">
        <v>1</v>
      </c>
      <c r="C47" s="102">
        <f t="shared" si="1"/>
        <v>302.5</v>
      </c>
      <c r="D47" s="102">
        <v>286.5</v>
      </c>
      <c r="E47" s="102">
        <v>16</v>
      </c>
      <c r="F47" s="102">
        <v>2965</v>
      </c>
      <c r="G47" s="103">
        <f t="shared" si="2"/>
        <v>17.630968662662784</v>
      </c>
      <c r="H47" s="104">
        <f t="shared" si="3"/>
        <v>564.19000000000005</v>
      </c>
      <c r="I47" s="104">
        <f>ROUND(H47*1.2359,2)</f>
        <v>697.28</v>
      </c>
    </row>
    <row r="48" spans="1:9" s="49" customFormat="1" ht="16.899999999999999" customHeight="1" x14ac:dyDescent="0.25">
      <c r="A48" s="96" t="s">
        <v>194</v>
      </c>
      <c r="B48" s="102">
        <v>1</v>
      </c>
      <c r="C48" s="102">
        <f t="shared" si="1"/>
        <v>72</v>
      </c>
      <c r="D48" s="102">
        <v>0</v>
      </c>
      <c r="E48" s="102">
        <v>72</v>
      </c>
      <c r="F48" s="102">
        <v>2965</v>
      </c>
      <c r="G48" s="103">
        <f t="shared" si="2"/>
        <v>17.630968662662784</v>
      </c>
      <c r="H48" s="104">
        <f t="shared" si="3"/>
        <v>2538.86</v>
      </c>
      <c r="I48" s="104">
        <f>ROUND(H48*1.2359,2)</f>
        <v>3137.78</v>
      </c>
    </row>
    <row r="49" spans="1:9" s="49" customFormat="1" ht="16.899999999999999" customHeight="1" x14ac:dyDescent="0.25">
      <c r="A49" s="96" t="s">
        <v>194</v>
      </c>
      <c r="B49" s="102">
        <v>1</v>
      </c>
      <c r="C49" s="102">
        <f t="shared" si="1"/>
        <v>666</v>
      </c>
      <c r="D49" s="102">
        <v>557</v>
      </c>
      <c r="E49" s="102">
        <v>109</v>
      </c>
      <c r="F49" s="102">
        <v>2965</v>
      </c>
      <c r="G49" s="103">
        <f t="shared" si="2"/>
        <v>17.630968662662784</v>
      </c>
      <c r="H49" s="104">
        <f t="shared" si="3"/>
        <v>3843.55</v>
      </c>
      <c r="I49" s="104">
        <f>ROUND(H49*1.2359,2)</f>
        <v>4750.24</v>
      </c>
    </row>
    <row r="50" spans="1:9" s="49" customFormat="1" ht="16.899999999999999" customHeight="1" x14ac:dyDescent="0.25">
      <c r="A50" s="96" t="s">
        <v>194</v>
      </c>
      <c r="B50" s="102">
        <v>1</v>
      </c>
      <c r="C50" s="102">
        <f t="shared" si="1"/>
        <v>502.5</v>
      </c>
      <c r="D50" s="102">
        <v>494</v>
      </c>
      <c r="E50" s="102">
        <v>8.5</v>
      </c>
      <c r="F50" s="102">
        <v>2965</v>
      </c>
      <c r="G50" s="103">
        <f t="shared" si="2"/>
        <v>17.630968662662784</v>
      </c>
      <c r="H50" s="104">
        <f t="shared" si="3"/>
        <v>299.73</v>
      </c>
      <c r="I50" s="104">
        <f>ROUND(H50*1.2359,2)</f>
        <v>370.44</v>
      </c>
    </row>
    <row r="51" spans="1:9" s="49" customFormat="1" ht="16.899999999999999" customHeight="1" x14ac:dyDescent="0.25">
      <c r="A51" s="96" t="s">
        <v>194</v>
      </c>
      <c r="B51" s="102">
        <v>1</v>
      </c>
      <c r="C51" s="102">
        <f t="shared" si="1"/>
        <v>48</v>
      </c>
      <c r="D51" s="102">
        <v>0</v>
      </c>
      <c r="E51" s="102">
        <v>48</v>
      </c>
      <c r="F51" s="102">
        <v>2965</v>
      </c>
      <c r="G51" s="103">
        <f t="shared" si="2"/>
        <v>17.630968662662784</v>
      </c>
      <c r="H51" s="104">
        <f t="shared" si="3"/>
        <v>1692.57</v>
      </c>
      <c r="I51" s="104">
        <f>ROUND(H51*1.2359,2)</f>
        <v>2091.85</v>
      </c>
    </row>
    <row r="52" spans="1:9" s="49" customFormat="1" ht="16.899999999999999" customHeight="1" x14ac:dyDescent="0.25">
      <c r="A52" s="96" t="s">
        <v>194</v>
      </c>
      <c r="B52" s="102">
        <v>1</v>
      </c>
      <c r="C52" s="102">
        <f t="shared" si="1"/>
        <v>742.5</v>
      </c>
      <c r="D52" s="102">
        <v>646</v>
      </c>
      <c r="E52" s="102">
        <v>96.5</v>
      </c>
      <c r="F52" s="102">
        <v>2965</v>
      </c>
      <c r="G52" s="103">
        <f t="shared" si="2"/>
        <v>17.630968662662784</v>
      </c>
      <c r="H52" s="104">
        <f t="shared" si="3"/>
        <v>3402.78</v>
      </c>
      <c r="I52" s="105">
        <f>ROUND(H52*1.2077,2)</f>
        <v>4109.54</v>
      </c>
    </row>
    <row r="53" spans="1:9" s="49" customFormat="1" ht="16.899999999999999" customHeight="1" x14ac:dyDescent="0.25">
      <c r="A53" s="96" t="s">
        <v>194</v>
      </c>
      <c r="B53" s="102">
        <v>1</v>
      </c>
      <c r="C53" s="102">
        <f t="shared" si="1"/>
        <v>1</v>
      </c>
      <c r="D53" s="102">
        <v>0</v>
      </c>
      <c r="E53" s="102">
        <v>1</v>
      </c>
      <c r="F53" s="102">
        <v>2965</v>
      </c>
      <c r="G53" s="103">
        <f t="shared" si="2"/>
        <v>17.630968662662784</v>
      </c>
      <c r="H53" s="104">
        <f t="shared" si="3"/>
        <v>35.26</v>
      </c>
      <c r="I53" s="104">
        <f>ROUND(H53*1.2359,2)</f>
        <v>43.58</v>
      </c>
    </row>
    <row r="54" spans="1:9" s="49" customFormat="1" ht="16.899999999999999" customHeight="1" x14ac:dyDescent="0.25">
      <c r="A54" s="96" t="s">
        <v>194</v>
      </c>
      <c r="B54" s="102">
        <v>1</v>
      </c>
      <c r="C54" s="102">
        <f t="shared" si="1"/>
        <v>48</v>
      </c>
      <c r="D54" s="102">
        <v>0</v>
      </c>
      <c r="E54" s="102">
        <v>48</v>
      </c>
      <c r="F54" s="102">
        <v>2965</v>
      </c>
      <c r="G54" s="103">
        <f t="shared" si="2"/>
        <v>17.630968662662784</v>
      </c>
      <c r="H54" s="104">
        <f t="shared" si="3"/>
        <v>1692.57</v>
      </c>
      <c r="I54" s="104">
        <f>ROUND(H54*1.2359,2)</f>
        <v>2091.85</v>
      </c>
    </row>
    <row r="55" spans="1:9" s="49" customFormat="1" ht="16.899999999999999" customHeight="1" x14ac:dyDescent="0.25">
      <c r="A55" s="96" t="s">
        <v>194</v>
      </c>
      <c r="B55" s="102">
        <v>1</v>
      </c>
      <c r="C55" s="102">
        <f t="shared" si="1"/>
        <v>15.5</v>
      </c>
      <c r="D55" s="102">
        <v>0</v>
      </c>
      <c r="E55" s="102">
        <v>15.5</v>
      </c>
      <c r="F55" s="102">
        <v>2965</v>
      </c>
      <c r="G55" s="103">
        <f t="shared" si="2"/>
        <v>17.630968662662784</v>
      </c>
      <c r="H55" s="104">
        <f t="shared" si="3"/>
        <v>546.55999999999995</v>
      </c>
      <c r="I55" s="104">
        <f>ROUND(H55*1.2359,2)</f>
        <v>675.49</v>
      </c>
    </row>
    <row r="56" spans="1:9" s="49" customFormat="1" ht="16.899999999999999" customHeight="1" x14ac:dyDescent="0.25">
      <c r="A56" s="96" t="s">
        <v>194</v>
      </c>
      <c r="B56" s="102">
        <v>1</v>
      </c>
      <c r="C56" s="102">
        <f t="shared" si="1"/>
        <v>594</v>
      </c>
      <c r="D56" s="102">
        <v>589</v>
      </c>
      <c r="E56" s="102">
        <v>5</v>
      </c>
      <c r="F56" s="102">
        <v>2965</v>
      </c>
      <c r="G56" s="103">
        <f t="shared" si="2"/>
        <v>17.630968662662784</v>
      </c>
      <c r="H56" s="104">
        <f t="shared" si="3"/>
        <v>176.31</v>
      </c>
      <c r="I56" s="104">
        <f>ROUND(H56*1.2359,2)</f>
        <v>217.9</v>
      </c>
    </row>
    <row r="57" spans="1:9" s="49" customFormat="1" ht="16.899999999999999" customHeight="1" x14ac:dyDescent="0.25">
      <c r="A57" s="96" t="s">
        <v>194</v>
      </c>
      <c r="B57" s="102">
        <v>1</v>
      </c>
      <c r="C57" s="102">
        <f t="shared" si="1"/>
        <v>618.999999</v>
      </c>
      <c r="D57" s="102">
        <v>613</v>
      </c>
      <c r="E57" s="102">
        <v>5.9999990000000025</v>
      </c>
      <c r="F57" s="102">
        <v>2965</v>
      </c>
      <c r="G57" s="103">
        <f t="shared" si="2"/>
        <v>17.630968662662784</v>
      </c>
      <c r="H57" s="104">
        <f t="shared" si="3"/>
        <v>211.57</v>
      </c>
      <c r="I57" s="104">
        <f>ROUND(H57*1.2359,2)</f>
        <v>261.48</v>
      </c>
    </row>
    <row r="58" spans="1:9" s="49" customFormat="1" ht="16.899999999999999" customHeight="1" x14ac:dyDescent="0.25">
      <c r="A58" s="96" t="s">
        <v>194</v>
      </c>
      <c r="B58" s="102">
        <v>1</v>
      </c>
      <c r="C58" s="102">
        <f t="shared" si="1"/>
        <v>675</v>
      </c>
      <c r="D58" s="102">
        <v>645</v>
      </c>
      <c r="E58" s="102">
        <v>30</v>
      </c>
      <c r="F58" s="102">
        <v>2965</v>
      </c>
      <c r="G58" s="103">
        <f t="shared" si="2"/>
        <v>17.630968662662784</v>
      </c>
      <c r="H58" s="104">
        <f t="shared" si="3"/>
        <v>1057.8599999999999</v>
      </c>
      <c r="I58" s="104">
        <f>ROUND(H58*1.2359,2)</f>
        <v>1307.4100000000001</v>
      </c>
    </row>
    <row r="59" spans="1:9" s="49" customFormat="1" ht="16.899999999999999" customHeight="1" x14ac:dyDescent="0.25">
      <c r="A59" s="96" t="s">
        <v>194</v>
      </c>
      <c r="B59" s="102">
        <v>1</v>
      </c>
      <c r="C59" s="102">
        <f t="shared" si="1"/>
        <v>691</v>
      </c>
      <c r="D59" s="102">
        <v>637</v>
      </c>
      <c r="E59" s="102">
        <v>54</v>
      </c>
      <c r="F59" s="102">
        <v>2965</v>
      </c>
      <c r="G59" s="103">
        <f t="shared" si="2"/>
        <v>17.630968662662784</v>
      </c>
      <c r="H59" s="104">
        <f t="shared" si="3"/>
        <v>1904.14</v>
      </c>
      <c r="I59" s="104">
        <f>ROUND(H59*1.2359,2)</f>
        <v>2353.33</v>
      </c>
    </row>
    <row r="60" spans="1:9" s="49" customFormat="1" ht="16.899999999999999" customHeight="1" x14ac:dyDescent="0.25">
      <c r="A60" s="96" t="s">
        <v>194</v>
      </c>
      <c r="B60" s="102">
        <v>1</v>
      </c>
      <c r="C60" s="102">
        <f t="shared" si="1"/>
        <v>267.25</v>
      </c>
      <c r="D60" s="102">
        <v>0</v>
      </c>
      <c r="E60" s="102">
        <v>267.25</v>
      </c>
      <c r="F60" s="102">
        <v>2965</v>
      </c>
      <c r="G60" s="103">
        <f t="shared" si="2"/>
        <v>17.630968662662784</v>
      </c>
      <c r="H60" s="104">
        <f t="shared" si="3"/>
        <v>9423.75</v>
      </c>
      <c r="I60" s="104">
        <f>ROUND(H60*1.2359,2)</f>
        <v>11646.81</v>
      </c>
    </row>
    <row r="61" spans="1:9" s="49" customFormat="1" ht="16.899999999999999" customHeight="1" x14ac:dyDescent="0.25">
      <c r="A61" s="96" t="s">
        <v>195</v>
      </c>
      <c r="B61" s="102">
        <v>1</v>
      </c>
      <c r="C61" s="102">
        <f t="shared" si="1"/>
        <v>120</v>
      </c>
      <c r="D61" s="102">
        <v>0</v>
      </c>
      <c r="E61" s="102">
        <v>120</v>
      </c>
      <c r="F61" s="102">
        <v>3012</v>
      </c>
      <c r="G61" s="103">
        <f t="shared" si="2"/>
        <v>17.910447761194032</v>
      </c>
      <c r="H61" s="104">
        <f t="shared" si="3"/>
        <v>4298.51</v>
      </c>
      <c r="I61" s="104">
        <f>ROUND(H61*1.2359,2)</f>
        <v>5312.53</v>
      </c>
    </row>
    <row r="62" spans="1:9" s="49" customFormat="1" ht="16.899999999999999" customHeight="1" x14ac:dyDescent="0.25">
      <c r="A62" s="96" t="s">
        <v>195</v>
      </c>
      <c r="B62" s="102">
        <v>1</v>
      </c>
      <c r="C62" s="102">
        <f t="shared" si="1"/>
        <v>32</v>
      </c>
      <c r="D62" s="102">
        <v>0</v>
      </c>
      <c r="E62" s="102">
        <v>32</v>
      </c>
      <c r="F62" s="102">
        <v>3012</v>
      </c>
      <c r="G62" s="103">
        <f t="shared" si="2"/>
        <v>17.910447761194032</v>
      </c>
      <c r="H62" s="104">
        <f t="shared" si="3"/>
        <v>1146.27</v>
      </c>
      <c r="I62" s="104">
        <f>ROUND(H62*1.2359,2)</f>
        <v>1416.68</v>
      </c>
    </row>
    <row r="63" spans="1:9" s="49" customFormat="1" ht="16.899999999999999" customHeight="1" x14ac:dyDescent="0.25">
      <c r="A63" s="96" t="s">
        <v>195</v>
      </c>
      <c r="B63" s="102">
        <v>1</v>
      </c>
      <c r="C63" s="102">
        <f t="shared" si="1"/>
        <v>15</v>
      </c>
      <c r="D63" s="102">
        <v>0</v>
      </c>
      <c r="E63" s="102">
        <v>15</v>
      </c>
      <c r="F63" s="102">
        <v>3012</v>
      </c>
      <c r="G63" s="103">
        <f t="shared" si="2"/>
        <v>17.910447761194032</v>
      </c>
      <c r="H63" s="104">
        <f t="shared" si="3"/>
        <v>537.30999999999995</v>
      </c>
      <c r="I63" s="104">
        <f>ROUND(H63*1.2359,2)</f>
        <v>664.06</v>
      </c>
    </row>
    <row r="64" spans="1:9" s="49" customFormat="1" ht="16.899999999999999" customHeight="1" x14ac:dyDescent="0.25">
      <c r="A64" s="96" t="s">
        <v>195</v>
      </c>
      <c r="B64" s="102">
        <v>1</v>
      </c>
      <c r="C64" s="102">
        <f t="shared" si="1"/>
        <v>138</v>
      </c>
      <c r="D64" s="102">
        <v>0</v>
      </c>
      <c r="E64" s="102">
        <v>138</v>
      </c>
      <c r="F64" s="102">
        <v>3012</v>
      </c>
      <c r="G64" s="103">
        <f t="shared" si="2"/>
        <v>17.910447761194032</v>
      </c>
      <c r="H64" s="104">
        <f t="shared" si="3"/>
        <v>4943.28</v>
      </c>
      <c r="I64" s="104">
        <f>ROUND(H64*1.2359,2)</f>
        <v>6109.4</v>
      </c>
    </row>
    <row r="65" spans="1:9" s="49" customFormat="1" ht="16.899999999999999" customHeight="1" x14ac:dyDescent="0.25">
      <c r="A65" s="96" t="s">
        <v>195</v>
      </c>
      <c r="B65" s="102">
        <v>1</v>
      </c>
      <c r="C65" s="102">
        <f t="shared" si="1"/>
        <v>41</v>
      </c>
      <c r="D65" s="102">
        <v>0</v>
      </c>
      <c r="E65" s="102">
        <v>41</v>
      </c>
      <c r="F65" s="102">
        <v>3012</v>
      </c>
      <c r="G65" s="103">
        <f t="shared" si="2"/>
        <v>17.910447761194032</v>
      </c>
      <c r="H65" s="104">
        <f t="shared" si="3"/>
        <v>1468.66</v>
      </c>
      <c r="I65" s="104">
        <f>ROUND(H65*1.2359,2)</f>
        <v>1815.12</v>
      </c>
    </row>
    <row r="66" spans="1:9" s="49" customFormat="1" ht="16.899999999999999" customHeight="1" x14ac:dyDescent="0.25">
      <c r="A66" s="96" t="s">
        <v>195</v>
      </c>
      <c r="B66" s="102">
        <v>1</v>
      </c>
      <c r="C66" s="102">
        <f t="shared" si="1"/>
        <v>64</v>
      </c>
      <c r="D66" s="102">
        <v>0</v>
      </c>
      <c r="E66" s="102">
        <v>64</v>
      </c>
      <c r="F66" s="102">
        <v>3012</v>
      </c>
      <c r="G66" s="103">
        <f t="shared" si="2"/>
        <v>17.910447761194032</v>
      </c>
      <c r="H66" s="104">
        <f t="shared" si="3"/>
        <v>2292.54</v>
      </c>
      <c r="I66" s="104">
        <f>ROUND(H66*1.2359,2)</f>
        <v>2833.35</v>
      </c>
    </row>
    <row r="67" spans="1:9" s="49" customFormat="1" ht="16.899999999999999" customHeight="1" x14ac:dyDescent="0.25">
      <c r="A67" s="96" t="s">
        <v>195</v>
      </c>
      <c r="B67" s="102">
        <v>1</v>
      </c>
      <c r="C67" s="102">
        <f t="shared" si="1"/>
        <v>144</v>
      </c>
      <c r="D67" s="102">
        <v>0</v>
      </c>
      <c r="E67" s="102">
        <v>144</v>
      </c>
      <c r="F67" s="102">
        <v>3012</v>
      </c>
      <c r="G67" s="103">
        <f t="shared" si="2"/>
        <v>17.910447761194032</v>
      </c>
      <c r="H67" s="104">
        <f t="shared" si="3"/>
        <v>5158.21</v>
      </c>
      <c r="I67" s="104">
        <f>ROUND(H67*1.2359,2)</f>
        <v>6375.03</v>
      </c>
    </row>
    <row r="68" spans="1:9" s="49" customFormat="1" ht="16.899999999999999" customHeight="1" x14ac:dyDescent="0.25">
      <c r="A68" s="96" t="s">
        <v>195</v>
      </c>
      <c r="B68" s="102">
        <v>1</v>
      </c>
      <c r="C68" s="102">
        <f t="shared" si="1"/>
        <v>150</v>
      </c>
      <c r="D68" s="102">
        <v>0</v>
      </c>
      <c r="E68" s="102">
        <v>150</v>
      </c>
      <c r="F68" s="102">
        <v>3012</v>
      </c>
      <c r="G68" s="103">
        <f t="shared" si="2"/>
        <v>17.910447761194032</v>
      </c>
      <c r="H68" s="104">
        <f t="shared" si="3"/>
        <v>5373.13</v>
      </c>
      <c r="I68" s="104">
        <f>ROUND(H68*1.2359,2)</f>
        <v>6640.65</v>
      </c>
    </row>
    <row r="69" spans="1:9" s="49" customFormat="1" ht="16.899999999999999" customHeight="1" x14ac:dyDescent="0.25">
      <c r="A69" s="96" t="s">
        <v>195</v>
      </c>
      <c r="B69" s="102">
        <v>1</v>
      </c>
      <c r="C69" s="102">
        <f t="shared" si="1"/>
        <v>88.999999999999986</v>
      </c>
      <c r="D69" s="102">
        <v>0</v>
      </c>
      <c r="E69" s="102">
        <v>88.999999999999986</v>
      </c>
      <c r="F69" s="102">
        <v>3012</v>
      </c>
      <c r="G69" s="103">
        <f t="shared" si="2"/>
        <v>17.910447761194032</v>
      </c>
      <c r="H69" s="104">
        <f t="shared" si="3"/>
        <v>3188.06</v>
      </c>
      <c r="I69" s="104">
        <f>ROUND(H69*1.2359,2)</f>
        <v>3940.12</v>
      </c>
    </row>
    <row r="70" spans="1:9" s="49" customFormat="1" ht="16.899999999999999" customHeight="1" x14ac:dyDescent="0.25">
      <c r="A70" s="96" t="s">
        <v>195</v>
      </c>
      <c r="B70" s="102">
        <v>1</v>
      </c>
      <c r="C70" s="102">
        <f t="shared" si="1"/>
        <v>22.544554455445546</v>
      </c>
      <c r="D70" s="102">
        <v>0</v>
      </c>
      <c r="E70" s="102">
        <v>22.544554455445546</v>
      </c>
      <c r="F70" s="102">
        <v>3012</v>
      </c>
      <c r="G70" s="103">
        <f t="shared" si="2"/>
        <v>17.910447761194032</v>
      </c>
      <c r="H70" s="104">
        <f t="shared" si="3"/>
        <v>807.57</v>
      </c>
      <c r="I70" s="104">
        <f>ROUND(H70*1.2359,2)</f>
        <v>998.08</v>
      </c>
    </row>
    <row r="71" spans="1:9" s="49" customFormat="1" ht="16.899999999999999" customHeight="1" x14ac:dyDescent="0.25">
      <c r="A71" s="96" t="s">
        <v>195</v>
      </c>
      <c r="B71" s="102">
        <v>1</v>
      </c>
      <c r="C71" s="102">
        <f t="shared" si="1"/>
        <v>38</v>
      </c>
      <c r="D71" s="102">
        <v>0</v>
      </c>
      <c r="E71" s="102">
        <v>38</v>
      </c>
      <c r="F71" s="102">
        <v>3012</v>
      </c>
      <c r="G71" s="103">
        <f t="shared" si="2"/>
        <v>17.910447761194032</v>
      </c>
      <c r="H71" s="104">
        <f t="shared" si="3"/>
        <v>1361.19</v>
      </c>
      <c r="I71" s="104">
        <f>ROUND(H71*1.2359,2)</f>
        <v>1682.29</v>
      </c>
    </row>
    <row r="72" spans="1:9" s="49" customFormat="1" ht="16.899999999999999" customHeight="1" x14ac:dyDescent="0.25">
      <c r="A72" s="96" t="s">
        <v>195</v>
      </c>
      <c r="B72" s="102">
        <v>1</v>
      </c>
      <c r="C72" s="102">
        <f t="shared" si="1"/>
        <v>33</v>
      </c>
      <c r="D72" s="102">
        <v>0</v>
      </c>
      <c r="E72" s="102">
        <v>33</v>
      </c>
      <c r="F72" s="102">
        <v>3012</v>
      </c>
      <c r="G72" s="103">
        <f t="shared" si="2"/>
        <v>17.910447761194032</v>
      </c>
      <c r="H72" s="104">
        <f t="shared" si="3"/>
        <v>1182.0899999999999</v>
      </c>
      <c r="I72" s="104">
        <f>ROUND(H72*1.2359,2)</f>
        <v>1460.95</v>
      </c>
    </row>
    <row r="73" spans="1:9" s="49" customFormat="1" ht="16.899999999999999" customHeight="1" x14ac:dyDescent="0.25">
      <c r="A73" s="96" t="s">
        <v>196</v>
      </c>
      <c r="B73" s="102">
        <v>1</v>
      </c>
      <c r="C73" s="102">
        <f t="shared" si="1"/>
        <v>331</v>
      </c>
      <c r="D73" s="102">
        <v>0</v>
      </c>
      <c r="E73" s="102">
        <v>331</v>
      </c>
      <c r="F73" s="102">
        <v>1840</v>
      </c>
      <c r="G73" s="103">
        <f t="shared" si="2"/>
        <v>10.941309389308438</v>
      </c>
      <c r="H73" s="104">
        <f t="shared" si="3"/>
        <v>7243.15</v>
      </c>
      <c r="I73" s="104">
        <f>ROUND(H73*1.2359,2)</f>
        <v>8951.81</v>
      </c>
    </row>
    <row r="74" spans="1:9" s="49" customFormat="1" ht="16.899999999999999" customHeight="1" x14ac:dyDescent="0.25">
      <c r="A74" s="96" t="s">
        <v>196</v>
      </c>
      <c r="B74" s="102">
        <v>1</v>
      </c>
      <c r="C74" s="102">
        <f t="shared" si="1"/>
        <v>48</v>
      </c>
      <c r="D74" s="102">
        <v>0</v>
      </c>
      <c r="E74" s="102">
        <v>48</v>
      </c>
      <c r="F74" s="102">
        <v>1840</v>
      </c>
      <c r="G74" s="103">
        <f t="shared" si="2"/>
        <v>10.941309389308438</v>
      </c>
      <c r="H74" s="104">
        <f t="shared" si="3"/>
        <v>1050.3699999999999</v>
      </c>
      <c r="I74" s="104">
        <f>ROUND(H74*1.2359,2)</f>
        <v>1298.1500000000001</v>
      </c>
    </row>
    <row r="75" spans="1:9" s="49" customFormat="1" ht="16.899999999999999" customHeight="1" x14ac:dyDescent="0.25">
      <c r="A75" s="96" t="s">
        <v>196</v>
      </c>
      <c r="B75" s="102">
        <v>1</v>
      </c>
      <c r="C75" s="102">
        <f t="shared" si="1"/>
        <v>32</v>
      </c>
      <c r="D75" s="102">
        <v>0</v>
      </c>
      <c r="E75" s="102">
        <v>32</v>
      </c>
      <c r="F75" s="102">
        <v>1840</v>
      </c>
      <c r="G75" s="103">
        <f t="shared" si="2"/>
        <v>10.941309389308438</v>
      </c>
      <c r="H75" s="104">
        <f t="shared" si="3"/>
        <v>700.24</v>
      </c>
      <c r="I75" s="104">
        <f>ROUND(H75*1.2359,2)</f>
        <v>865.43</v>
      </c>
    </row>
    <row r="76" spans="1:9" s="49" customFormat="1" ht="16.899999999999999" customHeight="1" x14ac:dyDescent="0.25">
      <c r="A76" s="96" t="s">
        <v>196</v>
      </c>
      <c r="B76" s="102">
        <v>1</v>
      </c>
      <c r="C76" s="102">
        <f t="shared" si="1"/>
        <v>113</v>
      </c>
      <c r="D76" s="102">
        <v>0</v>
      </c>
      <c r="E76" s="102">
        <v>113</v>
      </c>
      <c r="F76" s="102">
        <v>1840</v>
      </c>
      <c r="G76" s="103">
        <f t="shared" si="2"/>
        <v>10.941309389308438</v>
      </c>
      <c r="H76" s="104">
        <f t="shared" si="3"/>
        <v>2472.7399999999998</v>
      </c>
      <c r="I76" s="104">
        <f>ROUND(H76*1.2359,2)</f>
        <v>3056.06</v>
      </c>
    </row>
    <row r="77" spans="1:9" s="49" customFormat="1" ht="16.899999999999999" customHeight="1" x14ac:dyDescent="0.25">
      <c r="A77" s="96" t="s">
        <v>196</v>
      </c>
      <c r="B77" s="102">
        <v>1</v>
      </c>
      <c r="C77" s="102">
        <f t="shared" si="1"/>
        <v>24</v>
      </c>
      <c r="D77" s="102">
        <v>0</v>
      </c>
      <c r="E77" s="102">
        <v>24</v>
      </c>
      <c r="F77" s="102">
        <v>1840</v>
      </c>
      <c r="G77" s="103">
        <f t="shared" si="2"/>
        <v>10.941309389308438</v>
      </c>
      <c r="H77" s="104">
        <f t="shared" si="3"/>
        <v>525.17999999999995</v>
      </c>
      <c r="I77" s="104">
        <f>ROUND(H77*1.2359,2)</f>
        <v>649.07000000000005</v>
      </c>
    </row>
    <row r="78" spans="1:9" s="49" customFormat="1" ht="16.899999999999999" customHeight="1" x14ac:dyDescent="0.25">
      <c r="A78" s="96" t="s">
        <v>196</v>
      </c>
      <c r="B78" s="102">
        <v>1</v>
      </c>
      <c r="C78" s="102">
        <f t="shared" ref="C78:C141" si="4">D78+E78</f>
        <v>72</v>
      </c>
      <c r="D78" s="102">
        <v>0</v>
      </c>
      <c r="E78" s="102">
        <v>72</v>
      </c>
      <c r="F78" s="102">
        <v>1840</v>
      </c>
      <c r="G78" s="103">
        <f t="shared" ref="G78:G141" si="5">F78/168.17</f>
        <v>10.941309389308438</v>
      </c>
      <c r="H78" s="104">
        <f t="shared" ref="H78:H141" si="6">ROUND(E78*G78*2,2)</f>
        <v>1575.55</v>
      </c>
      <c r="I78" s="104">
        <f>ROUND(H78*1.2359,2)</f>
        <v>1947.22</v>
      </c>
    </row>
    <row r="79" spans="1:9" s="49" customFormat="1" ht="16.899999999999999" customHeight="1" x14ac:dyDescent="0.25">
      <c r="A79" s="96" t="s">
        <v>196</v>
      </c>
      <c r="B79" s="102">
        <v>1</v>
      </c>
      <c r="C79" s="102">
        <f t="shared" si="4"/>
        <v>168</v>
      </c>
      <c r="D79" s="102">
        <v>0</v>
      </c>
      <c r="E79" s="102">
        <v>168</v>
      </c>
      <c r="F79" s="102">
        <v>1840</v>
      </c>
      <c r="G79" s="103">
        <f t="shared" si="5"/>
        <v>10.941309389308438</v>
      </c>
      <c r="H79" s="104">
        <f t="shared" si="6"/>
        <v>3676.28</v>
      </c>
      <c r="I79" s="104">
        <f>ROUND(H79*1.2359,2)</f>
        <v>4543.51</v>
      </c>
    </row>
    <row r="80" spans="1:9" s="49" customFormat="1" ht="16.899999999999999" customHeight="1" x14ac:dyDescent="0.25">
      <c r="A80" s="96" t="s">
        <v>196</v>
      </c>
      <c r="B80" s="102">
        <v>1</v>
      </c>
      <c r="C80" s="102">
        <f t="shared" si="4"/>
        <v>12</v>
      </c>
      <c r="D80" s="102">
        <v>0</v>
      </c>
      <c r="E80" s="102">
        <v>12</v>
      </c>
      <c r="F80" s="102">
        <v>1840</v>
      </c>
      <c r="G80" s="103">
        <f t="shared" si="5"/>
        <v>10.941309389308438</v>
      </c>
      <c r="H80" s="104">
        <f t="shared" si="6"/>
        <v>262.58999999999997</v>
      </c>
      <c r="I80" s="104">
        <f>ROUND(H80*1.2359,2)</f>
        <v>324.52999999999997</v>
      </c>
    </row>
    <row r="81" spans="1:9" s="49" customFormat="1" ht="16.899999999999999" customHeight="1" x14ac:dyDescent="0.25">
      <c r="A81" s="96" t="s">
        <v>90</v>
      </c>
      <c r="B81" s="102">
        <v>1</v>
      </c>
      <c r="C81" s="102">
        <f t="shared" si="4"/>
        <v>85</v>
      </c>
      <c r="D81" s="102">
        <v>0</v>
      </c>
      <c r="E81" s="102">
        <v>85</v>
      </c>
      <c r="F81" s="102">
        <v>1665</v>
      </c>
      <c r="G81" s="103">
        <f t="shared" si="5"/>
        <v>9.9006957245644287</v>
      </c>
      <c r="H81" s="104">
        <f t="shared" si="6"/>
        <v>1683.12</v>
      </c>
      <c r="I81" s="104">
        <f>ROUND(H81*1.2359,2)</f>
        <v>2080.17</v>
      </c>
    </row>
    <row r="82" spans="1:9" s="49" customFormat="1" ht="16.899999999999999" customHeight="1" x14ac:dyDescent="0.25">
      <c r="A82" s="96" t="s">
        <v>90</v>
      </c>
      <c r="B82" s="102">
        <v>1</v>
      </c>
      <c r="C82" s="102">
        <f t="shared" si="4"/>
        <v>251</v>
      </c>
      <c r="D82" s="102">
        <v>0</v>
      </c>
      <c r="E82" s="102">
        <v>251</v>
      </c>
      <c r="F82" s="102">
        <v>1665</v>
      </c>
      <c r="G82" s="103">
        <f t="shared" si="5"/>
        <v>9.9006957245644287</v>
      </c>
      <c r="H82" s="104">
        <f t="shared" si="6"/>
        <v>4970.1499999999996</v>
      </c>
      <c r="I82" s="104">
        <f>ROUND(H82*1.2359,2)</f>
        <v>6142.61</v>
      </c>
    </row>
    <row r="83" spans="1:9" s="49" customFormat="1" ht="16.899999999999999" customHeight="1" x14ac:dyDescent="0.25">
      <c r="A83" s="96" t="s">
        <v>90</v>
      </c>
      <c r="B83" s="102">
        <v>1</v>
      </c>
      <c r="C83" s="102">
        <f t="shared" si="4"/>
        <v>186</v>
      </c>
      <c r="D83" s="102">
        <v>0</v>
      </c>
      <c r="E83" s="102">
        <v>186</v>
      </c>
      <c r="F83" s="102">
        <v>1665</v>
      </c>
      <c r="G83" s="103">
        <f t="shared" si="5"/>
        <v>9.9006957245644287</v>
      </c>
      <c r="H83" s="104">
        <f t="shared" si="6"/>
        <v>3683.06</v>
      </c>
      <c r="I83" s="104">
        <f>ROUND(H83*1.2359,2)</f>
        <v>4551.8900000000003</v>
      </c>
    </row>
    <row r="84" spans="1:9" s="49" customFormat="1" ht="16.899999999999999" customHeight="1" x14ac:dyDescent="0.25">
      <c r="A84" s="96" t="s">
        <v>90</v>
      </c>
      <c r="B84" s="102">
        <v>1</v>
      </c>
      <c r="C84" s="102">
        <f t="shared" si="4"/>
        <v>9</v>
      </c>
      <c r="D84" s="102">
        <v>0</v>
      </c>
      <c r="E84" s="102">
        <v>9</v>
      </c>
      <c r="F84" s="102">
        <v>1798</v>
      </c>
      <c r="G84" s="103">
        <f t="shared" si="5"/>
        <v>10.691562109769876</v>
      </c>
      <c r="H84" s="104">
        <f t="shared" si="6"/>
        <v>192.45</v>
      </c>
      <c r="I84" s="104">
        <f>ROUND(H84*1.2359,2)</f>
        <v>237.85</v>
      </c>
    </row>
    <row r="85" spans="1:9" s="49" customFormat="1" ht="16.899999999999999" customHeight="1" x14ac:dyDescent="0.25">
      <c r="A85" s="96" t="s">
        <v>90</v>
      </c>
      <c r="B85" s="102">
        <v>1</v>
      </c>
      <c r="C85" s="102">
        <f t="shared" si="4"/>
        <v>212</v>
      </c>
      <c r="D85" s="102">
        <v>0</v>
      </c>
      <c r="E85" s="102">
        <v>212</v>
      </c>
      <c r="F85" s="102">
        <v>1665</v>
      </c>
      <c r="G85" s="103">
        <f t="shared" si="5"/>
        <v>9.9006957245644287</v>
      </c>
      <c r="H85" s="104">
        <f t="shared" si="6"/>
        <v>4197.8900000000003</v>
      </c>
      <c r="I85" s="104">
        <f>ROUND(H85*1.2359,2)</f>
        <v>5188.17</v>
      </c>
    </row>
    <row r="86" spans="1:9" s="49" customFormat="1" ht="16.899999999999999" customHeight="1" x14ac:dyDescent="0.25">
      <c r="A86" s="96" t="s">
        <v>90</v>
      </c>
      <c r="B86" s="102">
        <v>1</v>
      </c>
      <c r="C86" s="102">
        <f t="shared" si="4"/>
        <v>76</v>
      </c>
      <c r="D86" s="102">
        <v>12</v>
      </c>
      <c r="E86" s="102">
        <v>64</v>
      </c>
      <c r="F86" s="102">
        <v>1665</v>
      </c>
      <c r="G86" s="103">
        <f t="shared" si="5"/>
        <v>9.9006957245644287</v>
      </c>
      <c r="H86" s="104">
        <f t="shared" si="6"/>
        <v>1267.29</v>
      </c>
      <c r="I86" s="104">
        <f>ROUND(H86*1.2359,2)</f>
        <v>1566.24</v>
      </c>
    </row>
    <row r="87" spans="1:9" s="49" customFormat="1" ht="16.899999999999999" customHeight="1" x14ac:dyDescent="0.25">
      <c r="A87" s="96" t="s">
        <v>90</v>
      </c>
      <c r="B87" s="102">
        <v>1</v>
      </c>
      <c r="C87" s="102">
        <f t="shared" si="4"/>
        <v>121</v>
      </c>
      <c r="D87" s="102">
        <v>24</v>
      </c>
      <c r="E87" s="102">
        <v>97</v>
      </c>
      <c r="F87" s="102">
        <v>1665</v>
      </c>
      <c r="G87" s="103">
        <f t="shared" si="5"/>
        <v>9.9006957245644287</v>
      </c>
      <c r="H87" s="104">
        <f t="shared" si="6"/>
        <v>1920.73</v>
      </c>
      <c r="I87" s="104">
        <f>ROUND(H87*1.2359,2)</f>
        <v>2373.83</v>
      </c>
    </row>
    <row r="88" spans="1:9" s="49" customFormat="1" ht="16.899999999999999" customHeight="1" x14ac:dyDescent="0.25">
      <c r="A88" s="96" t="s">
        <v>90</v>
      </c>
      <c r="B88" s="102">
        <v>1</v>
      </c>
      <c r="C88" s="102">
        <f t="shared" si="4"/>
        <v>234</v>
      </c>
      <c r="D88" s="102">
        <v>0</v>
      </c>
      <c r="E88" s="102">
        <v>234</v>
      </c>
      <c r="F88" s="102">
        <v>1665</v>
      </c>
      <c r="G88" s="103">
        <f t="shared" si="5"/>
        <v>9.9006957245644287</v>
      </c>
      <c r="H88" s="104">
        <f t="shared" si="6"/>
        <v>4633.53</v>
      </c>
      <c r="I88" s="104">
        <f>ROUND(H88*1.2359,2)</f>
        <v>5726.58</v>
      </c>
    </row>
    <row r="89" spans="1:9" s="49" customFormat="1" ht="16.899999999999999" customHeight="1" x14ac:dyDescent="0.25">
      <c r="A89" s="96" t="s">
        <v>90</v>
      </c>
      <c r="B89" s="102">
        <v>1</v>
      </c>
      <c r="C89" s="102">
        <f t="shared" si="4"/>
        <v>48</v>
      </c>
      <c r="D89" s="102">
        <v>0</v>
      </c>
      <c r="E89" s="102">
        <v>48</v>
      </c>
      <c r="F89" s="102">
        <v>1665</v>
      </c>
      <c r="G89" s="103">
        <f t="shared" si="5"/>
        <v>9.9006957245644287</v>
      </c>
      <c r="H89" s="104">
        <f t="shared" si="6"/>
        <v>950.47</v>
      </c>
      <c r="I89" s="104">
        <f>ROUND(H89*1.2359,2)</f>
        <v>1174.69</v>
      </c>
    </row>
    <row r="90" spans="1:9" s="49" customFormat="1" ht="16.899999999999999" customHeight="1" x14ac:dyDescent="0.25">
      <c r="A90" s="96" t="s">
        <v>90</v>
      </c>
      <c r="B90" s="102">
        <v>1</v>
      </c>
      <c r="C90" s="102">
        <f t="shared" si="4"/>
        <v>307.5</v>
      </c>
      <c r="D90" s="102">
        <v>243.5</v>
      </c>
      <c r="E90" s="102">
        <v>64</v>
      </c>
      <c r="F90" s="102">
        <v>1665</v>
      </c>
      <c r="G90" s="103">
        <f t="shared" si="5"/>
        <v>9.9006957245644287</v>
      </c>
      <c r="H90" s="104">
        <f t="shared" si="6"/>
        <v>1267.29</v>
      </c>
      <c r="I90" s="104">
        <f>ROUND(H90*1.2359,2)</f>
        <v>1566.24</v>
      </c>
    </row>
    <row r="91" spans="1:9" s="49" customFormat="1" ht="16.899999999999999" customHeight="1" x14ac:dyDescent="0.25">
      <c r="A91" s="96" t="s">
        <v>90</v>
      </c>
      <c r="B91" s="102">
        <v>1</v>
      </c>
      <c r="C91" s="102">
        <f t="shared" si="4"/>
        <v>215</v>
      </c>
      <c r="D91" s="102">
        <v>0</v>
      </c>
      <c r="E91" s="102">
        <v>215</v>
      </c>
      <c r="F91" s="102">
        <v>1665</v>
      </c>
      <c r="G91" s="103">
        <f t="shared" si="5"/>
        <v>9.9006957245644287</v>
      </c>
      <c r="H91" s="104">
        <f t="shared" si="6"/>
        <v>4257.3</v>
      </c>
      <c r="I91" s="104">
        <f>ROUND(H91*1.2359,2)</f>
        <v>5261.6</v>
      </c>
    </row>
    <row r="92" spans="1:9" s="49" customFormat="1" ht="16.899999999999999" customHeight="1" x14ac:dyDescent="0.25">
      <c r="A92" s="96" t="s">
        <v>90</v>
      </c>
      <c r="B92" s="102">
        <v>1</v>
      </c>
      <c r="C92" s="102">
        <f t="shared" si="4"/>
        <v>281</v>
      </c>
      <c r="D92" s="102">
        <v>0</v>
      </c>
      <c r="E92" s="102">
        <v>281</v>
      </c>
      <c r="F92" s="102">
        <v>1665</v>
      </c>
      <c r="G92" s="103">
        <f t="shared" si="5"/>
        <v>9.9006957245644287</v>
      </c>
      <c r="H92" s="104">
        <f t="shared" si="6"/>
        <v>5564.19</v>
      </c>
      <c r="I92" s="104">
        <f>ROUND(H92*1.2359,2)</f>
        <v>6876.78</v>
      </c>
    </row>
    <row r="93" spans="1:9" s="49" customFormat="1" ht="16.899999999999999" customHeight="1" x14ac:dyDescent="0.25">
      <c r="A93" s="96" t="s">
        <v>90</v>
      </c>
      <c r="B93" s="102">
        <v>1</v>
      </c>
      <c r="C93" s="102">
        <f t="shared" si="4"/>
        <v>236.38400000000001</v>
      </c>
      <c r="D93" s="102">
        <v>88</v>
      </c>
      <c r="E93" s="102">
        <v>148.38400000000001</v>
      </c>
      <c r="F93" s="102">
        <v>1665</v>
      </c>
      <c r="G93" s="103">
        <f t="shared" si="5"/>
        <v>9.9006957245644287</v>
      </c>
      <c r="H93" s="104">
        <f t="shared" si="6"/>
        <v>2938.21</v>
      </c>
      <c r="I93" s="104">
        <f>ROUND(H93*1.2359,2)</f>
        <v>3631.33</v>
      </c>
    </row>
    <row r="94" spans="1:9" s="49" customFormat="1" ht="16.899999999999999" customHeight="1" x14ac:dyDescent="0.25">
      <c r="A94" s="96" t="s">
        <v>90</v>
      </c>
      <c r="B94" s="102">
        <v>1</v>
      </c>
      <c r="C94" s="102">
        <f t="shared" si="4"/>
        <v>256</v>
      </c>
      <c r="D94" s="102">
        <v>0</v>
      </c>
      <c r="E94" s="102">
        <v>256</v>
      </c>
      <c r="F94" s="102">
        <v>1665</v>
      </c>
      <c r="G94" s="103">
        <f t="shared" si="5"/>
        <v>9.9006957245644287</v>
      </c>
      <c r="H94" s="104">
        <f t="shared" si="6"/>
        <v>5069.16</v>
      </c>
      <c r="I94" s="104">
        <f>ROUND(H94*1.2359,2)</f>
        <v>6264.97</v>
      </c>
    </row>
    <row r="95" spans="1:9" s="49" customFormat="1" ht="16.899999999999999" customHeight="1" x14ac:dyDescent="0.25">
      <c r="A95" s="96" t="s">
        <v>90</v>
      </c>
      <c r="B95" s="102">
        <v>1</v>
      </c>
      <c r="C95" s="102">
        <f t="shared" si="4"/>
        <v>302</v>
      </c>
      <c r="D95" s="102">
        <v>0</v>
      </c>
      <c r="E95" s="102">
        <v>302</v>
      </c>
      <c r="F95" s="102">
        <v>1665</v>
      </c>
      <c r="G95" s="103">
        <f t="shared" si="5"/>
        <v>9.9006957245644287</v>
      </c>
      <c r="H95" s="104">
        <f t="shared" si="6"/>
        <v>5980.02</v>
      </c>
      <c r="I95" s="104">
        <f>ROUND(H95*1.2359,2)</f>
        <v>7390.71</v>
      </c>
    </row>
    <row r="96" spans="1:9" s="49" customFormat="1" ht="16.899999999999999" customHeight="1" x14ac:dyDescent="0.25">
      <c r="A96" s="96" t="s">
        <v>90</v>
      </c>
      <c r="B96" s="102">
        <v>1</v>
      </c>
      <c r="C96" s="102">
        <f t="shared" si="4"/>
        <v>241</v>
      </c>
      <c r="D96" s="102">
        <v>0</v>
      </c>
      <c r="E96" s="102">
        <v>241</v>
      </c>
      <c r="F96" s="102">
        <v>1665</v>
      </c>
      <c r="G96" s="103">
        <f t="shared" si="5"/>
        <v>9.9006957245644287</v>
      </c>
      <c r="H96" s="104">
        <f t="shared" si="6"/>
        <v>4772.1400000000003</v>
      </c>
      <c r="I96" s="104">
        <f>ROUND(H96*1.2359,2)</f>
        <v>5897.89</v>
      </c>
    </row>
    <row r="97" spans="1:9" s="49" customFormat="1" ht="16.899999999999999" customHeight="1" x14ac:dyDescent="0.25">
      <c r="A97" s="96" t="s">
        <v>90</v>
      </c>
      <c r="B97" s="102">
        <v>1</v>
      </c>
      <c r="C97" s="102">
        <f t="shared" si="4"/>
        <v>351.35883905013191</v>
      </c>
      <c r="D97" s="102">
        <v>88</v>
      </c>
      <c r="E97" s="102">
        <v>263.35883905013191</v>
      </c>
      <c r="F97" s="102">
        <v>1665</v>
      </c>
      <c r="G97" s="103">
        <f t="shared" si="5"/>
        <v>9.9006957245644287</v>
      </c>
      <c r="H97" s="104">
        <f t="shared" si="6"/>
        <v>5214.87</v>
      </c>
      <c r="I97" s="104">
        <f>ROUND(H97*1.2359,2)</f>
        <v>6445.06</v>
      </c>
    </row>
    <row r="98" spans="1:9" s="49" customFormat="1" ht="16.899999999999999" customHeight="1" x14ac:dyDescent="0.25">
      <c r="A98" s="96" t="s">
        <v>197</v>
      </c>
      <c r="B98" s="102">
        <v>1</v>
      </c>
      <c r="C98" s="102">
        <f t="shared" si="4"/>
        <v>232</v>
      </c>
      <c r="D98" s="102">
        <v>0</v>
      </c>
      <c r="E98" s="102">
        <v>232</v>
      </c>
      <c r="F98" s="102">
        <v>1665</v>
      </c>
      <c r="G98" s="103">
        <f t="shared" si="5"/>
        <v>9.9006957245644287</v>
      </c>
      <c r="H98" s="104">
        <f t="shared" si="6"/>
        <v>4593.92</v>
      </c>
      <c r="I98" s="104">
        <f>ROUND(H98*1.2359,2)</f>
        <v>5677.63</v>
      </c>
    </row>
    <row r="99" spans="1:9" s="49" customFormat="1" ht="16.899999999999999" customHeight="1" x14ac:dyDescent="0.25">
      <c r="A99" s="96" t="s">
        <v>198</v>
      </c>
      <c r="B99" s="102">
        <v>1</v>
      </c>
      <c r="C99" s="102">
        <f t="shared" si="4"/>
        <v>56</v>
      </c>
      <c r="D99" s="102">
        <v>0</v>
      </c>
      <c r="E99" s="102">
        <v>56</v>
      </c>
      <c r="F99" s="102">
        <v>1725</v>
      </c>
      <c r="G99" s="103">
        <f t="shared" si="5"/>
        <v>10.257477552476661</v>
      </c>
      <c r="H99" s="104">
        <f t="shared" si="6"/>
        <v>1148.8399999999999</v>
      </c>
      <c r="I99" s="104">
        <f>ROUND(H99*1.2359,2)</f>
        <v>1419.85</v>
      </c>
    </row>
    <row r="100" spans="1:9" s="49" customFormat="1" ht="16.899999999999999" customHeight="1" x14ac:dyDescent="0.25">
      <c r="A100" s="96" t="s">
        <v>198</v>
      </c>
      <c r="B100" s="102">
        <v>1</v>
      </c>
      <c r="C100" s="102">
        <f t="shared" si="4"/>
        <v>401</v>
      </c>
      <c r="D100" s="102">
        <v>0</v>
      </c>
      <c r="E100" s="102">
        <v>401</v>
      </c>
      <c r="F100" s="102">
        <v>1798</v>
      </c>
      <c r="G100" s="103">
        <f t="shared" si="5"/>
        <v>10.691562109769876</v>
      </c>
      <c r="H100" s="104">
        <f t="shared" si="6"/>
        <v>8574.6299999999992</v>
      </c>
      <c r="I100" s="104">
        <f>ROUND(H100*1.2359,2)</f>
        <v>10597.39</v>
      </c>
    </row>
    <row r="101" spans="1:9" s="49" customFormat="1" ht="16.899999999999999" customHeight="1" x14ac:dyDescent="0.25">
      <c r="A101" s="96" t="s">
        <v>198</v>
      </c>
      <c r="B101" s="102">
        <v>1</v>
      </c>
      <c r="C101" s="102">
        <f t="shared" si="4"/>
        <v>38.5</v>
      </c>
      <c r="D101" s="102">
        <v>0</v>
      </c>
      <c r="E101" s="102">
        <v>38.5</v>
      </c>
      <c r="F101" s="102">
        <v>1798</v>
      </c>
      <c r="G101" s="103">
        <f t="shared" si="5"/>
        <v>10.691562109769876</v>
      </c>
      <c r="H101" s="104">
        <f t="shared" si="6"/>
        <v>823.25</v>
      </c>
      <c r="I101" s="104">
        <f>ROUND(H101*1.2359,2)</f>
        <v>1017.45</v>
      </c>
    </row>
    <row r="102" spans="1:9" s="49" customFormat="1" ht="16.899999999999999" customHeight="1" x14ac:dyDescent="0.25">
      <c r="A102" s="96" t="s">
        <v>198</v>
      </c>
      <c r="B102" s="102">
        <v>1</v>
      </c>
      <c r="C102" s="102">
        <f t="shared" si="4"/>
        <v>4</v>
      </c>
      <c r="D102" s="102">
        <v>0</v>
      </c>
      <c r="E102" s="102">
        <v>4</v>
      </c>
      <c r="F102" s="102">
        <v>1798</v>
      </c>
      <c r="G102" s="103">
        <f t="shared" si="5"/>
        <v>10.691562109769876</v>
      </c>
      <c r="H102" s="104">
        <f t="shared" si="6"/>
        <v>85.53</v>
      </c>
      <c r="I102" s="104">
        <f>ROUND(H102*1.2359,2)</f>
        <v>105.71</v>
      </c>
    </row>
    <row r="103" spans="1:9" s="49" customFormat="1" ht="16.899999999999999" customHeight="1" x14ac:dyDescent="0.25">
      <c r="A103" s="96" t="s">
        <v>198</v>
      </c>
      <c r="B103" s="102">
        <v>1</v>
      </c>
      <c r="C103" s="102">
        <f t="shared" si="4"/>
        <v>15.25</v>
      </c>
      <c r="D103" s="102">
        <v>0</v>
      </c>
      <c r="E103" s="102">
        <v>15.25</v>
      </c>
      <c r="F103" s="102">
        <v>1798</v>
      </c>
      <c r="G103" s="103">
        <f t="shared" si="5"/>
        <v>10.691562109769876</v>
      </c>
      <c r="H103" s="104">
        <f t="shared" si="6"/>
        <v>326.08999999999997</v>
      </c>
      <c r="I103" s="104">
        <f>ROUND(H103*1.2359,2)</f>
        <v>403.01</v>
      </c>
    </row>
    <row r="104" spans="1:9" s="49" customFormat="1" ht="16.899999999999999" customHeight="1" x14ac:dyDescent="0.25">
      <c r="A104" s="96" t="s">
        <v>198</v>
      </c>
      <c r="B104" s="102">
        <v>1</v>
      </c>
      <c r="C104" s="102">
        <f t="shared" si="4"/>
        <v>15.25</v>
      </c>
      <c r="D104" s="102">
        <v>0</v>
      </c>
      <c r="E104" s="102">
        <v>15.25</v>
      </c>
      <c r="F104" s="102">
        <v>1798</v>
      </c>
      <c r="G104" s="103">
        <f t="shared" si="5"/>
        <v>10.691562109769876</v>
      </c>
      <c r="H104" s="104">
        <f t="shared" si="6"/>
        <v>326.08999999999997</v>
      </c>
      <c r="I104" s="104">
        <f>ROUND(H104*1.2359,2)</f>
        <v>403.01</v>
      </c>
    </row>
    <row r="105" spans="1:9" s="49" customFormat="1" ht="16.899999999999999" customHeight="1" x14ac:dyDescent="0.25">
      <c r="A105" s="96" t="s">
        <v>198</v>
      </c>
      <c r="B105" s="102">
        <v>1</v>
      </c>
      <c r="C105" s="102">
        <f t="shared" si="4"/>
        <v>23.5</v>
      </c>
      <c r="D105" s="102">
        <v>0</v>
      </c>
      <c r="E105" s="102">
        <v>23.5</v>
      </c>
      <c r="F105" s="102">
        <v>1798</v>
      </c>
      <c r="G105" s="103">
        <f t="shared" si="5"/>
        <v>10.691562109769876</v>
      </c>
      <c r="H105" s="104">
        <f t="shared" si="6"/>
        <v>502.5</v>
      </c>
      <c r="I105" s="104">
        <f>ROUND(H105*1.2359,2)</f>
        <v>621.04</v>
      </c>
    </row>
    <row r="106" spans="1:9" s="49" customFormat="1" ht="16.899999999999999" customHeight="1" x14ac:dyDescent="0.25">
      <c r="A106" s="96" t="s">
        <v>198</v>
      </c>
      <c r="B106" s="102">
        <v>1</v>
      </c>
      <c r="C106" s="102">
        <f t="shared" si="4"/>
        <v>30</v>
      </c>
      <c r="D106" s="102">
        <v>0</v>
      </c>
      <c r="E106" s="102">
        <v>30</v>
      </c>
      <c r="F106" s="102">
        <v>1798</v>
      </c>
      <c r="G106" s="103">
        <f t="shared" si="5"/>
        <v>10.691562109769876</v>
      </c>
      <c r="H106" s="104">
        <f t="shared" si="6"/>
        <v>641.49</v>
      </c>
      <c r="I106" s="104">
        <f>ROUND(H106*1.2359,2)</f>
        <v>792.82</v>
      </c>
    </row>
    <row r="107" spans="1:9" s="49" customFormat="1" ht="16.899999999999999" customHeight="1" x14ac:dyDescent="0.25">
      <c r="A107" s="96" t="s">
        <v>199</v>
      </c>
      <c r="B107" s="102">
        <v>1</v>
      </c>
      <c r="C107" s="102">
        <f t="shared" si="4"/>
        <v>151</v>
      </c>
      <c r="D107" s="102">
        <v>0</v>
      </c>
      <c r="E107" s="102">
        <v>151</v>
      </c>
      <c r="F107" s="102">
        <v>1530</v>
      </c>
      <c r="G107" s="103">
        <f t="shared" si="5"/>
        <v>9.0979366117619076</v>
      </c>
      <c r="H107" s="104">
        <f t="shared" si="6"/>
        <v>2747.58</v>
      </c>
      <c r="I107" s="104">
        <f>ROUND(H107*1.2359,2)</f>
        <v>3395.73</v>
      </c>
    </row>
    <row r="108" spans="1:9" s="49" customFormat="1" ht="16.899999999999999" customHeight="1" x14ac:dyDescent="0.25">
      <c r="A108" s="96" t="s">
        <v>199</v>
      </c>
      <c r="B108" s="102">
        <v>1</v>
      </c>
      <c r="C108" s="102">
        <f t="shared" si="4"/>
        <v>799</v>
      </c>
      <c r="D108" s="102">
        <v>661</v>
      </c>
      <c r="E108" s="102">
        <v>138</v>
      </c>
      <c r="F108" s="102">
        <v>1530</v>
      </c>
      <c r="G108" s="103">
        <f t="shared" si="5"/>
        <v>9.0979366117619076</v>
      </c>
      <c r="H108" s="104">
        <f t="shared" si="6"/>
        <v>2511.0300000000002</v>
      </c>
      <c r="I108" s="104">
        <f>ROUND(H108*1.2359,2)</f>
        <v>3103.38</v>
      </c>
    </row>
    <row r="109" spans="1:9" s="49" customFormat="1" ht="16.899999999999999" customHeight="1" x14ac:dyDescent="0.25">
      <c r="A109" s="96" t="s">
        <v>199</v>
      </c>
      <c r="B109" s="102">
        <v>1</v>
      </c>
      <c r="C109" s="102">
        <f t="shared" si="4"/>
        <v>152</v>
      </c>
      <c r="D109" s="102">
        <v>0</v>
      </c>
      <c r="E109" s="102">
        <v>152</v>
      </c>
      <c r="F109" s="102">
        <v>1530</v>
      </c>
      <c r="G109" s="103">
        <f t="shared" si="5"/>
        <v>9.0979366117619076</v>
      </c>
      <c r="H109" s="104">
        <f t="shared" si="6"/>
        <v>2765.77</v>
      </c>
      <c r="I109" s="104">
        <f>ROUND(H109*1.2359,2)</f>
        <v>3418.22</v>
      </c>
    </row>
    <row r="110" spans="1:9" s="49" customFormat="1" ht="16.899999999999999" customHeight="1" x14ac:dyDescent="0.25">
      <c r="A110" s="96" t="s">
        <v>200</v>
      </c>
      <c r="B110" s="102">
        <v>1</v>
      </c>
      <c r="C110" s="102">
        <f t="shared" si="4"/>
        <v>92</v>
      </c>
      <c r="D110" s="102">
        <v>0</v>
      </c>
      <c r="E110" s="102">
        <v>92</v>
      </c>
      <c r="F110" s="102">
        <v>1665</v>
      </c>
      <c r="G110" s="103">
        <f t="shared" si="5"/>
        <v>9.9006957245644287</v>
      </c>
      <c r="H110" s="104">
        <f t="shared" si="6"/>
        <v>1821.73</v>
      </c>
      <c r="I110" s="104">
        <f>ROUND(H110*1.2359,2)</f>
        <v>2251.48</v>
      </c>
    </row>
    <row r="111" spans="1:9" s="49" customFormat="1" ht="16.899999999999999" customHeight="1" x14ac:dyDescent="0.25">
      <c r="A111" s="96" t="s">
        <v>200</v>
      </c>
      <c r="B111" s="102">
        <v>1</v>
      </c>
      <c r="C111" s="102">
        <f t="shared" si="4"/>
        <v>169</v>
      </c>
      <c r="D111" s="102">
        <v>0</v>
      </c>
      <c r="E111" s="102">
        <v>169</v>
      </c>
      <c r="F111" s="102">
        <v>1665</v>
      </c>
      <c r="G111" s="103">
        <f t="shared" si="5"/>
        <v>9.9006957245644287</v>
      </c>
      <c r="H111" s="104">
        <f t="shared" si="6"/>
        <v>3346.44</v>
      </c>
      <c r="I111" s="104">
        <f>ROUND(H111*1.2359,2)</f>
        <v>4135.87</v>
      </c>
    </row>
    <row r="112" spans="1:9" s="49" customFormat="1" ht="16.899999999999999" customHeight="1" x14ac:dyDescent="0.25">
      <c r="A112" s="96" t="s">
        <v>200</v>
      </c>
      <c r="B112" s="102">
        <v>1</v>
      </c>
      <c r="C112" s="102">
        <f t="shared" si="4"/>
        <v>176</v>
      </c>
      <c r="D112" s="102">
        <v>0</v>
      </c>
      <c r="E112" s="102">
        <v>176</v>
      </c>
      <c r="F112" s="102">
        <v>1665</v>
      </c>
      <c r="G112" s="103">
        <f t="shared" si="5"/>
        <v>9.9006957245644287</v>
      </c>
      <c r="H112" s="104">
        <f t="shared" si="6"/>
        <v>3485.04</v>
      </c>
      <c r="I112" s="104">
        <f>ROUND(H112*1.2359,2)</f>
        <v>4307.16</v>
      </c>
    </row>
    <row r="113" spans="1:9" s="49" customFormat="1" ht="16.899999999999999" customHeight="1" x14ac:dyDescent="0.25">
      <c r="A113" s="96" t="s">
        <v>200</v>
      </c>
      <c r="B113" s="102">
        <v>1</v>
      </c>
      <c r="C113" s="102">
        <f t="shared" si="4"/>
        <v>148</v>
      </c>
      <c r="D113" s="102">
        <v>0</v>
      </c>
      <c r="E113" s="102">
        <v>148</v>
      </c>
      <c r="F113" s="102">
        <v>1665</v>
      </c>
      <c r="G113" s="103">
        <f t="shared" si="5"/>
        <v>9.9006957245644287</v>
      </c>
      <c r="H113" s="104">
        <f t="shared" si="6"/>
        <v>2930.61</v>
      </c>
      <c r="I113" s="104">
        <f>ROUND(H113*1.2359,2)</f>
        <v>3621.94</v>
      </c>
    </row>
    <row r="114" spans="1:9" s="49" customFormat="1" ht="16.899999999999999" customHeight="1" x14ac:dyDescent="0.25">
      <c r="A114" s="96" t="s">
        <v>200</v>
      </c>
      <c r="B114" s="102">
        <v>1</v>
      </c>
      <c r="C114" s="102">
        <f t="shared" si="4"/>
        <v>137</v>
      </c>
      <c r="D114" s="102">
        <v>0</v>
      </c>
      <c r="E114" s="102">
        <v>137</v>
      </c>
      <c r="F114" s="102">
        <v>1665</v>
      </c>
      <c r="G114" s="103">
        <f t="shared" si="5"/>
        <v>9.9006957245644287</v>
      </c>
      <c r="H114" s="104">
        <f t="shared" si="6"/>
        <v>2712.79</v>
      </c>
      <c r="I114" s="104">
        <f>ROUND(H114*1.2359,2)</f>
        <v>3352.74</v>
      </c>
    </row>
    <row r="115" spans="1:9" s="49" customFormat="1" ht="16.899999999999999" customHeight="1" x14ac:dyDescent="0.25">
      <c r="A115" s="96" t="s">
        <v>200</v>
      </c>
      <c r="B115" s="102">
        <v>1</v>
      </c>
      <c r="C115" s="102">
        <f t="shared" si="4"/>
        <v>192</v>
      </c>
      <c r="D115" s="102">
        <v>0</v>
      </c>
      <c r="E115" s="102">
        <v>192</v>
      </c>
      <c r="F115" s="102">
        <v>1665</v>
      </c>
      <c r="G115" s="103">
        <f t="shared" si="5"/>
        <v>9.9006957245644287</v>
      </c>
      <c r="H115" s="104">
        <f t="shared" si="6"/>
        <v>3801.87</v>
      </c>
      <c r="I115" s="104">
        <f>ROUND(H115*1.2359,2)</f>
        <v>4698.7299999999996</v>
      </c>
    </row>
    <row r="116" spans="1:9" s="49" customFormat="1" ht="16.899999999999999" customHeight="1" x14ac:dyDescent="0.25">
      <c r="A116" s="96" t="s">
        <v>201</v>
      </c>
      <c r="B116" s="102">
        <v>1</v>
      </c>
      <c r="C116" s="102">
        <f t="shared" si="4"/>
        <v>128</v>
      </c>
      <c r="D116" s="102">
        <v>0</v>
      </c>
      <c r="E116" s="102">
        <v>128</v>
      </c>
      <c r="F116" s="102">
        <v>1665</v>
      </c>
      <c r="G116" s="103">
        <f t="shared" si="5"/>
        <v>9.9006957245644287</v>
      </c>
      <c r="H116" s="104">
        <f t="shared" si="6"/>
        <v>2534.58</v>
      </c>
      <c r="I116" s="104">
        <f>ROUND(H116*1.2359,2)</f>
        <v>3132.49</v>
      </c>
    </row>
    <row r="117" spans="1:9" s="49" customFormat="1" ht="16.899999999999999" customHeight="1" x14ac:dyDescent="0.25">
      <c r="A117" s="96" t="s">
        <v>201</v>
      </c>
      <c r="B117" s="102">
        <v>1</v>
      </c>
      <c r="C117" s="102">
        <f t="shared" si="4"/>
        <v>193</v>
      </c>
      <c r="D117" s="102">
        <v>0</v>
      </c>
      <c r="E117" s="102">
        <v>193</v>
      </c>
      <c r="F117" s="102">
        <v>1665</v>
      </c>
      <c r="G117" s="103">
        <f t="shared" si="5"/>
        <v>9.9006957245644287</v>
      </c>
      <c r="H117" s="104">
        <f t="shared" si="6"/>
        <v>3821.67</v>
      </c>
      <c r="I117" s="104">
        <f>ROUND(H117*1.2359,2)</f>
        <v>4723.2</v>
      </c>
    </row>
    <row r="118" spans="1:9" s="49" customFormat="1" ht="16.899999999999999" customHeight="1" x14ac:dyDescent="0.25">
      <c r="A118" s="96" t="s">
        <v>201</v>
      </c>
      <c r="B118" s="102">
        <v>1</v>
      </c>
      <c r="C118" s="102">
        <f t="shared" si="4"/>
        <v>129</v>
      </c>
      <c r="D118" s="102">
        <v>0</v>
      </c>
      <c r="E118" s="102">
        <v>129</v>
      </c>
      <c r="F118" s="102">
        <v>1665</v>
      </c>
      <c r="G118" s="103">
        <f t="shared" si="5"/>
        <v>9.9006957245644287</v>
      </c>
      <c r="H118" s="104">
        <f t="shared" si="6"/>
        <v>2554.38</v>
      </c>
      <c r="I118" s="104">
        <f>ROUND(H118*1.2359,2)</f>
        <v>3156.96</v>
      </c>
    </row>
    <row r="119" spans="1:9" s="49" customFormat="1" ht="16.899999999999999" customHeight="1" x14ac:dyDescent="0.25">
      <c r="A119" s="96" t="s">
        <v>201</v>
      </c>
      <c r="B119" s="102">
        <v>1</v>
      </c>
      <c r="C119" s="102">
        <f t="shared" si="4"/>
        <v>160</v>
      </c>
      <c r="D119" s="102">
        <v>0</v>
      </c>
      <c r="E119" s="102">
        <v>160</v>
      </c>
      <c r="F119" s="102">
        <v>1665</v>
      </c>
      <c r="G119" s="103">
        <f t="shared" si="5"/>
        <v>9.9006957245644287</v>
      </c>
      <c r="H119" s="104">
        <f t="shared" si="6"/>
        <v>3168.22</v>
      </c>
      <c r="I119" s="104">
        <f>ROUND(H119*1.2359,2)</f>
        <v>3915.6</v>
      </c>
    </row>
    <row r="120" spans="1:9" s="49" customFormat="1" ht="16.899999999999999" customHeight="1" x14ac:dyDescent="0.25">
      <c r="A120" s="96" t="s">
        <v>201</v>
      </c>
      <c r="B120" s="102">
        <v>1</v>
      </c>
      <c r="C120" s="102">
        <f t="shared" si="4"/>
        <v>121</v>
      </c>
      <c r="D120" s="102">
        <v>0</v>
      </c>
      <c r="E120" s="102">
        <v>121</v>
      </c>
      <c r="F120" s="102">
        <v>1665</v>
      </c>
      <c r="G120" s="103">
        <f t="shared" si="5"/>
        <v>9.9006957245644287</v>
      </c>
      <c r="H120" s="104">
        <f t="shared" si="6"/>
        <v>2395.9699999999998</v>
      </c>
      <c r="I120" s="104">
        <f>ROUND(H120*1.2359,2)</f>
        <v>2961.18</v>
      </c>
    </row>
    <row r="121" spans="1:9" s="49" customFormat="1" ht="16.899999999999999" customHeight="1" x14ac:dyDescent="0.25">
      <c r="A121" s="96" t="s">
        <v>201</v>
      </c>
      <c r="B121" s="102">
        <v>1</v>
      </c>
      <c r="C121" s="102">
        <f t="shared" si="4"/>
        <v>144</v>
      </c>
      <c r="D121" s="102">
        <v>0</v>
      </c>
      <c r="E121" s="102">
        <v>144</v>
      </c>
      <c r="F121" s="102">
        <v>1665</v>
      </c>
      <c r="G121" s="103">
        <f t="shared" si="5"/>
        <v>9.9006957245644287</v>
      </c>
      <c r="H121" s="104">
        <f t="shared" si="6"/>
        <v>2851.4</v>
      </c>
      <c r="I121" s="104">
        <f>ROUND(H121*1.2359,2)</f>
        <v>3524.05</v>
      </c>
    </row>
    <row r="122" spans="1:9" s="49" customFormat="1" ht="16.899999999999999" customHeight="1" x14ac:dyDescent="0.25">
      <c r="A122" s="96" t="s">
        <v>201</v>
      </c>
      <c r="B122" s="102">
        <v>1</v>
      </c>
      <c r="C122" s="102">
        <f t="shared" si="4"/>
        <v>144</v>
      </c>
      <c r="D122" s="102">
        <v>0</v>
      </c>
      <c r="E122" s="102">
        <v>144</v>
      </c>
      <c r="F122" s="102">
        <v>1665</v>
      </c>
      <c r="G122" s="103">
        <f t="shared" si="5"/>
        <v>9.9006957245644287</v>
      </c>
      <c r="H122" s="104">
        <f t="shared" si="6"/>
        <v>2851.4</v>
      </c>
      <c r="I122" s="104">
        <f>ROUND(H122*1.2359,2)</f>
        <v>3524.05</v>
      </c>
    </row>
    <row r="123" spans="1:9" s="49" customFormat="1" ht="16.899999999999999" customHeight="1" x14ac:dyDescent="0.25">
      <c r="A123" s="96" t="s">
        <v>201</v>
      </c>
      <c r="B123" s="102">
        <v>1</v>
      </c>
      <c r="C123" s="102">
        <f t="shared" si="4"/>
        <v>18.318999999999999</v>
      </c>
      <c r="D123" s="102">
        <v>0</v>
      </c>
      <c r="E123" s="102">
        <v>18.318999999999999</v>
      </c>
      <c r="F123" s="102">
        <v>1665</v>
      </c>
      <c r="G123" s="103">
        <f t="shared" si="5"/>
        <v>9.9006957245644287</v>
      </c>
      <c r="H123" s="104">
        <f t="shared" si="6"/>
        <v>362.74</v>
      </c>
      <c r="I123" s="104">
        <f>ROUND(H123*1.2359,2)</f>
        <v>448.31</v>
      </c>
    </row>
    <row r="124" spans="1:9" s="49" customFormat="1" ht="16.899999999999999" customHeight="1" x14ac:dyDescent="0.25">
      <c r="A124" s="96" t="s">
        <v>201</v>
      </c>
      <c r="B124" s="102">
        <v>1</v>
      </c>
      <c r="C124" s="102">
        <f t="shared" si="4"/>
        <v>145</v>
      </c>
      <c r="D124" s="102">
        <v>0</v>
      </c>
      <c r="E124" s="102">
        <v>145</v>
      </c>
      <c r="F124" s="102">
        <v>1665</v>
      </c>
      <c r="G124" s="103">
        <f t="shared" si="5"/>
        <v>9.9006957245644287</v>
      </c>
      <c r="H124" s="104">
        <f t="shared" si="6"/>
        <v>2871.2</v>
      </c>
      <c r="I124" s="104">
        <f>ROUND(H124*1.2359,2)</f>
        <v>3548.52</v>
      </c>
    </row>
    <row r="125" spans="1:9" s="49" customFormat="1" ht="16.899999999999999" customHeight="1" x14ac:dyDescent="0.25">
      <c r="A125" s="96" t="s">
        <v>202</v>
      </c>
      <c r="B125" s="102">
        <v>1</v>
      </c>
      <c r="C125" s="102">
        <f t="shared" si="4"/>
        <v>77</v>
      </c>
      <c r="D125" s="102">
        <v>38</v>
      </c>
      <c r="E125" s="102">
        <v>39</v>
      </c>
      <c r="F125" s="102">
        <v>1665</v>
      </c>
      <c r="G125" s="103">
        <f t="shared" si="5"/>
        <v>9.9006957245644287</v>
      </c>
      <c r="H125" s="104">
        <f t="shared" si="6"/>
        <v>772.25</v>
      </c>
      <c r="I125" s="104">
        <f>ROUND(H125*1.2359,2)</f>
        <v>954.42</v>
      </c>
    </row>
    <row r="126" spans="1:9" s="49" customFormat="1" ht="16.899999999999999" customHeight="1" x14ac:dyDescent="0.25">
      <c r="A126" s="96" t="s">
        <v>202</v>
      </c>
      <c r="B126" s="102">
        <v>1</v>
      </c>
      <c r="C126" s="102">
        <f t="shared" si="4"/>
        <v>287</v>
      </c>
      <c r="D126" s="102">
        <v>0</v>
      </c>
      <c r="E126" s="102">
        <v>287</v>
      </c>
      <c r="F126" s="102">
        <v>1665</v>
      </c>
      <c r="G126" s="103">
        <f t="shared" si="5"/>
        <v>9.9006957245644287</v>
      </c>
      <c r="H126" s="104">
        <f t="shared" si="6"/>
        <v>5683</v>
      </c>
      <c r="I126" s="104">
        <f>ROUND(H126*1.2359,2)</f>
        <v>7023.62</v>
      </c>
    </row>
    <row r="127" spans="1:9" s="49" customFormat="1" ht="16.899999999999999" customHeight="1" x14ac:dyDescent="0.25">
      <c r="A127" s="96" t="s">
        <v>202</v>
      </c>
      <c r="B127" s="102">
        <v>1</v>
      </c>
      <c r="C127" s="102">
        <f t="shared" si="4"/>
        <v>11.2</v>
      </c>
      <c r="D127" s="102">
        <v>0</v>
      </c>
      <c r="E127" s="102">
        <v>11.2</v>
      </c>
      <c r="F127" s="102">
        <v>1665</v>
      </c>
      <c r="G127" s="103">
        <f t="shared" si="5"/>
        <v>9.9006957245644287</v>
      </c>
      <c r="H127" s="104">
        <f t="shared" si="6"/>
        <v>221.78</v>
      </c>
      <c r="I127" s="104">
        <f>ROUND(H127*1.2359,2)</f>
        <v>274.10000000000002</v>
      </c>
    </row>
    <row r="128" spans="1:9" s="49" customFormat="1" ht="16.899999999999999" customHeight="1" x14ac:dyDescent="0.25">
      <c r="A128" s="96" t="s">
        <v>202</v>
      </c>
      <c r="B128" s="102">
        <v>1</v>
      </c>
      <c r="C128" s="102">
        <f t="shared" si="4"/>
        <v>98</v>
      </c>
      <c r="D128" s="102">
        <v>0</v>
      </c>
      <c r="E128" s="102">
        <v>98</v>
      </c>
      <c r="F128" s="102">
        <v>1665</v>
      </c>
      <c r="G128" s="103">
        <f t="shared" si="5"/>
        <v>9.9006957245644287</v>
      </c>
      <c r="H128" s="104">
        <f t="shared" si="6"/>
        <v>1940.54</v>
      </c>
      <c r="I128" s="104">
        <f>ROUND(H128*1.2359,2)</f>
        <v>2398.31</v>
      </c>
    </row>
    <row r="129" spans="1:9" s="49" customFormat="1" ht="16.899999999999999" customHeight="1" x14ac:dyDescent="0.25">
      <c r="A129" s="96" t="s">
        <v>203</v>
      </c>
      <c r="B129" s="102">
        <v>1</v>
      </c>
      <c r="C129" s="102">
        <f t="shared" si="4"/>
        <v>312</v>
      </c>
      <c r="D129" s="102">
        <v>0</v>
      </c>
      <c r="E129" s="102">
        <v>312</v>
      </c>
      <c r="F129" s="102">
        <v>1665</v>
      </c>
      <c r="G129" s="103">
        <f t="shared" si="5"/>
        <v>9.9006957245644287</v>
      </c>
      <c r="H129" s="104">
        <f t="shared" si="6"/>
        <v>6178.03</v>
      </c>
      <c r="I129" s="104">
        <f>ROUND(H129*1.2359,2)</f>
        <v>7635.43</v>
      </c>
    </row>
    <row r="130" spans="1:9" s="49" customFormat="1" ht="16.899999999999999" customHeight="1" x14ac:dyDescent="0.25">
      <c r="A130" s="96" t="s">
        <v>203</v>
      </c>
      <c r="B130" s="102">
        <v>1</v>
      </c>
      <c r="C130" s="102">
        <f t="shared" si="4"/>
        <v>273</v>
      </c>
      <c r="D130" s="102">
        <v>0</v>
      </c>
      <c r="E130" s="102">
        <v>273</v>
      </c>
      <c r="F130" s="102">
        <v>1665</v>
      </c>
      <c r="G130" s="103">
        <f t="shared" si="5"/>
        <v>9.9006957245644287</v>
      </c>
      <c r="H130" s="104">
        <f t="shared" si="6"/>
        <v>5405.78</v>
      </c>
      <c r="I130" s="104">
        <f>ROUND(H130*1.2359,2)</f>
        <v>6681</v>
      </c>
    </row>
    <row r="131" spans="1:9" s="49" customFormat="1" ht="16.899999999999999" customHeight="1" x14ac:dyDescent="0.25">
      <c r="A131" s="96" t="s">
        <v>203</v>
      </c>
      <c r="B131" s="102">
        <v>1</v>
      </c>
      <c r="C131" s="102">
        <f t="shared" si="4"/>
        <v>265</v>
      </c>
      <c r="D131" s="102">
        <v>0</v>
      </c>
      <c r="E131" s="102">
        <v>265</v>
      </c>
      <c r="F131" s="102">
        <v>1665</v>
      </c>
      <c r="G131" s="103">
        <f t="shared" si="5"/>
        <v>9.9006957245644287</v>
      </c>
      <c r="H131" s="104">
        <f t="shared" si="6"/>
        <v>5247.37</v>
      </c>
      <c r="I131" s="104">
        <f>ROUND(H131*1.2359,2)</f>
        <v>6485.22</v>
      </c>
    </row>
    <row r="132" spans="1:9" s="49" customFormat="1" ht="16.899999999999999" customHeight="1" x14ac:dyDescent="0.25">
      <c r="A132" s="96" t="s">
        <v>203</v>
      </c>
      <c r="B132" s="102">
        <v>1</v>
      </c>
      <c r="C132" s="102">
        <f t="shared" si="4"/>
        <v>329</v>
      </c>
      <c r="D132" s="102">
        <v>0</v>
      </c>
      <c r="E132" s="102">
        <v>329</v>
      </c>
      <c r="F132" s="102">
        <v>1665</v>
      </c>
      <c r="G132" s="103">
        <f t="shared" si="5"/>
        <v>9.9006957245644287</v>
      </c>
      <c r="H132" s="104">
        <f t="shared" si="6"/>
        <v>6514.66</v>
      </c>
      <c r="I132" s="104">
        <f>ROUND(H132*1.2359,2)</f>
        <v>8051.47</v>
      </c>
    </row>
    <row r="133" spans="1:9" s="49" customFormat="1" ht="16.899999999999999" customHeight="1" x14ac:dyDescent="0.25">
      <c r="A133" s="96" t="s">
        <v>204</v>
      </c>
      <c r="B133" s="102">
        <v>1</v>
      </c>
      <c r="C133" s="102">
        <f t="shared" si="4"/>
        <v>98.653191489361703</v>
      </c>
      <c r="D133" s="102">
        <v>0</v>
      </c>
      <c r="E133" s="102">
        <v>98.653191489361703</v>
      </c>
      <c r="F133" s="102">
        <v>1665</v>
      </c>
      <c r="G133" s="103">
        <f t="shared" si="5"/>
        <v>9.9006957245644287</v>
      </c>
      <c r="H133" s="104">
        <f t="shared" si="6"/>
        <v>1953.47</v>
      </c>
      <c r="I133" s="104">
        <f>ROUND(H133*1.2359,2)</f>
        <v>2414.29</v>
      </c>
    </row>
    <row r="134" spans="1:9" s="49" customFormat="1" ht="16.899999999999999" customHeight="1" x14ac:dyDescent="0.25">
      <c r="A134" s="96" t="s">
        <v>204</v>
      </c>
      <c r="B134" s="102">
        <v>1</v>
      </c>
      <c r="C134" s="102">
        <f t="shared" si="4"/>
        <v>71.5</v>
      </c>
      <c r="D134" s="102">
        <v>0</v>
      </c>
      <c r="E134" s="102">
        <v>71.5</v>
      </c>
      <c r="F134" s="102">
        <v>1665</v>
      </c>
      <c r="G134" s="103">
        <f t="shared" si="5"/>
        <v>9.9006957245644287</v>
      </c>
      <c r="H134" s="104">
        <f t="shared" si="6"/>
        <v>1415.8</v>
      </c>
      <c r="I134" s="104">
        <f>ROUND(H134*1.2359,2)</f>
        <v>1749.79</v>
      </c>
    </row>
    <row r="135" spans="1:9" s="49" customFormat="1" ht="16.899999999999999" customHeight="1" x14ac:dyDescent="0.25">
      <c r="A135" s="96" t="s">
        <v>204</v>
      </c>
      <c r="B135" s="102">
        <v>1</v>
      </c>
      <c r="C135" s="102">
        <f t="shared" si="4"/>
        <v>554</v>
      </c>
      <c r="D135" s="102">
        <v>541</v>
      </c>
      <c r="E135" s="102">
        <v>13</v>
      </c>
      <c r="F135" s="102">
        <v>1665</v>
      </c>
      <c r="G135" s="103">
        <f t="shared" si="5"/>
        <v>9.9006957245644287</v>
      </c>
      <c r="H135" s="104">
        <f t="shared" si="6"/>
        <v>257.42</v>
      </c>
      <c r="I135" s="104">
        <f>ROUND(H135*1.2359,2)</f>
        <v>318.14999999999998</v>
      </c>
    </row>
    <row r="136" spans="1:9" s="49" customFormat="1" ht="16.899999999999999" customHeight="1" x14ac:dyDescent="0.25">
      <c r="A136" s="96" t="s">
        <v>205</v>
      </c>
      <c r="B136" s="102">
        <v>1</v>
      </c>
      <c r="C136" s="102">
        <f t="shared" si="4"/>
        <v>32</v>
      </c>
      <c r="D136" s="102">
        <v>0</v>
      </c>
      <c r="E136" s="102">
        <v>32</v>
      </c>
      <c r="F136" s="102">
        <v>1600</v>
      </c>
      <c r="G136" s="103">
        <f t="shared" si="5"/>
        <v>9.5141820776595125</v>
      </c>
      <c r="H136" s="104">
        <f t="shared" si="6"/>
        <v>608.91</v>
      </c>
      <c r="I136" s="104">
        <f>ROUND(H136*1.2359,2)</f>
        <v>752.55</v>
      </c>
    </row>
    <row r="137" spans="1:9" s="49" customFormat="1" ht="16.899999999999999" customHeight="1" x14ac:dyDescent="0.25">
      <c r="A137" s="96" t="s">
        <v>205</v>
      </c>
      <c r="B137" s="102">
        <v>1</v>
      </c>
      <c r="C137" s="102">
        <f t="shared" si="4"/>
        <v>212</v>
      </c>
      <c r="D137" s="102">
        <v>0</v>
      </c>
      <c r="E137" s="102">
        <v>212</v>
      </c>
      <c r="F137" s="102">
        <v>1600</v>
      </c>
      <c r="G137" s="103">
        <f t="shared" si="5"/>
        <v>9.5141820776595125</v>
      </c>
      <c r="H137" s="104">
        <f t="shared" si="6"/>
        <v>4034.01</v>
      </c>
      <c r="I137" s="104">
        <f>ROUND(H137*1.2359,2)</f>
        <v>4985.63</v>
      </c>
    </row>
    <row r="138" spans="1:9" s="49" customFormat="1" ht="16.899999999999999" customHeight="1" x14ac:dyDescent="0.25">
      <c r="A138" s="96" t="s">
        <v>205</v>
      </c>
      <c r="B138" s="102">
        <v>1</v>
      </c>
      <c r="C138" s="102">
        <f t="shared" si="4"/>
        <v>204</v>
      </c>
      <c r="D138" s="102">
        <v>0</v>
      </c>
      <c r="E138" s="102">
        <v>204</v>
      </c>
      <c r="F138" s="102">
        <v>1600</v>
      </c>
      <c r="G138" s="103">
        <f t="shared" si="5"/>
        <v>9.5141820776595125</v>
      </c>
      <c r="H138" s="104">
        <f t="shared" si="6"/>
        <v>3881.79</v>
      </c>
      <c r="I138" s="104">
        <f>ROUND(H138*1.2359,2)</f>
        <v>4797.5</v>
      </c>
    </row>
    <row r="139" spans="1:9" s="49" customFormat="1" ht="16.899999999999999" customHeight="1" x14ac:dyDescent="0.25">
      <c r="A139" s="96" t="s">
        <v>205</v>
      </c>
      <c r="B139" s="102">
        <v>1</v>
      </c>
      <c r="C139" s="102">
        <f t="shared" si="4"/>
        <v>156</v>
      </c>
      <c r="D139" s="102">
        <v>0</v>
      </c>
      <c r="E139" s="102">
        <v>156</v>
      </c>
      <c r="F139" s="102">
        <v>1600</v>
      </c>
      <c r="G139" s="103">
        <f t="shared" si="5"/>
        <v>9.5141820776595125</v>
      </c>
      <c r="H139" s="104">
        <f t="shared" si="6"/>
        <v>2968.42</v>
      </c>
      <c r="I139" s="104">
        <f>ROUND(H139*1.2359,2)</f>
        <v>3668.67</v>
      </c>
    </row>
    <row r="140" spans="1:9" s="49" customFormat="1" ht="16.899999999999999" customHeight="1" x14ac:dyDescent="0.25">
      <c r="A140" s="96" t="s">
        <v>205</v>
      </c>
      <c r="B140" s="102">
        <v>1</v>
      </c>
      <c r="C140" s="102">
        <f t="shared" si="4"/>
        <v>169</v>
      </c>
      <c r="D140" s="102">
        <v>0</v>
      </c>
      <c r="E140" s="102">
        <v>169</v>
      </c>
      <c r="F140" s="102">
        <v>1600</v>
      </c>
      <c r="G140" s="103">
        <f t="shared" si="5"/>
        <v>9.5141820776595125</v>
      </c>
      <c r="H140" s="104">
        <f t="shared" si="6"/>
        <v>3215.79</v>
      </c>
      <c r="I140" s="104">
        <f>ROUND(H140*1.2359,2)</f>
        <v>3974.39</v>
      </c>
    </row>
    <row r="141" spans="1:9" s="49" customFormat="1" ht="16.899999999999999" customHeight="1" x14ac:dyDescent="0.25">
      <c r="A141" s="96" t="s">
        <v>205</v>
      </c>
      <c r="B141" s="102">
        <v>1</v>
      </c>
      <c r="C141" s="102">
        <f t="shared" si="4"/>
        <v>197</v>
      </c>
      <c r="D141" s="102">
        <v>0</v>
      </c>
      <c r="E141" s="102">
        <v>197</v>
      </c>
      <c r="F141" s="102">
        <v>1600</v>
      </c>
      <c r="G141" s="103">
        <f t="shared" si="5"/>
        <v>9.5141820776595125</v>
      </c>
      <c r="H141" s="104">
        <f t="shared" si="6"/>
        <v>3748.59</v>
      </c>
      <c r="I141" s="104">
        <f>ROUND(H141*1.2359,2)</f>
        <v>4632.88</v>
      </c>
    </row>
    <row r="142" spans="1:9" s="49" customFormat="1" ht="16.899999999999999" customHeight="1" x14ac:dyDescent="0.25">
      <c r="A142" s="96" t="s">
        <v>206</v>
      </c>
      <c r="B142" s="102">
        <v>1</v>
      </c>
      <c r="C142" s="102">
        <f t="shared" ref="C142:C205" si="7">D142+E142</f>
        <v>605</v>
      </c>
      <c r="D142" s="102">
        <v>597</v>
      </c>
      <c r="E142" s="102">
        <v>8</v>
      </c>
      <c r="F142" s="102">
        <v>1880</v>
      </c>
      <c r="G142" s="103">
        <f t="shared" ref="G142:G205" si="8">F142/168.17</f>
        <v>11.179163941249927</v>
      </c>
      <c r="H142" s="104">
        <f t="shared" ref="H142:H205" si="9">ROUND(E142*G142*2,2)</f>
        <v>178.87</v>
      </c>
      <c r="I142" s="104">
        <f>ROUND(H142*1.2359,2)</f>
        <v>221.07</v>
      </c>
    </row>
    <row r="143" spans="1:9" s="49" customFormat="1" ht="16.899999999999999" customHeight="1" x14ac:dyDescent="0.25">
      <c r="A143" s="96" t="s">
        <v>31</v>
      </c>
      <c r="B143" s="102">
        <v>1</v>
      </c>
      <c r="C143" s="102">
        <f t="shared" si="7"/>
        <v>108.5</v>
      </c>
      <c r="D143" s="102">
        <v>0</v>
      </c>
      <c r="E143" s="102">
        <v>108.5</v>
      </c>
      <c r="F143" s="102">
        <v>1893</v>
      </c>
      <c r="G143" s="103">
        <f t="shared" si="8"/>
        <v>11.25646667063091</v>
      </c>
      <c r="H143" s="104">
        <f t="shared" si="9"/>
        <v>2442.65</v>
      </c>
      <c r="I143" s="104">
        <f>ROUND(H143*1.2359,2)</f>
        <v>3018.87</v>
      </c>
    </row>
    <row r="144" spans="1:9" s="49" customFormat="1" ht="16.899999999999999" customHeight="1" x14ac:dyDescent="0.25">
      <c r="A144" s="96" t="s">
        <v>31</v>
      </c>
      <c r="B144" s="102">
        <v>1</v>
      </c>
      <c r="C144" s="102">
        <f t="shared" si="7"/>
        <v>124</v>
      </c>
      <c r="D144" s="102">
        <v>0</v>
      </c>
      <c r="E144" s="102">
        <v>124</v>
      </c>
      <c r="F144" s="102">
        <v>1893</v>
      </c>
      <c r="G144" s="103">
        <f t="shared" si="8"/>
        <v>11.25646667063091</v>
      </c>
      <c r="H144" s="104">
        <f t="shared" si="9"/>
        <v>2791.6</v>
      </c>
      <c r="I144" s="104">
        <f>ROUND(H144*1.2359,2)</f>
        <v>3450.14</v>
      </c>
    </row>
    <row r="145" spans="1:9" s="49" customFormat="1" ht="16.899999999999999" customHeight="1" x14ac:dyDescent="0.25">
      <c r="A145" s="96" t="s">
        <v>31</v>
      </c>
      <c r="B145" s="102">
        <v>1</v>
      </c>
      <c r="C145" s="102">
        <f t="shared" si="7"/>
        <v>693.5</v>
      </c>
      <c r="D145" s="102">
        <v>582</v>
      </c>
      <c r="E145" s="102">
        <v>111.5</v>
      </c>
      <c r="F145" s="102">
        <v>1893</v>
      </c>
      <c r="G145" s="103">
        <f t="shared" si="8"/>
        <v>11.25646667063091</v>
      </c>
      <c r="H145" s="104">
        <f t="shared" si="9"/>
        <v>2510.19</v>
      </c>
      <c r="I145" s="105">
        <f>ROUND(H145*1.2077,2)</f>
        <v>3031.56</v>
      </c>
    </row>
    <row r="146" spans="1:9" s="49" customFormat="1" ht="16.899999999999999" customHeight="1" x14ac:dyDescent="0.25">
      <c r="A146" s="96" t="s">
        <v>31</v>
      </c>
      <c r="B146" s="102">
        <v>1</v>
      </c>
      <c r="C146" s="102">
        <f t="shared" si="7"/>
        <v>31</v>
      </c>
      <c r="D146" s="102">
        <v>0</v>
      </c>
      <c r="E146" s="102">
        <v>31</v>
      </c>
      <c r="F146" s="102">
        <v>1893</v>
      </c>
      <c r="G146" s="103">
        <f t="shared" si="8"/>
        <v>11.25646667063091</v>
      </c>
      <c r="H146" s="104">
        <f t="shared" si="9"/>
        <v>697.9</v>
      </c>
      <c r="I146" s="104">
        <f>ROUND(H146*1.2359,2)</f>
        <v>862.53</v>
      </c>
    </row>
    <row r="147" spans="1:9" s="49" customFormat="1" ht="16.899999999999999" customHeight="1" x14ac:dyDescent="0.25">
      <c r="A147" s="96" t="s">
        <v>31</v>
      </c>
      <c r="B147" s="102">
        <v>1</v>
      </c>
      <c r="C147" s="102">
        <f t="shared" si="7"/>
        <v>111.5</v>
      </c>
      <c r="D147" s="102">
        <v>0</v>
      </c>
      <c r="E147" s="102">
        <v>111.5</v>
      </c>
      <c r="F147" s="102">
        <v>1893</v>
      </c>
      <c r="G147" s="103">
        <f t="shared" si="8"/>
        <v>11.25646667063091</v>
      </c>
      <c r="H147" s="104">
        <f t="shared" si="9"/>
        <v>2510.19</v>
      </c>
      <c r="I147" s="104">
        <f>ROUND(H147*1.2359,2)</f>
        <v>3102.34</v>
      </c>
    </row>
    <row r="148" spans="1:9" s="49" customFormat="1" ht="16.899999999999999" customHeight="1" x14ac:dyDescent="0.25">
      <c r="A148" s="96" t="s">
        <v>207</v>
      </c>
      <c r="B148" s="102">
        <v>1</v>
      </c>
      <c r="C148" s="102">
        <f t="shared" si="7"/>
        <v>599</v>
      </c>
      <c r="D148" s="102">
        <v>567</v>
      </c>
      <c r="E148" s="102">
        <v>32</v>
      </c>
      <c r="F148" s="102">
        <v>1880</v>
      </c>
      <c r="G148" s="103">
        <f t="shared" si="8"/>
        <v>11.179163941249927</v>
      </c>
      <c r="H148" s="104">
        <f t="shared" si="9"/>
        <v>715.47</v>
      </c>
      <c r="I148" s="104">
        <f>ROUND(H148*1.2359,2)</f>
        <v>884.25</v>
      </c>
    </row>
    <row r="149" spans="1:9" s="49" customFormat="1" ht="16.899999999999999" customHeight="1" x14ac:dyDescent="0.25">
      <c r="A149" s="96" t="s">
        <v>208</v>
      </c>
      <c r="B149" s="102">
        <v>1</v>
      </c>
      <c r="C149" s="102">
        <f t="shared" si="7"/>
        <v>186.5</v>
      </c>
      <c r="D149" s="102">
        <v>159.5</v>
      </c>
      <c r="E149" s="102">
        <v>27</v>
      </c>
      <c r="F149" s="102">
        <v>1838</v>
      </c>
      <c r="G149" s="103">
        <f t="shared" si="8"/>
        <v>10.929416661711365</v>
      </c>
      <c r="H149" s="104">
        <f t="shared" si="9"/>
        <v>590.19000000000005</v>
      </c>
      <c r="I149" s="104">
        <f>ROUND(H149*1.2359,2)</f>
        <v>729.42</v>
      </c>
    </row>
    <row r="150" spans="1:9" s="49" customFormat="1" ht="16.899999999999999" customHeight="1" x14ac:dyDescent="0.25">
      <c r="A150" s="96" t="s">
        <v>208</v>
      </c>
      <c r="B150" s="102">
        <v>1</v>
      </c>
      <c r="C150" s="102">
        <f t="shared" si="7"/>
        <v>93</v>
      </c>
      <c r="D150" s="102">
        <v>0</v>
      </c>
      <c r="E150" s="102">
        <v>93</v>
      </c>
      <c r="F150" s="102">
        <v>1838</v>
      </c>
      <c r="G150" s="103">
        <f t="shared" si="8"/>
        <v>10.929416661711365</v>
      </c>
      <c r="H150" s="104">
        <f t="shared" si="9"/>
        <v>2032.87</v>
      </c>
      <c r="I150" s="104">
        <f>ROUND(H150*1.2359,2)</f>
        <v>2512.42</v>
      </c>
    </row>
    <row r="151" spans="1:9" s="49" customFormat="1" ht="16.899999999999999" customHeight="1" x14ac:dyDescent="0.25">
      <c r="A151" s="96" t="s">
        <v>208</v>
      </c>
      <c r="B151" s="102">
        <v>1</v>
      </c>
      <c r="C151" s="102">
        <f t="shared" si="7"/>
        <v>132.5</v>
      </c>
      <c r="D151" s="102">
        <v>0</v>
      </c>
      <c r="E151" s="102">
        <v>132.5</v>
      </c>
      <c r="F151" s="102">
        <v>1838</v>
      </c>
      <c r="G151" s="103">
        <f t="shared" si="8"/>
        <v>10.929416661711365</v>
      </c>
      <c r="H151" s="104">
        <f t="shared" si="9"/>
        <v>2896.3</v>
      </c>
      <c r="I151" s="104">
        <f>ROUND(H151*1.2359,2)</f>
        <v>3579.54</v>
      </c>
    </row>
    <row r="152" spans="1:9" s="49" customFormat="1" ht="16.899999999999999" customHeight="1" x14ac:dyDescent="0.25">
      <c r="A152" s="96" t="s">
        <v>208</v>
      </c>
      <c r="B152" s="102">
        <v>1</v>
      </c>
      <c r="C152" s="102">
        <f t="shared" si="7"/>
        <v>118.5</v>
      </c>
      <c r="D152" s="102">
        <v>0</v>
      </c>
      <c r="E152" s="102">
        <v>118.5</v>
      </c>
      <c r="F152" s="102">
        <v>1838</v>
      </c>
      <c r="G152" s="103">
        <f t="shared" si="8"/>
        <v>10.929416661711365</v>
      </c>
      <c r="H152" s="104">
        <f t="shared" si="9"/>
        <v>2590.27</v>
      </c>
      <c r="I152" s="104">
        <f>ROUND(H152*1.2359,2)</f>
        <v>3201.31</v>
      </c>
    </row>
    <row r="153" spans="1:9" s="49" customFormat="1" ht="16.899999999999999" customHeight="1" x14ac:dyDescent="0.25">
      <c r="A153" s="96" t="s">
        <v>208</v>
      </c>
      <c r="B153" s="102">
        <v>1</v>
      </c>
      <c r="C153" s="102">
        <f t="shared" si="7"/>
        <v>504</v>
      </c>
      <c r="D153" s="102">
        <v>501</v>
      </c>
      <c r="E153" s="102">
        <v>3</v>
      </c>
      <c r="F153" s="102">
        <v>1838</v>
      </c>
      <c r="G153" s="103">
        <f t="shared" si="8"/>
        <v>10.929416661711365</v>
      </c>
      <c r="H153" s="104">
        <f t="shared" si="9"/>
        <v>65.58</v>
      </c>
      <c r="I153" s="104">
        <f>ROUND(H153*1.2359,2)</f>
        <v>81.05</v>
      </c>
    </row>
    <row r="154" spans="1:9" s="49" customFormat="1" ht="16.899999999999999" customHeight="1" x14ac:dyDescent="0.25">
      <c r="A154" s="96" t="s">
        <v>208</v>
      </c>
      <c r="B154" s="102">
        <v>1</v>
      </c>
      <c r="C154" s="102">
        <f t="shared" si="7"/>
        <v>209</v>
      </c>
      <c r="D154" s="102">
        <v>165.25</v>
      </c>
      <c r="E154" s="102">
        <v>43.75</v>
      </c>
      <c r="F154" s="102">
        <v>1838</v>
      </c>
      <c r="G154" s="103">
        <f t="shared" si="8"/>
        <v>10.929416661711365</v>
      </c>
      <c r="H154" s="104">
        <f t="shared" si="9"/>
        <v>956.32</v>
      </c>
      <c r="I154" s="104">
        <f>ROUND(H154*1.2359,2)</f>
        <v>1181.92</v>
      </c>
    </row>
    <row r="155" spans="1:9" s="49" customFormat="1" ht="16.899999999999999" customHeight="1" x14ac:dyDescent="0.25">
      <c r="A155" s="96" t="s">
        <v>208</v>
      </c>
      <c r="B155" s="102">
        <v>1</v>
      </c>
      <c r="C155" s="102">
        <f t="shared" si="7"/>
        <v>208.5</v>
      </c>
      <c r="D155" s="102">
        <v>129.25</v>
      </c>
      <c r="E155" s="102">
        <v>79.25</v>
      </c>
      <c r="F155" s="102">
        <v>1838</v>
      </c>
      <c r="G155" s="103">
        <f t="shared" si="8"/>
        <v>10.929416661711365</v>
      </c>
      <c r="H155" s="104">
        <f t="shared" si="9"/>
        <v>1732.31</v>
      </c>
      <c r="I155" s="104">
        <f>ROUND(H155*1.2359,2)</f>
        <v>2140.96</v>
      </c>
    </row>
    <row r="156" spans="1:9" s="49" customFormat="1" ht="16.899999999999999" customHeight="1" x14ac:dyDescent="0.25">
      <c r="A156" s="96" t="s">
        <v>208</v>
      </c>
      <c r="B156" s="102">
        <v>1</v>
      </c>
      <c r="C156" s="102">
        <f t="shared" si="7"/>
        <v>125.5</v>
      </c>
      <c r="D156" s="102">
        <v>0</v>
      </c>
      <c r="E156" s="102">
        <v>125.5</v>
      </c>
      <c r="F156" s="102">
        <v>1838</v>
      </c>
      <c r="G156" s="103">
        <f t="shared" si="8"/>
        <v>10.929416661711365</v>
      </c>
      <c r="H156" s="104">
        <f t="shared" si="9"/>
        <v>2743.28</v>
      </c>
      <c r="I156" s="104">
        <f>ROUND(H156*1.2359,2)</f>
        <v>3390.42</v>
      </c>
    </row>
    <row r="157" spans="1:9" s="49" customFormat="1" ht="16.899999999999999" customHeight="1" x14ac:dyDescent="0.25">
      <c r="A157" s="96" t="s">
        <v>208</v>
      </c>
      <c r="B157" s="102">
        <v>1</v>
      </c>
      <c r="C157" s="102">
        <f t="shared" si="7"/>
        <v>134.76153846153846</v>
      </c>
      <c r="D157" s="102">
        <v>119.25</v>
      </c>
      <c r="E157" s="102">
        <v>15.511538461538464</v>
      </c>
      <c r="F157" s="102">
        <v>1838</v>
      </c>
      <c r="G157" s="103">
        <f t="shared" si="8"/>
        <v>10.929416661711365</v>
      </c>
      <c r="H157" s="104">
        <f t="shared" si="9"/>
        <v>339.06</v>
      </c>
      <c r="I157" s="104">
        <f>ROUND(H157*1.2359,2)</f>
        <v>419.04</v>
      </c>
    </row>
    <row r="158" spans="1:9" s="49" customFormat="1" ht="16.899999999999999" customHeight="1" x14ac:dyDescent="0.25">
      <c r="A158" s="96" t="s">
        <v>209</v>
      </c>
      <c r="B158" s="102">
        <v>1</v>
      </c>
      <c r="C158" s="102">
        <f t="shared" si="7"/>
        <v>552</v>
      </c>
      <c r="D158" s="102">
        <v>322.5</v>
      </c>
      <c r="E158" s="102">
        <v>229.5</v>
      </c>
      <c r="F158" s="102">
        <v>2718</v>
      </c>
      <c r="G158" s="103">
        <f t="shared" si="8"/>
        <v>16.162216804424094</v>
      </c>
      <c r="H158" s="104">
        <f t="shared" si="9"/>
        <v>7418.46</v>
      </c>
      <c r="I158" s="104">
        <f>ROUND(H158*1.2359,2)</f>
        <v>9168.4699999999993</v>
      </c>
    </row>
    <row r="159" spans="1:9" s="49" customFormat="1" ht="16.899999999999999" customHeight="1" x14ac:dyDescent="0.25">
      <c r="A159" s="96" t="s">
        <v>209</v>
      </c>
      <c r="B159" s="102">
        <v>1</v>
      </c>
      <c r="C159" s="102">
        <f t="shared" si="7"/>
        <v>574</v>
      </c>
      <c r="D159" s="102">
        <v>306.5</v>
      </c>
      <c r="E159" s="102">
        <v>267.5</v>
      </c>
      <c r="F159" s="102">
        <v>2718</v>
      </c>
      <c r="G159" s="103">
        <f t="shared" si="8"/>
        <v>16.162216804424094</v>
      </c>
      <c r="H159" s="104">
        <f t="shared" si="9"/>
        <v>8646.7900000000009</v>
      </c>
      <c r="I159" s="104">
        <f>ROUND(H159*1.2359,2)</f>
        <v>10686.57</v>
      </c>
    </row>
    <row r="160" spans="1:9" s="49" customFormat="1" ht="16.899999999999999" customHeight="1" x14ac:dyDescent="0.25">
      <c r="A160" s="96" t="s">
        <v>209</v>
      </c>
      <c r="B160" s="102">
        <v>1</v>
      </c>
      <c r="C160" s="102">
        <f t="shared" si="7"/>
        <v>6</v>
      </c>
      <c r="D160" s="102">
        <v>0</v>
      </c>
      <c r="E160" s="102">
        <v>6</v>
      </c>
      <c r="F160" s="102">
        <v>2718</v>
      </c>
      <c r="G160" s="103">
        <f t="shared" si="8"/>
        <v>16.162216804424094</v>
      </c>
      <c r="H160" s="104">
        <f t="shared" si="9"/>
        <v>193.95</v>
      </c>
      <c r="I160" s="104">
        <f>ROUND(H160*1.2359,2)</f>
        <v>239.7</v>
      </c>
    </row>
    <row r="161" spans="1:9" s="49" customFormat="1" ht="16.899999999999999" customHeight="1" x14ac:dyDescent="0.25">
      <c r="A161" s="96" t="s">
        <v>209</v>
      </c>
      <c r="B161" s="102">
        <v>1</v>
      </c>
      <c r="C161" s="102">
        <f t="shared" si="7"/>
        <v>32</v>
      </c>
      <c r="D161" s="102">
        <v>0</v>
      </c>
      <c r="E161" s="102">
        <v>32</v>
      </c>
      <c r="F161" s="102">
        <v>2718</v>
      </c>
      <c r="G161" s="103">
        <f t="shared" si="8"/>
        <v>16.162216804424094</v>
      </c>
      <c r="H161" s="104">
        <f t="shared" si="9"/>
        <v>1034.3800000000001</v>
      </c>
      <c r="I161" s="104">
        <f>ROUND(H161*1.2359,2)</f>
        <v>1278.3900000000001</v>
      </c>
    </row>
    <row r="162" spans="1:9" s="49" customFormat="1" ht="16.899999999999999" customHeight="1" x14ac:dyDescent="0.25">
      <c r="A162" s="96" t="s">
        <v>210</v>
      </c>
      <c r="B162" s="102">
        <v>1</v>
      </c>
      <c r="C162" s="102">
        <f t="shared" si="7"/>
        <v>652</v>
      </c>
      <c r="D162" s="102">
        <v>637</v>
      </c>
      <c r="E162" s="102">
        <v>15</v>
      </c>
      <c r="F162" s="102">
        <v>1880</v>
      </c>
      <c r="G162" s="103">
        <f t="shared" si="8"/>
        <v>11.179163941249927</v>
      </c>
      <c r="H162" s="104">
        <f t="shared" si="9"/>
        <v>335.37</v>
      </c>
      <c r="I162" s="104">
        <f>ROUND(H162*1.2359,2)</f>
        <v>414.48</v>
      </c>
    </row>
    <row r="163" spans="1:9" s="49" customFormat="1" ht="16.899999999999999" customHeight="1" x14ac:dyDescent="0.25">
      <c r="A163" s="96" t="s">
        <v>211</v>
      </c>
      <c r="B163" s="102">
        <v>1</v>
      </c>
      <c r="C163" s="102">
        <f t="shared" si="7"/>
        <v>618.08000000000004</v>
      </c>
      <c r="D163" s="102">
        <v>582</v>
      </c>
      <c r="E163" s="102">
        <v>36.08</v>
      </c>
      <c r="F163" s="102" t="s">
        <v>212</v>
      </c>
      <c r="G163" s="103">
        <f t="shared" si="8"/>
        <v>11.179163941249927</v>
      </c>
      <c r="H163" s="104">
        <f t="shared" si="9"/>
        <v>806.69</v>
      </c>
      <c r="I163" s="104">
        <f>ROUND(H163*1.2359,2)</f>
        <v>996.99</v>
      </c>
    </row>
    <row r="164" spans="1:9" s="49" customFormat="1" ht="16.899999999999999" customHeight="1" x14ac:dyDescent="0.25">
      <c r="A164" s="96" t="s">
        <v>9</v>
      </c>
      <c r="B164" s="102">
        <v>1</v>
      </c>
      <c r="C164" s="102">
        <f t="shared" si="7"/>
        <v>288</v>
      </c>
      <c r="D164" s="102">
        <v>238.5</v>
      </c>
      <c r="E164" s="102">
        <v>49.5</v>
      </c>
      <c r="F164" s="102">
        <v>2034</v>
      </c>
      <c r="G164" s="103">
        <f t="shared" si="8"/>
        <v>12.094903966224654</v>
      </c>
      <c r="H164" s="104">
        <f t="shared" si="9"/>
        <v>1197.4000000000001</v>
      </c>
      <c r="I164" s="104">
        <f>ROUND(H164*1.2359,2)</f>
        <v>1479.87</v>
      </c>
    </row>
    <row r="165" spans="1:9" s="49" customFormat="1" ht="16.899999999999999" customHeight="1" x14ac:dyDescent="0.25">
      <c r="A165" s="96" t="s">
        <v>18</v>
      </c>
      <c r="B165" s="102">
        <v>1</v>
      </c>
      <c r="C165" s="102">
        <f t="shared" si="7"/>
        <v>273.5</v>
      </c>
      <c r="D165" s="102">
        <v>271</v>
      </c>
      <c r="E165" s="102">
        <v>2.5</v>
      </c>
      <c r="F165" s="102">
        <v>1801</v>
      </c>
      <c r="G165" s="103">
        <f t="shared" si="8"/>
        <v>10.709401201165488</v>
      </c>
      <c r="H165" s="104">
        <f t="shared" si="9"/>
        <v>53.55</v>
      </c>
      <c r="I165" s="104">
        <f>ROUND(H165*1.2359,2)</f>
        <v>66.180000000000007</v>
      </c>
    </row>
    <row r="166" spans="1:9" s="49" customFormat="1" ht="16.899999999999999" customHeight="1" x14ac:dyDescent="0.25">
      <c r="A166" s="96" t="s">
        <v>53</v>
      </c>
      <c r="B166" s="102">
        <v>1</v>
      </c>
      <c r="C166" s="102">
        <f t="shared" si="7"/>
        <v>352</v>
      </c>
      <c r="D166" s="102">
        <v>169.25</v>
      </c>
      <c r="E166" s="102">
        <v>182.75</v>
      </c>
      <c r="F166" s="102">
        <v>2034</v>
      </c>
      <c r="G166" s="103">
        <f t="shared" si="8"/>
        <v>12.094903966224654</v>
      </c>
      <c r="H166" s="104">
        <f t="shared" si="9"/>
        <v>4420.6899999999996</v>
      </c>
      <c r="I166" s="104">
        <f>ROUND(H166*1.2359,2)</f>
        <v>5463.53</v>
      </c>
    </row>
    <row r="167" spans="1:9" s="49" customFormat="1" ht="16.899999999999999" customHeight="1" x14ac:dyDescent="0.25">
      <c r="A167" s="96" t="s">
        <v>53</v>
      </c>
      <c r="B167" s="102">
        <v>1</v>
      </c>
      <c r="C167" s="102">
        <f t="shared" si="7"/>
        <v>28.560000000000002</v>
      </c>
      <c r="D167" s="102">
        <v>0</v>
      </c>
      <c r="E167" s="102">
        <v>28.560000000000002</v>
      </c>
      <c r="F167" s="102">
        <v>2034</v>
      </c>
      <c r="G167" s="103">
        <f t="shared" si="8"/>
        <v>12.094903966224654</v>
      </c>
      <c r="H167" s="104">
        <f t="shared" si="9"/>
        <v>690.86</v>
      </c>
      <c r="I167" s="104">
        <f>ROUND(H167*1.2359,2)</f>
        <v>853.83</v>
      </c>
    </row>
    <row r="168" spans="1:9" s="49" customFormat="1" ht="16.899999999999999" customHeight="1" x14ac:dyDescent="0.25">
      <c r="A168" s="96" t="s">
        <v>53</v>
      </c>
      <c r="B168" s="102">
        <v>1</v>
      </c>
      <c r="C168" s="102">
        <f t="shared" si="7"/>
        <v>89</v>
      </c>
      <c r="D168" s="102">
        <v>0</v>
      </c>
      <c r="E168" s="102">
        <v>89</v>
      </c>
      <c r="F168" s="102">
        <v>2034</v>
      </c>
      <c r="G168" s="103">
        <f t="shared" si="8"/>
        <v>12.094903966224654</v>
      </c>
      <c r="H168" s="104">
        <f t="shared" si="9"/>
        <v>2152.89</v>
      </c>
      <c r="I168" s="104">
        <f>ROUND(H168*1.2359,2)</f>
        <v>2660.76</v>
      </c>
    </row>
    <row r="169" spans="1:9" s="49" customFormat="1" ht="16.899999999999999" customHeight="1" x14ac:dyDescent="0.25">
      <c r="A169" s="96" t="s">
        <v>53</v>
      </c>
      <c r="B169" s="102">
        <v>1</v>
      </c>
      <c r="C169" s="102">
        <f t="shared" si="7"/>
        <v>68</v>
      </c>
      <c r="D169" s="102">
        <v>0</v>
      </c>
      <c r="E169" s="102">
        <v>68</v>
      </c>
      <c r="F169" s="102">
        <v>2034</v>
      </c>
      <c r="G169" s="103">
        <f t="shared" si="8"/>
        <v>12.094903966224654</v>
      </c>
      <c r="H169" s="104">
        <f t="shared" si="9"/>
        <v>1644.91</v>
      </c>
      <c r="I169" s="104">
        <f>ROUND(H169*1.2359,2)</f>
        <v>2032.94</v>
      </c>
    </row>
    <row r="170" spans="1:9" s="49" customFormat="1" ht="16.899999999999999" customHeight="1" x14ac:dyDescent="0.25">
      <c r="A170" s="96" t="s">
        <v>53</v>
      </c>
      <c r="B170" s="102">
        <v>1</v>
      </c>
      <c r="C170" s="102">
        <f t="shared" si="7"/>
        <v>38.5</v>
      </c>
      <c r="D170" s="102">
        <v>0</v>
      </c>
      <c r="E170" s="102">
        <v>38.5</v>
      </c>
      <c r="F170" s="102">
        <v>2034</v>
      </c>
      <c r="G170" s="103">
        <f t="shared" si="8"/>
        <v>12.094903966224654</v>
      </c>
      <c r="H170" s="104">
        <f t="shared" si="9"/>
        <v>931.31</v>
      </c>
      <c r="I170" s="104">
        <f>ROUND(H170*1.2359,2)</f>
        <v>1151.01</v>
      </c>
    </row>
    <row r="171" spans="1:9" s="49" customFormat="1" ht="16.899999999999999" customHeight="1" x14ac:dyDescent="0.25">
      <c r="A171" s="96" t="s">
        <v>53</v>
      </c>
      <c r="B171" s="102">
        <v>1</v>
      </c>
      <c r="C171" s="102">
        <f t="shared" si="7"/>
        <v>2</v>
      </c>
      <c r="D171" s="102">
        <v>0</v>
      </c>
      <c r="E171" s="102">
        <v>2</v>
      </c>
      <c r="F171" s="102">
        <v>2034</v>
      </c>
      <c r="G171" s="103">
        <f t="shared" si="8"/>
        <v>12.094903966224654</v>
      </c>
      <c r="H171" s="104">
        <f t="shared" si="9"/>
        <v>48.38</v>
      </c>
      <c r="I171" s="104">
        <f>ROUND(H171*1.2359,2)</f>
        <v>59.79</v>
      </c>
    </row>
    <row r="172" spans="1:9" s="49" customFormat="1" ht="16.899999999999999" customHeight="1" x14ac:dyDescent="0.25">
      <c r="A172" s="96" t="s">
        <v>53</v>
      </c>
      <c r="B172" s="102">
        <v>1</v>
      </c>
      <c r="C172" s="102">
        <f t="shared" si="7"/>
        <v>28</v>
      </c>
      <c r="D172" s="102">
        <v>0</v>
      </c>
      <c r="E172" s="102">
        <v>28</v>
      </c>
      <c r="F172" s="102">
        <v>1779</v>
      </c>
      <c r="G172" s="103">
        <f>F172/147.08</f>
        <v>12.095458254011421</v>
      </c>
      <c r="H172" s="104">
        <f t="shared" si="9"/>
        <v>677.35</v>
      </c>
      <c r="I172" s="104">
        <f>ROUND(H172*1.2359,2)</f>
        <v>837.14</v>
      </c>
    </row>
    <row r="173" spans="1:9" s="49" customFormat="1" ht="16.899999999999999" customHeight="1" x14ac:dyDescent="0.25">
      <c r="A173" s="96" t="s">
        <v>53</v>
      </c>
      <c r="B173" s="102">
        <v>1</v>
      </c>
      <c r="C173" s="102">
        <f t="shared" si="7"/>
        <v>247</v>
      </c>
      <c r="D173" s="102">
        <v>131.25</v>
      </c>
      <c r="E173" s="102">
        <v>115.75</v>
      </c>
      <c r="F173" s="102">
        <v>2034</v>
      </c>
      <c r="G173" s="103">
        <f t="shared" si="8"/>
        <v>12.094903966224654</v>
      </c>
      <c r="H173" s="104">
        <f t="shared" si="9"/>
        <v>2799.97</v>
      </c>
      <c r="I173" s="104">
        <f>ROUND(H173*1.2359,2)</f>
        <v>3460.48</v>
      </c>
    </row>
    <row r="174" spans="1:9" s="49" customFormat="1" ht="16.899999999999999" customHeight="1" x14ac:dyDescent="0.25">
      <c r="A174" s="96" t="s">
        <v>53</v>
      </c>
      <c r="B174" s="102">
        <v>1</v>
      </c>
      <c r="C174" s="102">
        <f t="shared" si="7"/>
        <v>268</v>
      </c>
      <c r="D174" s="102">
        <v>0</v>
      </c>
      <c r="E174" s="102">
        <v>268</v>
      </c>
      <c r="F174" s="102">
        <v>2034</v>
      </c>
      <c r="G174" s="103">
        <f t="shared" si="8"/>
        <v>12.094903966224654</v>
      </c>
      <c r="H174" s="104">
        <f t="shared" si="9"/>
        <v>6482.87</v>
      </c>
      <c r="I174" s="104">
        <f>ROUND(H174*1.2359,2)</f>
        <v>8012.18</v>
      </c>
    </row>
    <row r="175" spans="1:9" s="49" customFormat="1" ht="16.899999999999999" customHeight="1" x14ac:dyDescent="0.25">
      <c r="A175" s="96" t="s">
        <v>53</v>
      </c>
      <c r="B175" s="102">
        <v>1</v>
      </c>
      <c r="C175" s="102">
        <f t="shared" si="7"/>
        <v>320</v>
      </c>
      <c r="D175" s="102">
        <v>127.75</v>
      </c>
      <c r="E175" s="102">
        <v>192.25</v>
      </c>
      <c r="F175" s="102">
        <v>2034</v>
      </c>
      <c r="G175" s="103">
        <f t="shared" si="8"/>
        <v>12.094903966224654</v>
      </c>
      <c r="H175" s="104">
        <f t="shared" si="9"/>
        <v>4650.49</v>
      </c>
      <c r="I175" s="104">
        <f>ROUND(H175*1.2359,2)</f>
        <v>5747.54</v>
      </c>
    </row>
    <row r="176" spans="1:9" s="49" customFormat="1" ht="16.899999999999999" customHeight="1" x14ac:dyDescent="0.25">
      <c r="A176" s="96" t="s">
        <v>53</v>
      </c>
      <c r="B176" s="102">
        <v>1</v>
      </c>
      <c r="C176" s="102">
        <f t="shared" si="7"/>
        <v>192</v>
      </c>
      <c r="D176" s="102">
        <v>0</v>
      </c>
      <c r="E176" s="102">
        <v>192</v>
      </c>
      <c r="F176" s="102">
        <v>2034</v>
      </c>
      <c r="G176" s="103">
        <f t="shared" si="8"/>
        <v>12.094903966224654</v>
      </c>
      <c r="H176" s="104">
        <f t="shared" si="9"/>
        <v>4644.4399999999996</v>
      </c>
      <c r="I176" s="104">
        <f>ROUND(H176*1.2359,2)</f>
        <v>5740.06</v>
      </c>
    </row>
    <row r="177" spans="1:9" s="49" customFormat="1" ht="16.899999999999999" customHeight="1" x14ac:dyDescent="0.25">
      <c r="A177" s="96" t="s">
        <v>53</v>
      </c>
      <c r="B177" s="102">
        <v>1</v>
      </c>
      <c r="C177" s="102">
        <f t="shared" si="7"/>
        <v>45</v>
      </c>
      <c r="D177" s="102">
        <v>0</v>
      </c>
      <c r="E177" s="102">
        <v>45</v>
      </c>
      <c r="F177" s="102">
        <v>2034</v>
      </c>
      <c r="G177" s="103">
        <f t="shared" si="8"/>
        <v>12.094903966224654</v>
      </c>
      <c r="H177" s="104">
        <f t="shared" si="9"/>
        <v>1088.54</v>
      </c>
      <c r="I177" s="104">
        <f>ROUND(H177*1.2359,2)</f>
        <v>1345.33</v>
      </c>
    </row>
    <row r="178" spans="1:9" s="49" customFormat="1" ht="16.899999999999999" customHeight="1" x14ac:dyDescent="0.25">
      <c r="A178" s="96" t="s">
        <v>53</v>
      </c>
      <c r="B178" s="102">
        <v>1</v>
      </c>
      <c r="C178" s="102">
        <f t="shared" si="7"/>
        <v>224</v>
      </c>
      <c r="D178" s="102">
        <v>0</v>
      </c>
      <c r="E178" s="102">
        <v>224</v>
      </c>
      <c r="F178" s="102">
        <v>2034</v>
      </c>
      <c r="G178" s="103">
        <f t="shared" si="8"/>
        <v>12.094903966224654</v>
      </c>
      <c r="H178" s="104">
        <f t="shared" si="9"/>
        <v>5418.52</v>
      </c>
      <c r="I178" s="104">
        <f>ROUND(H178*1.2359,2)</f>
        <v>6696.75</v>
      </c>
    </row>
    <row r="179" spans="1:9" s="49" customFormat="1" ht="16.899999999999999" customHeight="1" x14ac:dyDescent="0.25">
      <c r="A179" s="96" t="s">
        <v>53</v>
      </c>
      <c r="B179" s="102">
        <v>1</v>
      </c>
      <c r="C179" s="102">
        <f t="shared" si="7"/>
        <v>4.875</v>
      </c>
      <c r="D179" s="102">
        <v>0</v>
      </c>
      <c r="E179" s="102">
        <v>4.875</v>
      </c>
      <c r="F179" s="102">
        <v>2034</v>
      </c>
      <c r="G179" s="103">
        <f t="shared" si="8"/>
        <v>12.094903966224654</v>
      </c>
      <c r="H179" s="104">
        <f t="shared" si="9"/>
        <v>117.93</v>
      </c>
      <c r="I179" s="104">
        <f>ROUND(H179*1.2359,2)</f>
        <v>145.75</v>
      </c>
    </row>
    <row r="180" spans="1:9" s="49" customFormat="1" ht="16.899999999999999" customHeight="1" x14ac:dyDescent="0.25">
      <c r="A180" s="96" t="s">
        <v>53</v>
      </c>
      <c r="B180" s="102">
        <v>1</v>
      </c>
      <c r="C180" s="102">
        <f t="shared" si="7"/>
        <v>103</v>
      </c>
      <c r="D180" s="102">
        <v>0</v>
      </c>
      <c r="E180" s="102">
        <v>103</v>
      </c>
      <c r="F180" s="102">
        <v>2034</v>
      </c>
      <c r="G180" s="103">
        <f t="shared" si="8"/>
        <v>12.094903966224654</v>
      </c>
      <c r="H180" s="104">
        <f t="shared" si="9"/>
        <v>2491.5500000000002</v>
      </c>
      <c r="I180" s="104">
        <f>ROUND(H180*1.2359,2)</f>
        <v>3079.31</v>
      </c>
    </row>
    <row r="181" spans="1:9" s="49" customFormat="1" ht="16.899999999999999" customHeight="1" x14ac:dyDescent="0.25">
      <c r="A181" s="96" t="s">
        <v>53</v>
      </c>
      <c r="B181" s="102">
        <v>1</v>
      </c>
      <c r="C181" s="102">
        <f t="shared" si="7"/>
        <v>77.999999999999986</v>
      </c>
      <c r="D181" s="102">
        <v>0</v>
      </c>
      <c r="E181" s="102">
        <v>77.999999999999986</v>
      </c>
      <c r="F181" s="102">
        <v>2034</v>
      </c>
      <c r="G181" s="103">
        <f t="shared" si="8"/>
        <v>12.094903966224654</v>
      </c>
      <c r="H181" s="104">
        <f t="shared" si="9"/>
        <v>1886.81</v>
      </c>
      <c r="I181" s="104">
        <f>ROUND(H181*1.2359,2)</f>
        <v>2331.91</v>
      </c>
    </row>
    <row r="182" spans="1:9" s="49" customFormat="1" ht="16.899999999999999" customHeight="1" x14ac:dyDescent="0.25">
      <c r="A182" s="96" t="s">
        <v>53</v>
      </c>
      <c r="B182" s="102">
        <v>1</v>
      </c>
      <c r="C182" s="102">
        <f t="shared" si="7"/>
        <v>232</v>
      </c>
      <c r="D182" s="102">
        <v>157.25</v>
      </c>
      <c r="E182" s="102">
        <v>74.75</v>
      </c>
      <c r="F182" s="102">
        <v>2034</v>
      </c>
      <c r="G182" s="103">
        <f t="shared" si="8"/>
        <v>12.094903966224654</v>
      </c>
      <c r="H182" s="104">
        <f t="shared" si="9"/>
        <v>1808.19</v>
      </c>
      <c r="I182" s="104">
        <f>ROUND(H182*1.2359,2)</f>
        <v>2234.7399999999998</v>
      </c>
    </row>
    <row r="183" spans="1:9" s="49" customFormat="1" ht="16.899999999999999" customHeight="1" x14ac:dyDescent="0.25">
      <c r="A183" s="96" t="s">
        <v>53</v>
      </c>
      <c r="B183" s="102">
        <v>1</v>
      </c>
      <c r="C183" s="102">
        <f t="shared" si="7"/>
        <v>185</v>
      </c>
      <c r="D183" s="102">
        <v>127.25</v>
      </c>
      <c r="E183" s="102">
        <v>57.75</v>
      </c>
      <c r="F183" s="102">
        <v>2034</v>
      </c>
      <c r="G183" s="103">
        <f t="shared" si="8"/>
        <v>12.094903966224654</v>
      </c>
      <c r="H183" s="104">
        <f t="shared" si="9"/>
        <v>1396.96</v>
      </c>
      <c r="I183" s="104">
        <f>ROUND(H183*1.2359,2)</f>
        <v>1726.5</v>
      </c>
    </row>
    <row r="184" spans="1:9" s="49" customFormat="1" ht="16.899999999999999" customHeight="1" x14ac:dyDescent="0.25">
      <c r="A184" s="96" t="s">
        <v>53</v>
      </c>
      <c r="B184" s="102">
        <v>1</v>
      </c>
      <c r="C184" s="102">
        <f t="shared" si="7"/>
        <v>59.537999999999997</v>
      </c>
      <c r="D184" s="102">
        <v>0</v>
      </c>
      <c r="E184" s="102">
        <v>59.537999999999997</v>
      </c>
      <c r="F184" s="102">
        <v>2034</v>
      </c>
      <c r="G184" s="103">
        <f t="shared" si="8"/>
        <v>12.094903966224654</v>
      </c>
      <c r="H184" s="104">
        <f t="shared" si="9"/>
        <v>1440.21</v>
      </c>
      <c r="I184" s="104">
        <f>ROUND(H184*1.2359,2)</f>
        <v>1779.96</v>
      </c>
    </row>
    <row r="185" spans="1:9" s="49" customFormat="1" ht="16.899999999999999" customHeight="1" x14ac:dyDescent="0.25">
      <c r="A185" s="96" t="s">
        <v>213</v>
      </c>
      <c r="B185" s="102">
        <v>1</v>
      </c>
      <c r="C185" s="102">
        <f t="shared" si="7"/>
        <v>582</v>
      </c>
      <c r="D185" s="102">
        <v>574</v>
      </c>
      <c r="E185" s="102">
        <v>8</v>
      </c>
      <c r="F185" s="102">
        <v>2427</v>
      </c>
      <c r="G185" s="103">
        <f t="shared" si="8"/>
        <v>14.431824939049772</v>
      </c>
      <c r="H185" s="104">
        <f t="shared" si="9"/>
        <v>230.91</v>
      </c>
      <c r="I185" s="104">
        <f>ROUND(H185*1.2359,2)</f>
        <v>285.38</v>
      </c>
    </row>
    <row r="186" spans="1:9" s="49" customFormat="1" ht="16.899999999999999" customHeight="1" x14ac:dyDescent="0.25">
      <c r="A186" s="96" t="s">
        <v>213</v>
      </c>
      <c r="B186" s="102">
        <v>1</v>
      </c>
      <c r="C186" s="102">
        <f t="shared" si="7"/>
        <v>607</v>
      </c>
      <c r="D186" s="102">
        <v>599</v>
      </c>
      <c r="E186" s="102">
        <v>8</v>
      </c>
      <c r="F186" s="102">
        <v>2427</v>
      </c>
      <c r="G186" s="103">
        <f t="shared" si="8"/>
        <v>14.431824939049772</v>
      </c>
      <c r="H186" s="104">
        <f t="shared" si="9"/>
        <v>230.91</v>
      </c>
      <c r="I186" s="104">
        <f>ROUND(H186*1.2359,2)</f>
        <v>285.38</v>
      </c>
    </row>
    <row r="187" spans="1:9" s="49" customFormat="1" ht="16.899999999999999" customHeight="1" x14ac:dyDescent="0.25">
      <c r="A187" s="96" t="s">
        <v>213</v>
      </c>
      <c r="B187" s="102">
        <v>1</v>
      </c>
      <c r="C187" s="102">
        <f t="shared" si="7"/>
        <v>645</v>
      </c>
      <c r="D187" s="102">
        <v>637</v>
      </c>
      <c r="E187" s="102">
        <v>8</v>
      </c>
      <c r="F187" s="102">
        <v>2427</v>
      </c>
      <c r="G187" s="103">
        <f t="shared" si="8"/>
        <v>14.431824939049772</v>
      </c>
      <c r="H187" s="104">
        <f t="shared" si="9"/>
        <v>230.91</v>
      </c>
      <c r="I187" s="104">
        <f>ROUND(H187*1.2359,2)</f>
        <v>285.38</v>
      </c>
    </row>
    <row r="188" spans="1:9" s="49" customFormat="1" ht="16.899999999999999" customHeight="1" x14ac:dyDescent="0.25">
      <c r="A188" s="96" t="s">
        <v>213</v>
      </c>
      <c r="B188" s="102">
        <v>1</v>
      </c>
      <c r="C188" s="102">
        <f t="shared" si="7"/>
        <v>653</v>
      </c>
      <c r="D188" s="102">
        <v>629</v>
      </c>
      <c r="E188" s="102">
        <v>24</v>
      </c>
      <c r="F188" s="102">
        <v>2427</v>
      </c>
      <c r="G188" s="103">
        <f t="shared" si="8"/>
        <v>14.431824939049772</v>
      </c>
      <c r="H188" s="104">
        <f t="shared" si="9"/>
        <v>692.73</v>
      </c>
      <c r="I188" s="104">
        <f>ROUND(H188*1.2359,2)</f>
        <v>856.15</v>
      </c>
    </row>
    <row r="189" spans="1:9" s="49" customFormat="1" ht="16.899999999999999" customHeight="1" x14ac:dyDescent="0.25">
      <c r="A189" s="96" t="s">
        <v>214</v>
      </c>
      <c r="B189" s="102">
        <v>1</v>
      </c>
      <c r="C189" s="102">
        <f t="shared" si="7"/>
        <v>8</v>
      </c>
      <c r="D189" s="102">
        <v>0</v>
      </c>
      <c r="E189" s="102">
        <v>8</v>
      </c>
      <c r="F189" s="102">
        <v>1723</v>
      </c>
      <c r="G189" s="103">
        <f t="shared" si="8"/>
        <v>10.245584824879588</v>
      </c>
      <c r="H189" s="104">
        <f t="shared" si="9"/>
        <v>163.93</v>
      </c>
      <c r="I189" s="104">
        <f>ROUND(H189*1.2359,2)</f>
        <v>202.6</v>
      </c>
    </row>
    <row r="190" spans="1:9" s="49" customFormat="1" ht="16.899999999999999" customHeight="1" x14ac:dyDescent="0.25">
      <c r="A190" s="96" t="s">
        <v>214</v>
      </c>
      <c r="B190" s="102">
        <v>1</v>
      </c>
      <c r="C190" s="102">
        <f t="shared" si="7"/>
        <v>528</v>
      </c>
      <c r="D190" s="102">
        <v>503</v>
      </c>
      <c r="E190" s="102">
        <v>25</v>
      </c>
      <c r="F190" s="102" t="s">
        <v>215</v>
      </c>
      <c r="G190" s="103">
        <f t="shared" si="8"/>
        <v>10.245584824879588</v>
      </c>
      <c r="H190" s="104">
        <f t="shared" si="9"/>
        <v>512.28</v>
      </c>
      <c r="I190" s="104">
        <f>ROUND(H190*1.2359,2)</f>
        <v>633.13</v>
      </c>
    </row>
    <row r="191" spans="1:9" s="49" customFormat="1" ht="16.899999999999999" customHeight="1" x14ac:dyDescent="0.25">
      <c r="A191" s="96" t="s">
        <v>214</v>
      </c>
      <c r="B191" s="102">
        <v>1</v>
      </c>
      <c r="C191" s="102">
        <f t="shared" si="7"/>
        <v>209</v>
      </c>
      <c r="D191" s="102">
        <v>206</v>
      </c>
      <c r="E191" s="102">
        <v>3</v>
      </c>
      <c r="F191" s="102">
        <v>1723</v>
      </c>
      <c r="G191" s="103">
        <f t="shared" si="8"/>
        <v>10.245584824879588</v>
      </c>
      <c r="H191" s="104">
        <f t="shared" si="9"/>
        <v>61.47</v>
      </c>
      <c r="I191" s="104">
        <f>ROUND(H191*1.2359,2)</f>
        <v>75.97</v>
      </c>
    </row>
    <row r="192" spans="1:9" s="49" customFormat="1" ht="16.899999999999999" customHeight="1" x14ac:dyDescent="0.25">
      <c r="A192" s="96" t="s">
        <v>214</v>
      </c>
      <c r="B192" s="102">
        <v>1</v>
      </c>
      <c r="C192" s="102">
        <f t="shared" si="7"/>
        <v>10</v>
      </c>
      <c r="D192" s="102">
        <v>0</v>
      </c>
      <c r="E192" s="102">
        <v>10</v>
      </c>
      <c r="F192" s="102">
        <v>1723</v>
      </c>
      <c r="G192" s="103">
        <f t="shared" si="8"/>
        <v>10.245584824879588</v>
      </c>
      <c r="H192" s="104">
        <f t="shared" si="9"/>
        <v>204.91</v>
      </c>
      <c r="I192" s="104">
        <f>ROUND(H192*1.2359,2)</f>
        <v>253.25</v>
      </c>
    </row>
    <row r="193" spans="1:9" s="49" customFormat="1" ht="16.899999999999999" customHeight="1" x14ac:dyDescent="0.25">
      <c r="A193" s="96" t="s">
        <v>214</v>
      </c>
      <c r="B193" s="102">
        <v>1</v>
      </c>
      <c r="C193" s="102">
        <f t="shared" si="7"/>
        <v>661</v>
      </c>
      <c r="D193" s="102">
        <v>638</v>
      </c>
      <c r="E193" s="102">
        <v>23</v>
      </c>
      <c r="F193" s="102">
        <v>1723</v>
      </c>
      <c r="G193" s="103">
        <f t="shared" si="8"/>
        <v>10.245584824879588</v>
      </c>
      <c r="H193" s="104">
        <f t="shared" si="9"/>
        <v>471.3</v>
      </c>
      <c r="I193" s="104">
        <f>ROUND(H193*1.2359,2)</f>
        <v>582.48</v>
      </c>
    </row>
    <row r="194" spans="1:9" s="49" customFormat="1" ht="16.899999999999999" customHeight="1" x14ac:dyDescent="0.25">
      <c r="A194" s="96" t="s">
        <v>214</v>
      </c>
      <c r="B194" s="102">
        <v>1</v>
      </c>
      <c r="C194" s="102">
        <f t="shared" si="7"/>
        <v>358</v>
      </c>
      <c r="D194" s="102">
        <v>350</v>
      </c>
      <c r="E194" s="102">
        <v>8</v>
      </c>
      <c r="F194" s="102">
        <v>1723</v>
      </c>
      <c r="G194" s="103">
        <f t="shared" si="8"/>
        <v>10.245584824879588</v>
      </c>
      <c r="H194" s="104">
        <f t="shared" si="9"/>
        <v>163.93</v>
      </c>
      <c r="I194" s="104">
        <f>ROUND(H194*1.2359,2)</f>
        <v>202.6</v>
      </c>
    </row>
    <row r="195" spans="1:9" s="49" customFormat="1" ht="16.899999999999999" customHeight="1" x14ac:dyDescent="0.25">
      <c r="A195" s="96" t="s">
        <v>216</v>
      </c>
      <c r="B195" s="102">
        <v>1</v>
      </c>
      <c r="C195" s="102">
        <f t="shared" si="7"/>
        <v>1</v>
      </c>
      <c r="D195" s="102">
        <v>0</v>
      </c>
      <c r="E195" s="102">
        <v>1</v>
      </c>
      <c r="F195" s="102">
        <v>1500</v>
      </c>
      <c r="G195" s="103">
        <f t="shared" si="8"/>
        <v>8.919545697805793</v>
      </c>
      <c r="H195" s="104">
        <f t="shared" si="9"/>
        <v>17.84</v>
      </c>
      <c r="I195" s="104">
        <f>ROUND(H195*1.2359,2)</f>
        <v>22.05</v>
      </c>
    </row>
    <row r="196" spans="1:9" s="49" customFormat="1" ht="16.899999999999999" customHeight="1" x14ac:dyDescent="0.25">
      <c r="A196" s="96" t="s">
        <v>216</v>
      </c>
      <c r="B196" s="102">
        <v>1</v>
      </c>
      <c r="C196" s="102">
        <f t="shared" si="7"/>
        <v>196</v>
      </c>
      <c r="D196" s="102">
        <v>184</v>
      </c>
      <c r="E196" s="102">
        <v>12</v>
      </c>
      <c r="F196" s="102">
        <v>1500</v>
      </c>
      <c r="G196" s="103">
        <f t="shared" si="8"/>
        <v>8.919545697805793</v>
      </c>
      <c r="H196" s="104">
        <f t="shared" si="9"/>
        <v>214.07</v>
      </c>
      <c r="I196" s="104">
        <f>ROUND(H196*1.2359,2)</f>
        <v>264.57</v>
      </c>
    </row>
    <row r="197" spans="1:9" s="49" customFormat="1" ht="16.899999999999999" customHeight="1" x14ac:dyDescent="0.25">
      <c r="A197" s="96" t="s">
        <v>217</v>
      </c>
      <c r="B197" s="102">
        <v>1</v>
      </c>
      <c r="C197" s="102">
        <f t="shared" si="7"/>
        <v>602.5</v>
      </c>
      <c r="D197" s="102">
        <v>518</v>
      </c>
      <c r="E197" s="102">
        <v>84.5</v>
      </c>
      <c r="F197" s="102" t="s">
        <v>215</v>
      </c>
      <c r="G197" s="103">
        <f t="shared" si="8"/>
        <v>10.245584824879588</v>
      </c>
      <c r="H197" s="104">
        <f t="shared" si="9"/>
        <v>1731.5</v>
      </c>
      <c r="I197" s="104">
        <f>ROUND(H197*1.2359,2)</f>
        <v>2139.96</v>
      </c>
    </row>
    <row r="198" spans="1:9" s="49" customFormat="1" ht="16.899999999999999" customHeight="1" x14ac:dyDescent="0.25">
      <c r="A198" s="96" t="s">
        <v>217</v>
      </c>
      <c r="B198" s="102">
        <v>1</v>
      </c>
      <c r="C198" s="102">
        <f t="shared" si="7"/>
        <v>4.5</v>
      </c>
      <c r="D198" s="102">
        <v>0</v>
      </c>
      <c r="E198" s="102">
        <v>4.5</v>
      </c>
      <c r="F198" s="102">
        <v>1507</v>
      </c>
      <c r="G198" s="103">
        <f>F198/147.08</f>
        <v>10.246124558063638</v>
      </c>
      <c r="H198" s="104">
        <f t="shared" si="9"/>
        <v>92.22</v>
      </c>
      <c r="I198" s="104">
        <f>ROUND(H198*1.2359,2)</f>
        <v>113.97</v>
      </c>
    </row>
    <row r="199" spans="1:9" s="49" customFormat="1" ht="16.899999999999999" customHeight="1" x14ac:dyDescent="0.25">
      <c r="A199" s="96" t="s">
        <v>217</v>
      </c>
      <c r="B199" s="102">
        <v>1</v>
      </c>
      <c r="C199" s="102">
        <f t="shared" si="7"/>
        <v>532</v>
      </c>
      <c r="D199" s="102">
        <v>517</v>
      </c>
      <c r="E199" s="102">
        <v>15</v>
      </c>
      <c r="F199" s="102">
        <v>1723</v>
      </c>
      <c r="G199" s="103">
        <f t="shared" si="8"/>
        <v>10.245584824879588</v>
      </c>
      <c r="H199" s="104">
        <f t="shared" si="9"/>
        <v>307.37</v>
      </c>
      <c r="I199" s="104">
        <f>ROUND(H199*1.2359,2)</f>
        <v>379.88</v>
      </c>
    </row>
    <row r="200" spans="1:9" s="49" customFormat="1" ht="16.899999999999999" customHeight="1" x14ac:dyDescent="0.25">
      <c r="A200" s="96" t="s">
        <v>217</v>
      </c>
      <c r="B200" s="102">
        <v>1</v>
      </c>
      <c r="C200" s="102">
        <f t="shared" si="7"/>
        <v>600.16666599999996</v>
      </c>
      <c r="D200" s="102">
        <v>557</v>
      </c>
      <c r="E200" s="102">
        <v>43.166665999999992</v>
      </c>
      <c r="F200" s="102" t="s">
        <v>215</v>
      </c>
      <c r="G200" s="103">
        <f t="shared" si="8"/>
        <v>10.245584824879588</v>
      </c>
      <c r="H200" s="104">
        <f t="shared" si="9"/>
        <v>884.54</v>
      </c>
      <c r="I200" s="104">
        <f>ROUND(H200*1.2359,2)</f>
        <v>1093.2</v>
      </c>
    </row>
    <row r="201" spans="1:9" s="49" customFormat="1" ht="16.899999999999999" customHeight="1" x14ac:dyDescent="0.25">
      <c r="A201" s="96" t="s">
        <v>217</v>
      </c>
      <c r="B201" s="102">
        <v>1</v>
      </c>
      <c r="C201" s="102">
        <f t="shared" si="7"/>
        <v>14.5</v>
      </c>
      <c r="D201" s="102">
        <v>0</v>
      </c>
      <c r="E201" s="102">
        <v>14.5</v>
      </c>
      <c r="F201" s="102">
        <v>1723</v>
      </c>
      <c r="G201" s="103">
        <f t="shared" si="8"/>
        <v>10.245584824879588</v>
      </c>
      <c r="H201" s="104">
        <f t="shared" si="9"/>
        <v>297.12</v>
      </c>
      <c r="I201" s="104">
        <f>ROUND(H201*1.2359,2)</f>
        <v>367.21</v>
      </c>
    </row>
    <row r="202" spans="1:9" s="49" customFormat="1" ht="16.899999999999999" customHeight="1" x14ac:dyDescent="0.25">
      <c r="A202" s="96" t="s">
        <v>217</v>
      </c>
      <c r="B202" s="102">
        <v>1</v>
      </c>
      <c r="C202" s="102">
        <f t="shared" si="7"/>
        <v>585</v>
      </c>
      <c r="D202" s="102">
        <v>581</v>
      </c>
      <c r="E202" s="102">
        <v>4</v>
      </c>
      <c r="F202" s="102" t="s">
        <v>215</v>
      </c>
      <c r="G202" s="103">
        <f t="shared" si="8"/>
        <v>10.245584824879588</v>
      </c>
      <c r="H202" s="104">
        <f t="shared" si="9"/>
        <v>81.96</v>
      </c>
      <c r="I202" s="104">
        <f>ROUND(H202*1.2359,2)</f>
        <v>101.29</v>
      </c>
    </row>
    <row r="203" spans="1:9" s="49" customFormat="1" ht="16.899999999999999" customHeight="1" x14ac:dyDescent="0.25">
      <c r="A203" s="96" t="s">
        <v>217</v>
      </c>
      <c r="B203" s="102">
        <v>1</v>
      </c>
      <c r="C203" s="102">
        <f t="shared" si="7"/>
        <v>309.5</v>
      </c>
      <c r="D203" s="102">
        <v>288</v>
      </c>
      <c r="E203" s="102">
        <v>21.5</v>
      </c>
      <c r="F203" s="102" t="s">
        <v>215</v>
      </c>
      <c r="G203" s="103">
        <f t="shared" si="8"/>
        <v>10.245584824879588</v>
      </c>
      <c r="H203" s="104">
        <f t="shared" si="9"/>
        <v>440.56</v>
      </c>
      <c r="I203" s="104">
        <f>ROUND(H203*1.2359,2)</f>
        <v>544.49</v>
      </c>
    </row>
    <row r="204" spans="1:9" s="49" customFormat="1" ht="16.899999999999999" customHeight="1" x14ac:dyDescent="0.25">
      <c r="A204" s="96" t="s">
        <v>217</v>
      </c>
      <c r="B204" s="102">
        <v>1</v>
      </c>
      <c r="C204" s="102">
        <f t="shared" si="7"/>
        <v>6</v>
      </c>
      <c r="D204" s="102">
        <v>0</v>
      </c>
      <c r="E204" s="102">
        <v>6</v>
      </c>
      <c r="F204" s="102">
        <v>1723</v>
      </c>
      <c r="G204" s="103">
        <f t="shared" si="8"/>
        <v>10.245584824879588</v>
      </c>
      <c r="H204" s="104">
        <f t="shared" si="9"/>
        <v>122.95</v>
      </c>
      <c r="I204" s="104">
        <f>ROUND(H204*1.2359,2)</f>
        <v>151.94999999999999</v>
      </c>
    </row>
    <row r="205" spans="1:9" s="49" customFormat="1" ht="16.899999999999999" customHeight="1" x14ac:dyDescent="0.25">
      <c r="A205" s="96" t="s">
        <v>217</v>
      </c>
      <c r="B205" s="102">
        <v>1</v>
      </c>
      <c r="C205" s="102">
        <f t="shared" si="7"/>
        <v>347.5</v>
      </c>
      <c r="D205" s="102">
        <v>334</v>
      </c>
      <c r="E205" s="102">
        <v>13.5</v>
      </c>
      <c r="F205" s="102" t="s">
        <v>215</v>
      </c>
      <c r="G205" s="103">
        <f t="shared" si="8"/>
        <v>10.245584824879588</v>
      </c>
      <c r="H205" s="104">
        <f t="shared" si="9"/>
        <v>276.63</v>
      </c>
      <c r="I205" s="104">
        <f>ROUND(H205*1.2359,2)</f>
        <v>341.89</v>
      </c>
    </row>
    <row r="206" spans="1:9" s="49" customFormat="1" ht="16.899999999999999" customHeight="1" x14ac:dyDescent="0.25">
      <c r="A206" s="96" t="s">
        <v>217</v>
      </c>
      <c r="B206" s="102">
        <v>1</v>
      </c>
      <c r="C206" s="102">
        <f t="shared" ref="C206:C269" si="10">D206+E206</f>
        <v>637.5</v>
      </c>
      <c r="D206" s="102">
        <v>573</v>
      </c>
      <c r="E206" s="102">
        <v>64.5</v>
      </c>
      <c r="F206" s="102" t="s">
        <v>215</v>
      </c>
      <c r="G206" s="103">
        <f t="shared" ref="G206:G269" si="11">F206/168.17</f>
        <v>10.245584824879588</v>
      </c>
      <c r="H206" s="104">
        <f t="shared" ref="H206:H269" si="12">ROUND(E206*G206*2,2)</f>
        <v>1321.68</v>
      </c>
      <c r="I206" s="104">
        <f>ROUND(H206*1.2359,2)</f>
        <v>1633.46</v>
      </c>
    </row>
    <row r="207" spans="1:9" s="49" customFormat="1" ht="16.899999999999999" customHeight="1" x14ac:dyDescent="0.25">
      <c r="A207" s="96" t="s">
        <v>217</v>
      </c>
      <c r="B207" s="102">
        <v>1</v>
      </c>
      <c r="C207" s="102">
        <f t="shared" si="10"/>
        <v>697</v>
      </c>
      <c r="D207" s="102">
        <v>677</v>
      </c>
      <c r="E207" s="102">
        <v>20</v>
      </c>
      <c r="F207" s="102">
        <v>1723</v>
      </c>
      <c r="G207" s="103">
        <f t="shared" si="11"/>
        <v>10.245584824879588</v>
      </c>
      <c r="H207" s="104">
        <f t="shared" si="12"/>
        <v>409.82</v>
      </c>
      <c r="I207" s="104">
        <f>ROUND(H207*1.2359,2)</f>
        <v>506.5</v>
      </c>
    </row>
    <row r="208" spans="1:9" s="49" customFormat="1" ht="16.899999999999999" customHeight="1" x14ac:dyDescent="0.25">
      <c r="A208" s="96" t="s">
        <v>217</v>
      </c>
      <c r="B208" s="102">
        <v>1</v>
      </c>
      <c r="C208" s="102">
        <f t="shared" si="10"/>
        <v>537</v>
      </c>
      <c r="D208" s="102">
        <v>503</v>
      </c>
      <c r="E208" s="102">
        <v>34</v>
      </c>
      <c r="F208" s="102" t="s">
        <v>215</v>
      </c>
      <c r="G208" s="103">
        <f t="shared" si="11"/>
        <v>10.245584824879588</v>
      </c>
      <c r="H208" s="104">
        <f t="shared" si="12"/>
        <v>696.7</v>
      </c>
      <c r="I208" s="104">
        <f>ROUND(H208*1.2359,2)</f>
        <v>861.05</v>
      </c>
    </row>
    <row r="209" spans="1:9" s="49" customFormat="1" ht="16.899999999999999" customHeight="1" x14ac:dyDescent="0.25">
      <c r="A209" s="96" t="s">
        <v>217</v>
      </c>
      <c r="B209" s="102">
        <v>1</v>
      </c>
      <c r="C209" s="102">
        <f t="shared" si="10"/>
        <v>516.5</v>
      </c>
      <c r="D209" s="102">
        <v>509</v>
      </c>
      <c r="E209" s="102">
        <v>7.5</v>
      </c>
      <c r="F209" s="102" t="s">
        <v>215</v>
      </c>
      <c r="G209" s="103">
        <f t="shared" si="11"/>
        <v>10.245584824879588</v>
      </c>
      <c r="H209" s="104">
        <f t="shared" si="12"/>
        <v>153.68</v>
      </c>
      <c r="I209" s="104">
        <f>ROUND(H209*1.2359,2)</f>
        <v>189.93</v>
      </c>
    </row>
    <row r="210" spans="1:9" s="49" customFormat="1" ht="16.899999999999999" customHeight="1" x14ac:dyDescent="0.25">
      <c r="A210" s="96" t="s">
        <v>217</v>
      </c>
      <c r="B210" s="102">
        <v>1</v>
      </c>
      <c r="C210" s="102">
        <f t="shared" si="10"/>
        <v>492.5</v>
      </c>
      <c r="D210" s="102">
        <v>454</v>
      </c>
      <c r="E210" s="102">
        <v>38.5</v>
      </c>
      <c r="F210" s="102">
        <v>1723</v>
      </c>
      <c r="G210" s="103">
        <f t="shared" si="11"/>
        <v>10.245584824879588</v>
      </c>
      <c r="H210" s="104">
        <f t="shared" si="12"/>
        <v>788.91</v>
      </c>
      <c r="I210" s="104">
        <f>ROUND(H210*1.2359,2)</f>
        <v>975.01</v>
      </c>
    </row>
    <row r="211" spans="1:9" s="49" customFormat="1" ht="16.899999999999999" customHeight="1" x14ac:dyDescent="0.25">
      <c r="A211" s="96" t="s">
        <v>217</v>
      </c>
      <c r="B211" s="102">
        <v>1</v>
      </c>
      <c r="C211" s="102">
        <f t="shared" si="10"/>
        <v>749.75</v>
      </c>
      <c r="D211" s="102">
        <v>661</v>
      </c>
      <c r="E211" s="102">
        <v>88.75</v>
      </c>
      <c r="F211" s="102" t="s">
        <v>215</v>
      </c>
      <c r="G211" s="103">
        <f t="shared" si="11"/>
        <v>10.245584824879588</v>
      </c>
      <c r="H211" s="104">
        <f t="shared" si="12"/>
        <v>1818.59</v>
      </c>
      <c r="I211" s="104">
        <f>ROUND(H211*1.2359,2)</f>
        <v>2247.6</v>
      </c>
    </row>
    <row r="212" spans="1:9" s="49" customFormat="1" ht="16.899999999999999" customHeight="1" x14ac:dyDescent="0.25">
      <c r="A212" s="96" t="s">
        <v>217</v>
      </c>
      <c r="B212" s="102">
        <v>1</v>
      </c>
      <c r="C212" s="102">
        <f t="shared" si="10"/>
        <v>504.5</v>
      </c>
      <c r="D212" s="102">
        <v>478</v>
      </c>
      <c r="E212" s="102">
        <v>26.5</v>
      </c>
      <c r="F212" s="102" t="s">
        <v>215</v>
      </c>
      <c r="G212" s="103">
        <f t="shared" si="11"/>
        <v>10.245584824879588</v>
      </c>
      <c r="H212" s="104">
        <f t="shared" si="12"/>
        <v>543.02</v>
      </c>
      <c r="I212" s="104">
        <f>ROUND(H212*1.2359,2)</f>
        <v>671.12</v>
      </c>
    </row>
    <row r="213" spans="1:9" s="49" customFormat="1" ht="16.899999999999999" customHeight="1" x14ac:dyDescent="0.25">
      <c r="A213" s="96" t="s">
        <v>217</v>
      </c>
      <c r="B213" s="102">
        <v>1</v>
      </c>
      <c r="C213" s="102">
        <f t="shared" si="10"/>
        <v>669</v>
      </c>
      <c r="D213" s="102">
        <v>637</v>
      </c>
      <c r="E213" s="102">
        <v>32</v>
      </c>
      <c r="F213" s="102" t="s">
        <v>215</v>
      </c>
      <c r="G213" s="103">
        <f t="shared" si="11"/>
        <v>10.245584824879588</v>
      </c>
      <c r="H213" s="104">
        <f t="shared" si="12"/>
        <v>655.72</v>
      </c>
      <c r="I213" s="105">
        <f>ROUND(H213*1.2077,2)</f>
        <v>791.91</v>
      </c>
    </row>
    <row r="214" spans="1:9" s="49" customFormat="1" ht="16.899999999999999" customHeight="1" x14ac:dyDescent="0.25">
      <c r="A214" s="96" t="s">
        <v>218</v>
      </c>
      <c r="B214" s="102">
        <v>1</v>
      </c>
      <c r="C214" s="102">
        <f t="shared" si="10"/>
        <v>585.5</v>
      </c>
      <c r="D214" s="102">
        <v>549</v>
      </c>
      <c r="E214" s="102">
        <v>36.5</v>
      </c>
      <c r="F214" s="102" t="s">
        <v>219</v>
      </c>
      <c r="G214" s="103">
        <f t="shared" si="11"/>
        <v>8.919545697805793</v>
      </c>
      <c r="H214" s="104">
        <f t="shared" si="12"/>
        <v>651.13</v>
      </c>
      <c r="I214" s="104">
        <f>ROUND(H214*1.2359,2)</f>
        <v>804.73</v>
      </c>
    </row>
    <row r="215" spans="1:9" s="49" customFormat="1" ht="16.899999999999999" customHeight="1" x14ac:dyDescent="0.25">
      <c r="A215" s="96" t="s">
        <v>218</v>
      </c>
      <c r="B215" s="102">
        <v>1</v>
      </c>
      <c r="C215" s="102">
        <f t="shared" si="10"/>
        <v>652</v>
      </c>
      <c r="D215" s="102">
        <v>645</v>
      </c>
      <c r="E215" s="102">
        <v>7</v>
      </c>
      <c r="F215" s="102">
        <v>1500</v>
      </c>
      <c r="G215" s="103">
        <f t="shared" si="11"/>
        <v>8.919545697805793</v>
      </c>
      <c r="H215" s="104">
        <f t="shared" si="12"/>
        <v>124.87</v>
      </c>
      <c r="I215" s="104">
        <f>ROUND(H215*1.2359,2)</f>
        <v>154.33000000000001</v>
      </c>
    </row>
    <row r="216" spans="1:9" s="49" customFormat="1" ht="16.899999999999999" customHeight="1" x14ac:dyDescent="0.25">
      <c r="A216" s="96" t="s">
        <v>218</v>
      </c>
      <c r="B216" s="102">
        <v>1</v>
      </c>
      <c r="C216" s="102">
        <f t="shared" si="10"/>
        <v>461.40999999999997</v>
      </c>
      <c r="D216" s="102">
        <v>422</v>
      </c>
      <c r="E216" s="102">
        <v>39.409999999999997</v>
      </c>
      <c r="F216" s="102" t="s">
        <v>219</v>
      </c>
      <c r="G216" s="103">
        <f t="shared" si="11"/>
        <v>8.919545697805793</v>
      </c>
      <c r="H216" s="104">
        <f t="shared" si="12"/>
        <v>703.04</v>
      </c>
      <c r="I216" s="104">
        <f>ROUND(H216*1.2359,2)</f>
        <v>868.89</v>
      </c>
    </row>
    <row r="217" spans="1:9" s="49" customFormat="1" ht="16.899999999999999" customHeight="1" x14ac:dyDescent="0.25">
      <c r="A217" s="96" t="s">
        <v>218</v>
      </c>
      <c r="B217" s="102">
        <v>1</v>
      </c>
      <c r="C217" s="102">
        <f t="shared" si="10"/>
        <v>4.5</v>
      </c>
      <c r="D217" s="102">
        <v>0</v>
      </c>
      <c r="E217" s="102">
        <v>4.5</v>
      </c>
      <c r="F217" s="102">
        <v>1500</v>
      </c>
      <c r="G217" s="103">
        <f t="shared" si="11"/>
        <v>8.919545697805793</v>
      </c>
      <c r="H217" s="104">
        <f t="shared" si="12"/>
        <v>80.28</v>
      </c>
      <c r="I217" s="104">
        <f>ROUND(H217*1.2359,2)</f>
        <v>99.22</v>
      </c>
    </row>
    <row r="218" spans="1:9" s="49" customFormat="1" ht="16.899999999999999" customHeight="1" x14ac:dyDescent="0.25">
      <c r="A218" s="96" t="s">
        <v>218</v>
      </c>
      <c r="B218" s="102">
        <v>1</v>
      </c>
      <c r="C218" s="102">
        <f t="shared" si="10"/>
        <v>639</v>
      </c>
      <c r="D218" s="102">
        <v>637</v>
      </c>
      <c r="E218" s="102">
        <v>2</v>
      </c>
      <c r="F218" s="102" t="s">
        <v>219</v>
      </c>
      <c r="G218" s="103">
        <f t="shared" si="11"/>
        <v>8.919545697805793</v>
      </c>
      <c r="H218" s="104">
        <f t="shared" si="12"/>
        <v>35.68</v>
      </c>
      <c r="I218" s="104">
        <f>ROUND(H218*1.2359,2)</f>
        <v>44.1</v>
      </c>
    </row>
    <row r="219" spans="1:9" s="49" customFormat="1" ht="16.899999999999999" customHeight="1" x14ac:dyDescent="0.25">
      <c r="A219" s="96" t="s">
        <v>220</v>
      </c>
      <c r="B219" s="102">
        <v>1</v>
      </c>
      <c r="C219" s="102">
        <f t="shared" si="10"/>
        <v>573</v>
      </c>
      <c r="D219" s="102">
        <v>549</v>
      </c>
      <c r="E219" s="102">
        <v>24</v>
      </c>
      <c r="F219" s="102" t="s">
        <v>212</v>
      </c>
      <c r="G219" s="103">
        <f t="shared" si="11"/>
        <v>11.179163941249927</v>
      </c>
      <c r="H219" s="104">
        <f t="shared" si="12"/>
        <v>536.6</v>
      </c>
      <c r="I219" s="104">
        <f>ROUND(H219*1.2359,2)</f>
        <v>663.18</v>
      </c>
    </row>
    <row r="220" spans="1:9" s="49" customFormat="1" ht="16.899999999999999" customHeight="1" x14ac:dyDescent="0.25">
      <c r="A220" s="96" t="s">
        <v>221</v>
      </c>
      <c r="B220" s="102">
        <v>1</v>
      </c>
      <c r="C220" s="102">
        <f t="shared" si="10"/>
        <v>390</v>
      </c>
      <c r="D220" s="102">
        <v>131.25</v>
      </c>
      <c r="E220" s="102">
        <v>258.75</v>
      </c>
      <c r="F220" s="102">
        <v>2034</v>
      </c>
      <c r="G220" s="103">
        <f t="shared" si="11"/>
        <v>12.094903966224654</v>
      </c>
      <c r="H220" s="104">
        <f t="shared" si="12"/>
        <v>6259.11</v>
      </c>
      <c r="I220" s="104">
        <f>ROUND(H220*1.2359,2)</f>
        <v>7735.63</v>
      </c>
    </row>
    <row r="221" spans="1:9" s="49" customFormat="1" ht="16.899999999999999" customHeight="1" x14ac:dyDescent="0.25">
      <c r="A221" s="96" t="s">
        <v>221</v>
      </c>
      <c r="B221" s="102">
        <v>1</v>
      </c>
      <c r="C221" s="102">
        <f t="shared" si="10"/>
        <v>125.83703703703705</v>
      </c>
      <c r="D221" s="102">
        <v>68</v>
      </c>
      <c r="E221" s="102">
        <v>57.837037037037042</v>
      </c>
      <c r="F221" s="102">
        <v>2034</v>
      </c>
      <c r="G221" s="103">
        <f t="shared" si="11"/>
        <v>12.094903966224654</v>
      </c>
      <c r="H221" s="104">
        <f t="shared" si="12"/>
        <v>1399.07</v>
      </c>
      <c r="I221" s="104">
        <f>ROUND(H221*1.2359,2)</f>
        <v>1729.11</v>
      </c>
    </row>
    <row r="222" spans="1:9" s="49" customFormat="1" ht="16.899999999999999" customHeight="1" x14ac:dyDescent="0.25">
      <c r="A222" s="96" t="s">
        <v>221</v>
      </c>
      <c r="B222" s="102">
        <v>1</v>
      </c>
      <c r="C222" s="102">
        <f t="shared" si="10"/>
        <v>40</v>
      </c>
      <c r="D222" s="102">
        <v>0</v>
      </c>
      <c r="E222" s="102">
        <v>40</v>
      </c>
      <c r="F222" s="102">
        <v>2034</v>
      </c>
      <c r="G222" s="103">
        <f t="shared" si="11"/>
        <v>12.094903966224654</v>
      </c>
      <c r="H222" s="104">
        <f t="shared" si="12"/>
        <v>967.59</v>
      </c>
      <c r="I222" s="104">
        <f>ROUND(H222*1.2359,2)</f>
        <v>1195.8399999999999</v>
      </c>
    </row>
    <row r="223" spans="1:9" s="49" customFormat="1" ht="16.899999999999999" customHeight="1" x14ac:dyDescent="0.25">
      <c r="A223" s="96" t="s">
        <v>221</v>
      </c>
      <c r="B223" s="102">
        <v>1</v>
      </c>
      <c r="C223" s="102">
        <f t="shared" si="10"/>
        <v>271.26100000000002</v>
      </c>
      <c r="D223" s="102">
        <v>76</v>
      </c>
      <c r="E223" s="102">
        <v>195.26100000000002</v>
      </c>
      <c r="F223" s="102">
        <v>2034</v>
      </c>
      <c r="G223" s="103">
        <f t="shared" si="11"/>
        <v>12.094903966224654</v>
      </c>
      <c r="H223" s="104">
        <f t="shared" si="12"/>
        <v>4723.33</v>
      </c>
      <c r="I223" s="104">
        <f>ROUND(H223*1.2359,2)</f>
        <v>5837.56</v>
      </c>
    </row>
    <row r="224" spans="1:9" s="49" customFormat="1" ht="16.899999999999999" customHeight="1" x14ac:dyDescent="0.25">
      <c r="A224" s="96" t="s">
        <v>221</v>
      </c>
      <c r="B224" s="102">
        <v>1</v>
      </c>
      <c r="C224" s="102">
        <f t="shared" si="10"/>
        <v>559</v>
      </c>
      <c r="D224" s="102">
        <v>398</v>
      </c>
      <c r="E224" s="102">
        <v>161</v>
      </c>
      <c r="F224" s="102">
        <v>2034</v>
      </c>
      <c r="G224" s="103">
        <f t="shared" si="11"/>
        <v>12.094903966224654</v>
      </c>
      <c r="H224" s="104">
        <f t="shared" si="12"/>
        <v>3894.56</v>
      </c>
      <c r="I224" s="104">
        <f>ROUND(H224*1.2359,2)</f>
        <v>4813.29</v>
      </c>
    </row>
    <row r="225" spans="1:9" s="49" customFormat="1" ht="16.899999999999999" customHeight="1" x14ac:dyDescent="0.25">
      <c r="A225" s="96" t="s">
        <v>221</v>
      </c>
      <c r="B225" s="102">
        <v>1</v>
      </c>
      <c r="C225" s="102">
        <f t="shared" si="10"/>
        <v>225</v>
      </c>
      <c r="D225" s="102">
        <v>0</v>
      </c>
      <c r="E225" s="102">
        <v>225</v>
      </c>
      <c r="F225" s="102">
        <v>2034</v>
      </c>
      <c r="G225" s="103">
        <f t="shared" si="11"/>
        <v>12.094903966224654</v>
      </c>
      <c r="H225" s="104">
        <f t="shared" si="12"/>
        <v>5442.71</v>
      </c>
      <c r="I225" s="104">
        <f>ROUND(H225*1.2359,2)</f>
        <v>6726.65</v>
      </c>
    </row>
    <row r="226" spans="1:9" s="49" customFormat="1" ht="16.899999999999999" customHeight="1" x14ac:dyDescent="0.25">
      <c r="A226" s="96" t="s">
        <v>221</v>
      </c>
      <c r="B226" s="102">
        <v>1</v>
      </c>
      <c r="C226" s="102">
        <f t="shared" si="10"/>
        <v>64</v>
      </c>
      <c r="D226" s="102">
        <v>0</v>
      </c>
      <c r="E226" s="102">
        <v>64</v>
      </c>
      <c r="F226" s="102">
        <v>2034</v>
      </c>
      <c r="G226" s="103">
        <f t="shared" si="11"/>
        <v>12.094903966224654</v>
      </c>
      <c r="H226" s="104">
        <f t="shared" si="12"/>
        <v>1548.15</v>
      </c>
      <c r="I226" s="105">
        <f>ROUND(H226*1.2077,2)</f>
        <v>1869.7</v>
      </c>
    </row>
    <row r="227" spans="1:9" s="49" customFormat="1" ht="16.899999999999999" customHeight="1" x14ac:dyDescent="0.25">
      <c r="A227" s="96" t="s">
        <v>221</v>
      </c>
      <c r="B227" s="102">
        <v>1</v>
      </c>
      <c r="C227" s="102">
        <f t="shared" si="10"/>
        <v>487</v>
      </c>
      <c r="D227" s="102">
        <v>141.25</v>
      </c>
      <c r="E227" s="102">
        <v>345.75</v>
      </c>
      <c r="F227" s="102">
        <v>2034</v>
      </c>
      <c r="G227" s="103">
        <f t="shared" si="11"/>
        <v>12.094903966224654</v>
      </c>
      <c r="H227" s="104">
        <f t="shared" si="12"/>
        <v>8363.6299999999992</v>
      </c>
      <c r="I227" s="104">
        <f>ROUND(H227*1.2359,2)</f>
        <v>10336.61</v>
      </c>
    </row>
    <row r="228" spans="1:9" s="49" customFormat="1" ht="16.899999999999999" customHeight="1" x14ac:dyDescent="0.25">
      <c r="A228" s="96" t="s">
        <v>221</v>
      </c>
      <c r="B228" s="102">
        <v>1</v>
      </c>
      <c r="C228" s="102">
        <f t="shared" si="10"/>
        <v>658</v>
      </c>
      <c r="D228" s="102">
        <v>629</v>
      </c>
      <c r="E228" s="102">
        <v>29</v>
      </c>
      <c r="F228" s="102">
        <v>2034</v>
      </c>
      <c r="G228" s="103">
        <f t="shared" si="11"/>
        <v>12.094903966224654</v>
      </c>
      <c r="H228" s="104">
        <f t="shared" si="12"/>
        <v>701.5</v>
      </c>
      <c r="I228" s="104">
        <f>ROUND(H228*1.2359,2)</f>
        <v>866.98</v>
      </c>
    </row>
    <row r="229" spans="1:9" s="49" customFormat="1" ht="16.899999999999999" customHeight="1" x14ac:dyDescent="0.25">
      <c r="A229" s="96" t="s">
        <v>221</v>
      </c>
      <c r="B229" s="102">
        <v>1</v>
      </c>
      <c r="C229" s="102">
        <f t="shared" si="10"/>
        <v>296</v>
      </c>
      <c r="D229" s="102">
        <v>0</v>
      </c>
      <c r="E229" s="102">
        <v>296</v>
      </c>
      <c r="F229" s="102">
        <v>2034</v>
      </c>
      <c r="G229" s="103">
        <f t="shared" si="11"/>
        <v>12.094903966224654</v>
      </c>
      <c r="H229" s="104">
        <f t="shared" si="12"/>
        <v>7160.18</v>
      </c>
      <c r="I229" s="104">
        <f>ROUND(H229*1.2359,2)</f>
        <v>8849.27</v>
      </c>
    </row>
    <row r="230" spans="1:9" s="49" customFormat="1" ht="16.899999999999999" customHeight="1" x14ac:dyDescent="0.25">
      <c r="A230" s="96" t="s">
        <v>221</v>
      </c>
      <c r="B230" s="102">
        <v>1</v>
      </c>
      <c r="C230" s="102">
        <f t="shared" si="10"/>
        <v>320</v>
      </c>
      <c r="D230" s="102">
        <v>0</v>
      </c>
      <c r="E230" s="102">
        <v>320</v>
      </c>
      <c r="F230" s="102">
        <v>2034</v>
      </c>
      <c r="G230" s="103">
        <f t="shared" si="11"/>
        <v>12.094903966224654</v>
      </c>
      <c r="H230" s="104">
        <f t="shared" si="12"/>
        <v>7740.74</v>
      </c>
      <c r="I230" s="104">
        <f>ROUND(H230*1.2359,2)</f>
        <v>9566.7800000000007</v>
      </c>
    </row>
    <row r="231" spans="1:9" s="49" customFormat="1" ht="16.899999999999999" customHeight="1" x14ac:dyDescent="0.25">
      <c r="A231" s="96" t="s">
        <v>221</v>
      </c>
      <c r="B231" s="102">
        <v>1</v>
      </c>
      <c r="C231" s="102">
        <f t="shared" si="10"/>
        <v>779</v>
      </c>
      <c r="D231" s="102">
        <v>557</v>
      </c>
      <c r="E231" s="102">
        <v>222</v>
      </c>
      <c r="F231" s="102">
        <v>2034</v>
      </c>
      <c r="G231" s="103">
        <f t="shared" si="11"/>
        <v>12.094903966224654</v>
      </c>
      <c r="H231" s="104">
        <f t="shared" si="12"/>
        <v>5370.14</v>
      </c>
      <c r="I231" s="104">
        <f>ROUND(H231*1.2359,2)</f>
        <v>6636.96</v>
      </c>
    </row>
    <row r="232" spans="1:9" s="49" customFormat="1" ht="16.899999999999999" customHeight="1" x14ac:dyDescent="0.25">
      <c r="A232" s="96" t="s">
        <v>221</v>
      </c>
      <c r="B232" s="102">
        <v>1</v>
      </c>
      <c r="C232" s="102">
        <f t="shared" si="10"/>
        <v>449.75</v>
      </c>
      <c r="D232" s="102">
        <v>429.75</v>
      </c>
      <c r="E232" s="102">
        <v>20</v>
      </c>
      <c r="F232" s="102">
        <v>2034</v>
      </c>
      <c r="G232" s="103">
        <f t="shared" si="11"/>
        <v>12.094903966224654</v>
      </c>
      <c r="H232" s="104">
        <f t="shared" si="12"/>
        <v>483.8</v>
      </c>
      <c r="I232" s="104">
        <f>ROUND(H232*1.2359,2)</f>
        <v>597.92999999999995</v>
      </c>
    </row>
    <row r="233" spans="1:9" s="49" customFormat="1" ht="16.899999999999999" customHeight="1" x14ac:dyDescent="0.25">
      <c r="A233" s="96" t="s">
        <v>221</v>
      </c>
      <c r="B233" s="102">
        <v>1</v>
      </c>
      <c r="C233" s="102">
        <f t="shared" si="10"/>
        <v>172</v>
      </c>
      <c r="D233" s="102">
        <v>105.75</v>
      </c>
      <c r="E233" s="102">
        <v>66.25</v>
      </c>
      <c r="F233" s="102">
        <v>2034</v>
      </c>
      <c r="G233" s="103">
        <f t="shared" si="11"/>
        <v>12.094903966224654</v>
      </c>
      <c r="H233" s="104">
        <f t="shared" si="12"/>
        <v>1602.57</v>
      </c>
      <c r="I233" s="104">
        <f>ROUND(H233*1.2359,2)</f>
        <v>1980.62</v>
      </c>
    </row>
    <row r="234" spans="1:9" s="49" customFormat="1" ht="16.899999999999999" customHeight="1" x14ac:dyDescent="0.25">
      <c r="A234" s="96" t="s">
        <v>221</v>
      </c>
      <c r="B234" s="102">
        <v>1</v>
      </c>
      <c r="C234" s="102">
        <f t="shared" si="10"/>
        <v>504</v>
      </c>
      <c r="D234" s="102">
        <v>493</v>
      </c>
      <c r="E234" s="102">
        <v>11</v>
      </c>
      <c r="F234" s="102">
        <v>2034</v>
      </c>
      <c r="G234" s="103">
        <f t="shared" si="11"/>
        <v>12.094903966224654</v>
      </c>
      <c r="H234" s="104">
        <f t="shared" si="12"/>
        <v>266.08999999999997</v>
      </c>
      <c r="I234" s="104">
        <f>ROUND(H234*1.2359,2)</f>
        <v>328.86</v>
      </c>
    </row>
    <row r="235" spans="1:9" s="49" customFormat="1" ht="16.899999999999999" customHeight="1" x14ac:dyDescent="0.25">
      <c r="A235" s="96" t="s">
        <v>221</v>
      </c>
      <c r="B235" s="102">
        <v>1</v>
      </c>
      <c r="C235" s="102">
        <f t="shared" si="10"/>
        <v>128</v>
      </c>
      <c r="D235" s="102">
        <v>0</v>
      </c>
      <c r="E235" s="102">
        <v>128</v>
      </c>
      <c r="F235" s="102">
        <v>2034</v>
      </c>
      <c r="G235" s="103">
        <f t="shared" si="11"/>
        <v>12.094903966224654</v>
      </c>
      <c r="H235" s="104">
        <f t="shared" si="12"/>
        <v>3096.3</v>
      </c>
      <c r="I235" s="104">
        <f>ROUND(H235*1.2359,2)</f>
        <v>3826.72</v>
      </c>
    </row>
    <row r="236" spans="1:9" s="49" customFormat="1" ht="16.899999999999999" customHeight="1" x14ac:dyDescent="0.25">
      <c r="A236" s="96" t="s">
        <v>221</v>
      </c>
      <c r="B236" s="102">
        <v>1</v>
      </c>
      <c r="C236" s="102">
        <f t="shared" si="10"/>
        <v>38</v>
      </c>
      <c r="D236" s="102">
        <v>0</v>
      </c>
      <c r="E236" s="102">
        <v>38</v>
      </c>
      <c r="F236" s="102">
        <v>2034</v>
      </c>
      <c r="G236" s="103">
        <f t="shared" si="11"/>
        <v>12.094903966224654</v>
      </c>
      <c r="H236" s="104">
        <f t="shared" si="12"/>
        <v>919.21</v>
      </c>
      <c r="I236" s="104">
        <f>ROUND(H236*1.2359,2)</f>
        <v>1136.05</v>
      </c>
    </row>
    <row r="237" spans="1:9" s="49" customFormat="1" ht="16.899999999999999" customHeight="1" x14ac:dyDescent="0.25">
      <c r="A237" s="96" t="s">
        <v>221</v>
      </c>
      <c r="B237" s="102">
        <v>1</v>
      </c>
      <c r="C237" s="102">
        <f t="shared" si="10"/>
        <v>280</v>
      </c>
      <c r="D237" s="102">
        <v>0</v>
      </c>
      <c r="E237" s="102">
        <v>280</v>
      </c>
      <c r="F237" s="102">
        <v>2034</v>
      </c>
      <c r="G237" s="103">
        <f t="shared" si="11"/>
        <v>12.094903966224654</v>
      </c>
      <c r="H237" s="104">
        <f t="shared" si="12"/>
        <v>6773.15</v>
      </c>
      <c r="I237" s="104">
        <f>ROUND(H237*1.2359,2)</f>
        <v>8370.94</v>
      </c>
    </row>
    <row r="238" spans="1:9" s="49" customFormat="1" ht="16.899999999999999" customHeight="1" x14ac:dyDescent="0.25">
      <c r="A238" s="96" t="s">
        <v>221</v>
      </c>
      <c r="B238" s="102">
        <v>1</v>
      </c>
      <c r="C238" s="102">
        <f t="shared" si="10"/>
        <v>857</v>
      </c>
      <c r="D238" s="102">
        <v>677</v>
      </c>
      <c r="E238" s="102">
        <v>180</v>
      </c>
      <c r="F238" s="102">
        <v>2034</v>
      </c>
      <c r="G238" s="103">
        <f t="shared" si="11"/>
        <v>12.094903966224654</v>
      </c>
      <c r="H238" s="104">
        <f t="shared" si="12"/>
        <v>4354.17</v>
      </c>
      <c r="I238" s="104">
        <f>ROUND(H238*1.2359,2)</f>
        <v>5381.32</v>
      </c>
    </row>
    <row r="239" spans="1:9" s="49" customFormat="1" ht="16.899999999999999" customHeight="1" x14ac:dyDescent="0.25">
      <c r="A239" s="96" t="s">
        <v>222</v>
      </c>
      <c r="B239" s="102">
        <v>1</v>
      </c>
      <c r="C239" s="102">
        <f t="shared" si="10"/>
        <v>760</v>
      </c>
      <c r="D239" s="102">
        <v>573</v>
      </c>
      <c r="E239" s="102">
        <v>187</v>
      </c>
      <c r="F239" s="102">
        <v>2034</v>
      </c>
      <c r="G239" s="103">
        <f t="shared" si="11"/>
        <v>12.094903966224654</v>
      </c>
      <c r="H239" s="104">
        <f t="shared" si="12"/>
        <v>4523.49</v>
      </c>
      <c r="I239" s="105">
        <f>ROUND(H239*1.2077,2)</f>
        <v>5463.02</v>
      </c>
    </row>
    <row r="240" spans="1:9" s="49" customFormat="1" ht="16.899999999999999" customHeight="1" x14ac:dyDescent="0.25">
      <c r="A240" s="96" t="s">
        <v>222</v>
      </c>
      <c r="B240" s="102">
        <v>1</v>
      </c>
      <c r="C240" s="102">
        <f t="shared" si="10"/>
        <v>169</v>
      </c>
      <c r="D240" s="102">
        <v>0</v>
      </c>
      <c r="E240" s="102">
        <v>169</v>
      </c>
      <c r="F240" s="102">
        <v>2034</v>
      </c>
      <c r="G240" s="103">
        <f t="shared" si="11"/>
        <v>12.094903966224654</v>
      </c>
      <c r="H240" s="104">
        <f t="shared" si="12"/>
        <v>4088.08</v>
      </c>
      <c r="I240" s="104">
        <f>ROUND(H240*1.2359,2)</f>
        <v>5052.46</v>
      </c>
    </row>
    <row r="241" spans="1:9" s="49" customFormat="1" ht="16.899999999999999" customHeight="1" x14ac:dyDescent="0.25">
      <c r="A241" s="96" t="s">
        <v>222</v>
      </c>
      <c r="B241" s="102">
        <v>1</v>
      </c>
      <c r="C241" s="102">
        <f t="shared" si="10"/>
        <v>112</v>
      </c>
      <c r="D241" s="102">
        <v>0</v>
      </c>
      <c r="E241" s="102">
        <v>112</v>
      </c>
      <c r="F241" s="102">
        <v>2034</v>
      </c>
      <c r="G241" s="103">
        <f t="shared" si="11"/>
        <v>12.094903966224654</v>
      </c>
      <c r="H241" s="104">
        <f t="shared" si="12"/>
        <v>2709.26</v>
      </c>
      <c r="I241" s="104">
        <f>ROUND(H241*1.2359,2)</f>
        <v>3348.37</v>
      </c>
    </row>
    <row r="242" spans="1:9" s="49" customFormat="1" ht="16.899999999999999" customHeight="1" x14ac:dyDescent="0.25">
      <c r="A242" s="96" t="s">
        <v>222</v>
      </c>
      <c r="B242" s="102">
        <v>1</v>
      </c>
      <c r="C242" s="102">
        <f t="shared" si="10"/>
        <v>254</v>
      </c>
      <c r="D242" s="102">
        <v>0</v>
      </c>
      <c r="E242" s="102">
        <v>254</v>
      </c>
      <c r="F242" s="102">
        <v>2034</v>
      </c>
      <c r="G242" s="103">
        <f t="shared" si="11"/>
        <v>12.094903966224654</v>
      </c>
      <c r="H242" s="104">
        <f t="shared" si="12"/>
        <v>6144.21</v>
      </c>
      <c r="I242" s="104">
        <f>ROUND(H242*1.2359,2)</f>
        <v>7593.63</v>
      </c>
    </row>
    <row r="243" spans="1:9" s="49" customFormat="1" ht="16.899999999999999" customHeight="1" x14ac:dyDescent="0.25">
      <c r="A243" s="96" t="s">
        <v>222</v>
      </c>
      <c r="B243" s="102">
        <v>1</v>
      </c>
      <c r="C243" s="102">
        <f t="shared" si="10"/>
        <v>464.5</v>
      </c>
      <c r="D243" s="102">
        <v>364.5</v>
      </c>
      <c r="E243" s="102">
        <v>100</v>
      </c>
      <c r="F243" s="102">
        <v>2034</v>
      </c>
      <c r="G243" s="103">
        <f t="shared" si="11"/>
        <v>12.094903966224654</v>
      </c>
      <c r="H243" s="104">
        <f t="shared" si="12"/>
        <v>2418.98</v>
      </c>
      <c r="I243" s="104">
        <f>ROUND(H243*1.2359,2)</f>
        <v>2989.62</v>
      </c>
    </row>
    <row r="244" spans="1:9" s="49" customFormat="1" ht="16.899999999999999" customHeight="1" x14ac:dyDescent="0.25">
      <c r="A244" s="96" t="s">
        <v>222</v>
      </c>
      <c r="B244" s="102">
        <v>1</v>
      </c>
      <c r="C244" s="102">
        <f t="shared" si="10"/>
        <v>208</v>
      </c>
      <c r="D244" s="102">
        <v>0</v>
      </c>
      <c r="E244" s="102">
        <v>208</v>
      </c>
      <c r="F244" s="102">
        <v>2034</v>
      </c>
      <c r="G244" s="103">
        <f t="shared" si="11"/>
        <v>12.094903966224654</v>
      </c>
      <c r="H244" s="104">
        <f t="shared" si="12"/>
        <v>5031.4799999999996</v>
      </c>
      <c r="I244" s="104">
        <f>ROUND(H244*1.2359,2)</f>
        <v>6218.41</v>
      </c>
    </row>
    <row r="245" spans="1:9" s="49" customFormat="1" ht="16.899999999999999" customHeight="1" x14ac:dyDescent="0.25">
      <c r="A245" s="96" t="s">
        <v>222</v>
      </c>
      <c r="B245" s="102">
        <v>1</v>
      </c>
      <c r="C245" s="102">
        <f t="shared" si="10"/>
        <v>696</v>
      </c>
      <c r="D245" s="102">
        <v>565</v>
      </c>
      <c r="E245" s="102">
        <v>131</v>
      </c>
      <c r="F245" s="102">
        <v>2034</v>
      </c>
      <c r="G245" s="103">
        <f t="shared" si="11"/>
        <v>12.094903966224654</v>
      </c>
      <c r="H245" s="104">
        <f t="shared" si="12"/>
        <v>3168.86</v>
      </c>
      <c r="I245" s="104">
        <f>ROUND(H245*1.2359,2)</f>
        <v>3916.39</v>
      </c>
    </row>
    <row r="246" spans="1:9" s="49" customFormat="1" ht="16.899999999999999" customHeight="1" x14ac:dyDescent="0.25">
      <c r="A246" s="96" t="s">
        <v>222</v>
      </c>
      <c r="B246" s="102">
        <v>1</v>
      </c>
      <c r="C246" s="102">
        <f t="shared" si="10"/>
        <v>29</v>
      </c>
      <c r="D246" s="102">
        <v>0</v>
      </c>
      <c r="E246" s="102">
        <v>29</v>
      </c>
      <c r="F246" s="102">
        <v>2034</v>
      </c>
      <c r="G246" s="103">
        <f t="shared" si="11"/>
        <v>12.094903966224654</v>
      </c>
      <c r="H246" s="104">
        <f t="shared" si="12"/>
        <v>701.5</v>
      </c>
      <c r="I246" s="105">
        <f>ROUND(H246*1.2077,2)</f>
        <v>847.2</v>
      </c>
    </row>
    <row r="247" spans="1:9" s="49" customFormat="1" ht="16.899999999999999" customHeight="1" x14ac:dyDescent="0.25">
      <c r="A247" s="96" t="s">
        <v>222</v>
      </c>
      <c r="B247" s="102">
        <v>1</v>
      </c>
      <c r="C247" s="102">
        <f t="shared" si="10"/>
        <v>152</v>
      </c>
      <c r="D247" s="102">
        <v>0</v>
      </c>
      <c r="E247" s="102">
        <v>152</v>
      </c>
      <c r="F247" s="102">
        <v>2034</v>
      </c>
      <c r="G247" s="103">
        <f t="shared" si="11"/>
        <v>12.094903966224654</v>
      </c>
      <c r="H247" s="104">
        <f t="shared" si="12"/>
        <v>3676.85</v>
      </c>
      <c r="I247" s="104">
        <f>ROUND(H247*1.2359,2)</f>
        <v>4544.22</v>
      </c>
    </row>
    <row r="248" spans="1:9" s="49" customFormat="1" ht="16.899999999999999" customHeight="1" x14ac:dyDescent="0.25">
      <c r="A248" s="96" t="s">
        <v>222</v>
      </c>
      <c r="B248" s="102">
        <v>1</v>
      </c>
      <c r="C248" s="102">
        <f t="shared" si="10"/>
        <v>200</v>
      </c>
      <c r="D248" s="102">
        <v>0</v>
      </c>
      <c r="E248" s="102">
        <v>200</v>
      </c>
      <c r="F248" s="102">
        <v>2034</v>
      </c>
      <c r="G248" s="103">
        <f t="shared" si="11"/>
        <v>12.094903966224654</v>
      </c>
      <c r="H248" s="104">
        <f t="shared" si="12"/>
        <v>4837.96</v>
      </c>
      <c r="I248" s="104">
        <f>ROUND(H248*1.2359,2)</f>
        <v>5979.23</v>
      </c>
    </row>
    <row r="249" spans="1:9" s="49" customFormat="1" ht="16.899999999999999" customHeight="1" x14ac:dyDescent="0.25">
      <c r="A249" s="96" t="s">
        <v>222</v>
      </c>
      <c r="B249" s="102">
        <v>1</v>
      </c>
      <c r="C249" s="102">
        <f t="shared" si="10"/>
        <v>83</v>
      </c>
      <c r="D249" s="102">
        <v>0</v>
      </c>
      <c r="E249" s="102">
        <v>83</v>
      </c>
      <c r="F249" s="102">
        <v>2034</v>
      </c>
      <c r="G249" s="103">
        <f t="shared" si="11"/>
        <v>12.094903966224654</v>
      </c>
      <c r="H249" s="104">
        <f t="shared" si="12"/>
        <v>2007.75</v>
      </c>
      <c r="I249" s="104">
        <f>ROUND(H249*1.2359,2)</f>
        <v>2481.38</v>
      </c>
    </row>
    <row r="250" spans="1:9" s="49" customFormat="1" ht="16.899999999999999" customHeight="1" x14ac:dyDescent="0.25">
      <c r="A250" s="96" t="s">
        <v>222</v>
      </c>
      <c r="B250" s="102">
        <v>1</v>
      </c>
      <c r="C250" s="102">
        <f t="shared" si="10"/>
        <v>138</v>
      </c>
      <c r="D250" s="102">
        <v>0</v>
      </c>
      <c r="E250" s="102">
        <v>138</v>
      </c>
      <c r="F250" s="102">
        <v>2034</v>
      </c>
      <c r="G250" s="103">
        <f t="shared" si="11"/>
        <v>12.094903966224654</v>
      </c>
      <c r="H250" s="104">
        <f t="shared" si="12"/>
        <v>3338.19</v>
      </c>
      <c r="I250" s="104">
        <f>ROUND(H250*1.2359,2)</f>
        <v>4125.67</v>
      </c>
    </row>
    <row r="251" spans="1:9" s="49" customFormat="1" ht="16.899999999999999" customHeight="1" x14ac:dyDescent="0.25">
      <c r="A251" s="96" t="s">
        <v>33</v>
      </c>
      <c r="B251" s="102">
        <v>1</v>
      </c>
      <c r="C251" s="102">
        <f t="shared" si="10"/>
        <v>20</v>
      </c>
      <c r="D251" s="102">
        <v>0</v>
      </c>
      <c r="E251" s="102">
        <v>20</v>
      </c>
      <c r="F251" s="102">
        <v>2034</v>
      </c>
      <c r="G251" s="103">
        <f t="shared" si="11"/>
        <v>12.094903966224654</v>
      </c>
      <c r="H251" s="104">
        <f t="shared" si="12"/>
        <v>483.8</v>
      </c>
      <c r="I251" s="105">
        <f>ROUND(H251*1.2077,2)</f>
        <v>584.29</v>
      </c>
    </row>
    <row r="252" spans="1:9" s="49" customFormat="1" ht="16.899999999999999" customHeight="1" x14ac:dyDescent="0.25">
      <c r="A252" s="96" t="s">
        <v>33</v>
      </c>
      <c r="B252" s="102">
        <v>1</v>
      </c>
      <c r="C252" s="102">
        <f t="shared" si="10"/>
        <v>96</v>
      </c>
      <c r="D252" s="102">
        <v>0</v>
      </c>
      <c r="E252" s="102">
        <v>96</v>
      </c>
      <c r="F252" s="102">
        <v>2034</v>
      </c>
      <c r="G252" s="103">
        <f t="shared" si="11"/>
        <v>12.094903966224654</v>
      </c>
      <c r="H252" s="104">
        <f t="shared" si="12"/>
        <v>2322.2199999999998</v>
      </c>
      <c r="I252" s="104">
        <f>ROUND(H252*1.2359,2)</f>
        <v>2870.03</v>
      </c>
    </row>
    <row r="253" spans="1:9" s="49" customFormat="1" ht="16.899999999999999" customHeight="1" x14ac:dyDescent="0.25">
      <c r="A253" s="96" t="s">
        <v>33</v>
      </c>
      <c r="B253" s="102">
        <v>1</v>
      </c>
      <c r="C253" s="102">
        <f t="shared" si="10"/>
        <v>30</v>
      </c>
      <c r="D253" s="102">
        <v>0</v>
      </c>
      <c r="E253" s="102">
        <v>30</v>
      </c>
      <c r="F253" s="102">
        <v>2034</v>
      </c>
      <c r="G253" s="103">
        <f t="shared" si="11"/>
        <v>12.094903966224654</v>
      </c>
      <c r="H253" s="104">
        <f t="shared" si="12"/>
        <v>725.69</v>
      </c>
      <c r="I253" s="104">
        <f>ROUND(H253*1.2359,2)</f>
        <v>896.88</v>
      </c>
    </row>
    <row r="254" spans="1:9" s="49" customFormat="1" ht="16.899999999999999" customHeight="1" x14ac:dyDescent="0.25">
      <c r="A254" s="96" t="s">
        <v>33</v>
      </c>
      <c r="B254" s="102">
        <v>1</v>
      </c>
      <c r="C254" s="102">
        <f t="shared" si="10"/>
        <v>72</v>
      </c>
      <c r="D254" s="102">
        <v>16</v>
      </c>
      <c r="E254" s="102">
        <v>56</v>
      </c>
      <c r="F254" s="102">
        <v>2034</v>
      </c>
      <c r="G254" s="103">
        <f t="shared" si="11"/>
        <v>12.094903966224654</v>
      </c>
      <c r="H254" s="104">
        <f t="shared" si="12"/>
        <v>1354.63</v>
      </c>
      <c r="I254" s="104">
        <f>ROUND(H254*1.2359,2)</f>
        <v>1674.19</v>
      </c>
    </row>
    <row r="255" spans="1:9" s="49" customFormat="1" ht="16.899999999999999" customHeight="1" x14ac:dyDescent="0.25">
      <c r="A255" s="96" t="s">
        <v>33</v>
      </c>
      <c r="B255" s="102">
        <v>1</v>
      </c>
      <c r="C255" s="102">
        <f t="shared" si="10"/>
        <v>13</v>
      </c>
      <c r="D255" s="102">
        <v>0</v>
      </c>
      <c r="E255" s="102">
        <v>13</v>
      </c>
      <c r="F255" s="102">
        <v>2034</v>
      </c>
      <c r="G255" s="103">
        <f t="shared" si="11"/>
        <v>12.094903966224654</v>
      </c>
      <c r="H255" s="104">
        <f t="shared" si="12"/>
        <v>314.47000000000003</v>
      </c>
      <c r="I255" s="104">
        <f>ROUND(H255*1.2359,2)</f>
        <v>388.65</v>
      </c>
    </row>
    <row r="256" spans="1:9" s="49" customFormat="1" ht="16.899999999999999" customHeight="1" x14ac:dyDescent="0.25">
      <c r="A256" s="96" t="s">
        <v>33</v>
      </c>
      <c r="B256" s="102">
        <v>1</v>
      </c>
      <c r="C256" s="102">
        <f t="shared" si="10"/>
        <v>32</v>
      </c>
      <c r="D256" s="102">
        <v>0</v>
      </c>
      <c r="E256" s="102">
        <v>32</v>
      </c>
      <c r="F256" s="102">
        <v>2034</v>
      </c>
      <c r="G256" s="103">
        <f t="shared" si="11"/>
        <v>12.094903966224654</v>
      </c>
      <c r="H256" s="104">
        <f t="shared" si="12"/>
        <v>774.07</v>
      </c>
      <c r="I256" s="104">
        <f>ROUND(H256*1.2359,2)</f>
        <v>956.67</v>
      </c>
    </row>
    <row r="257" spans="1:9" s="49" customFormat="1" ht="16.899999999999999" customHeight="1" x14ac:dyDescent="0.25">
      <c r="A257" s="96" t="s">
        <v>33</v>
      </c>
      <c r="B257" s="102">
        <v>1</v>
      </c>
      <c r="C257" s="102">
        <f t="shared" si="10"/>
        <v>97</v>
      </c>
      <c r="D257" s="102">
        <v>0</v>
      </c>
      <c r="E257" s="102">
        <v>97</v>
      </c>
      <c r="F257" s="102">
        <v>2034</v>
      </c>
      <c r="G257" s="103">
        <f t="shared" si="11"/>
        <v>12.094903966224654</v>
      </c>
      <c r="H257" s="104">
        <f t="shared" si="12"/>
        <v>2346.41</v>
      </c>
      <c r="I257" s="104">
        <f>ROUND(H257*1.2359,2)</f>
        <v>2899.93</v>
      </c>
    </row>
    <row r="258" spans="1:9" s="49" customFormat="1" ht="16.899999999999999" customHeight="1" x14ac:dyDescent="0.25">
      <c r="A258" s="96" t="s">
        <v>33</v>
      </c>
      <c r="B258" s="102">
        <v>1</v>
      </c>
      <c r="C258" s="102">
        <f t="shared" si="10"/>
        <v>672</v>
      </c>
      <c r="D258" s="102">
        <v>613</v>
      </c>
      <c r="E258" s="102">
        <v>59</v>
      </c>
      <c r="F258" s="102">
        <v>2034</v>
      </c>
      <c r="G258" s="103">
        <f t="shared" si="11"/>
        <v>12.094903966224654</v>
      </c>
      <c r="H258" s="104">
        <f t="shared" si="12"/>
        <v>1427.2</v>
      </c>
      <c r="I258" s="104">
        <f>ROUND(H258*1.2359,2)</f>
        <v>1763.88</v>
      </c>
    </row>
    <row r="259" spans="1:9" s="49" customFormat="1" ht="16.899999999999999" customHeight="1" x14ac:dyDescent="0.25">
      <c r="A259" s="96" t="s">
        <v>33</v>
      </c>
      <c r="B259" s="102">
        <v>1</v>
      </c>
      <c r="C259" s="102">
        <f t="shared" si="10"/>
        <v>35</v>
      </c>
      <c r="D259" s="102">
        <v>0</v>
      </c>
      <c r="E259" s="102">
        <v>35</v>
      </c>
      <c r="F259" s="102">
        <v>2034</v>
      </c>
      <c r="G259" s="103">
        <f t="shared" si="11"/>
        <v>12.094903966224654</v>
      </c>
      <c r="H259" s="104">
        <f t="shared" si="12"/>
        <v>846.64</v>
      </c>
      <c r="I259" s="104">
        <f>ROUND(H259*1.2359,2)</f>
        <v>1046.3599999999999</v>
      </c>
    </row>
    <row r="260" spans="1:9" s="49" customFormat="1" ht="16.899999999999999" customHeight="1" x14ac:dyDescent="0.25">
      <c r="A260" s="96" t="s">
        <v>33</v>
      </c>
      <c r="B260" s="102">
        <v>1</v>
      </c>
      <c r="C260" s="102">
        <f t="shared" si="10"/>
        <v>36</v>
      </c>
      <c r="D260" s="102">
        <v>0</v>
      </c>
      <c r="E260" s="102">
        <v>36</v>
      </c>
      <c r="F260" s="102">
        <v>2034</v>
      </c>
      <c r="G260" s="103">
        <f t="shared" si="11"/>
        <v>12.094903966224654</v>
      </c>
      <c r="H260" s="104">
        <f t="shared" si="12"/>
        <v>870.83</v>
      </c>
      <c r="I260" s="104">
        <f>ROUND(H260*1.2359,2)</f>
        <v>1076.26</v>
      </c>
    </row>
    <row r="261" spans="1:9" s="49" customFormat="1" ht="16.899999999999999" customHeight="1" x14ac:dyDescent="0.25">
      <c r="A261" s="96" t="s">
        <v>33</v>
      </c>
      <c r="B261" s="102">
        <v>1</v>
      </c>
      <c r="C261" s="102">
        <f t="shared" si="10"/>
        <v>372</v>
      </c>
      <c r="D261" s="102">
        <v>0</v>
      </c>
      <c r="E261" s="102">
        <v>372</v>
      </c>
      <c r="F261" s="102">
        <v>2034</v>
      </c>
      <c r="G261" s="103">
        <f t="shared" si="11"/>
        <v>12.094903966224654</v>
      </c>
      <c r="H261" s="104">
        <f t="shared" si="12"/>
        <v>8998.61</v>
      </c>
      <c r="I261" s="104">
        <f>ROUND(H261*1.2359,2)</f>
        <v>11121.38</v>
      </c>
    </row>
    <row r="262" spans="1:9" s="49" customFormat="1" ht="16.899999999999999" customHeight="1" x14ac:dyDescent="0.25">
      <c r="A262" s="96" t="s">
        <v>33</v>
      </c>
      <c r="B262" s="102">
        <v>1</v>
      </c>
      <c r="C262" s="102">
        <f t="shared" si="10"/>
        <v>24</v>
      </c>
      <c r="D262" s="102">
        <v>0</v>
      </c>
      <c r="E262" s="102">
        <v>24</v>
      </c>
      <c r="F262" s="102">
        <v>2034</v>
      </c>
      <c r="G262" s="103">
        <f t="shared" si="11"/>
        <v>12.094903966224654</v>
      </c>
      <c r="H262" s="104">
        <f t="shared" si="12"/>
        <v>580.55999999999995</v>
      </c>
      <c r="I262" s="104">
        <f>ROUND(H262*1.2359,2)</f>
        <v>717.51</v>
      </c>
    </row>
    <row r="263" spans="1:9" s="49" customFormat="1" ht="16.899999999999999" customHeight="1" x14ac:dyDescent="0.25">
      <c r="A263" s="96" t="s">
        <v>223</v>
      </c>
      <c r="B263" s="102">
        <v>1</v>
      </c>
      <c r="C263" s="102">
        <f t="shared" si="10"/>
        <v>370</v>
      </c>
      <c r="D263" s="102">
        <v>365</v>
      </c>
      <c r="E263" s="102">
        <v>5</v>
      </c>
      <c r="F263" s="102">
        <v>2427</v>
      </c>
      <c r="G263" s="103">
        <f t="shared" si="11"/>
        <v>14.431824939049772</v>
      </c>
      <c r="H263" s="104">
        <f t="shared" si="12"/>
        <v>144.32</v>
      </c>
      <c r="I263" s="104">
        <f>ROUND(H263*1.2359,2)</f>
        <v>178.37</v>
      </c>
    </row>
    <row r="264" spans="1:9" s="49" customFormat="1" ht="16.899999999999999" customHeight="1" x14ac:dyDescent="0.25">
      <c r="A264" s="96" t="s">
        <v>224</v>
      </c>
      <c r="B264" s="102">
        <v>1</v>
      </c>
      <c r="C264" s="102">
        <f t="shared" si="10"/>
        <v>630</v>
      </c>
      <c r="D264" s="102">
        <v>558</v>
      </c>
      <c r="E264" s="102">
        <v>72</v>
      </c>
      <c r="F264" s="102">
        <v>1642</v>
      </c>
      <c r="G264" s="103">
        <f t="shared" si="11"/>
        <v>9.7639293571980748</v>
      </c>
      <c r="H264" s="104">
        <f t="shared" si="12"/>
        <v>1406.01</v>
      </c>
      <c r="I264" s="104">
        <f>ROUND(H264*1.2359,2)</f>
        <v>1737.69</v>
      </c>
    </row>
    <row r="265" spans="1:9" s="49" customFormat="1" ht="16.899999999999999" customHeight="1" x14ac:dyDescent="0.25">
      <c r="A265" s="96" t="s">
        <v>224</v>
      </c>
      <c r="B265" s="102">
        <v>1</v>
      </c>
      <c r="C265" s="102">
        <f t="shared" si="10"/>
        <v>509</v>
      </c>
      <c r="D265" s="102">
        <v>501</v>
      </c>
      <c r="E265" s="102">
        <v>8</v>
      </c>
      <c r="F265" s="102">
        <v>1492</v>
      </c>
      <c r="G265" s="103">
        <f t="shared" si="11"/>
        <v>8.8719747874174946</v>
      </c>
      <c r="H265" s="104">
        <f t="shared" si="12"/>
        <v>141.94999999999999</v>
      </c>
      <c r="I265" s="104">
        <f>ROUND(H265*1.2359,2)</f>
        <v>175.44</v>
      </c>
    </row>
    <row r="266" spans="1:9" s="49" customFormat="1" ht="16.899999999999999" customHeight="1" x14ac:dyDescent="0.25">
      <c r="A266" s="96" t="s">
        <v>224</v>
      </c>
      <c r="B266" s="102">
        <v>1</v>
      </c>
      <c r="C266" s="102">
        <f t="shared" si="10"/>
        <v>633</v>
      </c>
      <c r="D266" s="102">
        <v>621</v>
      </c>
      <c r="E266" s="102">
        <v>12</v>
      </c>
      <c r="F266" s="102">
        <v>1642</v>
      </c>
      <c r="G266" s="103">
        <f t="shared" si="11"/>
        <v>9.7639293571980748</v>
      </c>
      <c r="H266" s="104">
        <f t="shared" si="12"/>
        <v>234.33</v>
      </c>
      <c r="I266" s="104">
        <f>ROUND(H266*1.2359,2)</f>
        <v>289.61</v>
      </c>
    </row>
    <row r="267" spans="1:9" s="49" customFormat="1" ht="16.899999999999999" customHeight="1" x14ac:dyDescent="0.25">
      <c r="A267" s="96" t="s">
        <v>224</v>
      </c>
      <c r="B267" s="102">
        <v>1</v>
      </c>
      <c r="C267" s="102">
        <f t="shared" si="10"/>
        <v>174</v>
      </c>
      <c r="D267" s="102">
        <v>158</v>
      </c>
      <c r="E267" s="102">
        <v>16</v>
      </c>
      <c r="F267" s="102">
        <v>1642</v>
      </c>
      <c r="G267" s="103">
        <f t="shared" si="11"/>
        <v>9.7639293571980748</v>
      </c>
      <c r="H267" s="104">
        <f t="shared" si="12"/>
        <v>312.45</v>
      </c>
      <c r="I267" s="104">
        <f>ROUND(H267*1.2359,2)</f>
        <v>386.16</v>
      </c>
    </row>
    <row r="268" spans="1:9" s="49" customFormat="1" ht="16.899999999999999" customHeight="1" x14ac:dyDescent="0.25">
      <c r="A268" s="96" t="s">
        <v>225</v>
      </c>
      <c r="B268" s="102">
        <v>1</v>
      </c>
      <c r="C268" s="102">
        <f t="shared" si="10"/>
        <v>741</v>
      </c>
      <c r="D268" s="102">
        <v>669</v>
      </c>
      <c r="E268" s="102">
        <v>72</v>
      </c>
      <c r="F268" s="102">
        <v>1642</v>
      </c>
      <c r="G268" s="103">
        <f t="shared" si="11"/>
        <v>9.7639293571980748</v>
      </c>
      <c r="H268" s="104">
        <f t="shared" si="12"/>
        <v>1406.01</v>
      </c>
      <c r="I268" s="104">
        <f>ROUND(H268*1.2359,2)</f>
        <v>1737.69</v>
      </c>
    </row>
    <row r="269" spans="1:9" s="49" customFormat="1" ht="16.899999999999999" customHeight="1" x14ac:dyDescent="0.25">
      <c r="A269" s="96" t="s">
        <v>226</v>
      </c>
      <c r="B269" s="102">
        <v>1</v>
      </c>
      <c r="C269" s="102">
        <f t="shared" si="10"/>
        <v>598</v>
      </c>
      <c r="D269" s="102">
        <v>582</v>
      </c>
      <c r="E269" s="102">
        <v>16</v>
      </c>
      <c r="F269" s="102">
        <v>1492</v>
      </c>
      <c r="G269" s="103">
        <f t="shared" si="11"/>
        <v>8.8719747874174946</v>
      </c>
      <c r="H269" s="104">
        <f t="shared" si="12"/>
        <v>283.89999999999998</v>
      </c>
      <c r="I269" s="104">
        <f>ROUND(H269*1.2359,2)</f>
        <v>350.87</v>
      </c>
    </row>
    <row r="270" spans="1:9" s="49" customFormat="1" ht="16.899999999999999" customHeight="1" x14ac:dyDescent="0.25">
      <c r="A270" s="96" t="s">
        <v>227</v>
      </c>
      <c r="B270" s="102">
        <v>1</v>
      </c>
      <c r="C270" s="102">
        <f t="shared" ref="C270:C333" si="13">D270+E270</f>
        <v>717</v>
      </c>
      <c r="D270" s="102">
        <v>677</v>
      </c>
      <c r="E270" s="102">
        <v>40</v>
      </c>
      <c r="F270" s="102">
        <v>1642</v>
      </c>
      <c r="G270" s="103">
        <f t="shared" ref="G270:G333" si="14">F270/168.17</f>
        <v>9.7639293571980748</v>
      </c>
      <c r="H270" s="104">
        <f t="shared" ref="H270:H333" si="15">ROUND(E270*G270*2,2)</f>
        <v>781.11</v>
      </c>
      <c r="I270" s="104">
        <f>ROUND(H270*1.2359,2)</f>
        <v>965.37</v>
      </c>
    </row>
    <row r="271" spans="1:9" s="49" customFormat="1" ht="16.899999999999999" customHeight="1" x14ac:dyDescent="0.25">
      <c r="A271" s="96" t="s">
        <v>227</v>
      </c>
      <c r="B271" s="102">
        <v>1</v>
      </c>
      <c r="C271" s="102">
        <f t="shared" si="13"/>
        <v>709</v>
      </c>
      <c r="D271" s="102">
        <v>677</v>
      </c>
      <c r="E271" s="102">
        <v>32</v>
      </c>
      <c r="F271" s="102">
        <v>1642</v>
      </c>
      <c r="G271" s="103">
        <f t="shared" si="14"/>
        <v>9.7639293571980748</v>
      </c>
      <c r="H271" s="104">
        <f t="shared" si="15"/>
        <v>624.89</v>
      </c>
      <c r="I271" s="104">
        <f>ROUND(H271*1.2359,2)</f>
        <v>772.3</v>
      </c>
    </row>
    <row r="272" spans="1:9" s="49" customFormat="1" ht="16.899999999999999" customHeight="1" x14ac:dyDescent="0.25">
      <c r="A272" s="96" t="s">
        <v>227</v>
      </c>
      <c r="B272" s="102">
        <v>1</v>
      </c>
      <c r="C272" s="102">
        <f t="shared" si="13"/>
        <v>659</v>
      </c>
      <c r="D272" s="102">
        <v>631</v>
      </c>
      <c r="E272" s="102">
        <v>28</v>
      </c>
      <c r="F272" s="102">
        <v>1642</v>
      </c>
      <c r="G272" s="103">
        <f t="shared" si="14"/>
        <v>9.7639293571980748</v>
      </c>
      <c r="H272" s="104">
        <f t="shared" si="15"/>
        <v>546.78</v>
      </c>
      <c r="I272" s="104">
        <f>ROUND(H272*1.2359,2)</f>
        <v>675.77</v>
      </c>
    </row>
    <row r="273" spans="1:9" s="49" customFormat="1" ht="16.899999999999999" customHeight="1" x14ac:dyDescent="0.25">
      <c r="A273" s="96" t="s">
        <v>227</v>
      </c>
      <c r="B273" s="102">
        <v>1</v>
      </c>
      <c r="C273" s="102">
        <f t="shared" si="13"/>
        <v>481</v>
      </c>
      <c r="D273" s="102">
        <v>469</v>
      </c>
      <c r="E273" s="102">
        <v>12</v>
      </c>
      <c r="F273" s="102">
        <v>1492</v>
      </c>
      <c r="G273" s="103">
        <f t="shared" si="14"/>
        <v>8.8719747874174946</v>
      </c>
      <c r="H273" s="104">
        <f t="shared" si="15"/>
        <v>212.93</v>
      </c>
      <c r="I273" s="104">
        <f>ROUND(H273*1.2359,2)</f>
        <v>263.16000000000003</v>
      </c>
    </row>
    <row r="274" spans="1:9" s="49" customFormat="1" ht="16.899999999999999" customHeight="1" x14ac:dyDescent="0.25">
      <c r="A274" s="96" t="s">
        <v>227</v>
      </c>
      <c r="B274" s="102">
        <v>1</v>
      </c>
      <c r="C274" s="102">
        <f t="shared" si="13"/>
        <v>638</v>
      </c>
      <c r="D274" s="102">
        <v>566</v>
      </c>
      <c r="E274" s="102">
        <v>72</v>
      </c>
      <c r="F274" s="102">
        <v>1642</v>
      </c>
      <c r="G274" s="103">
        <f t="shared" si="14"/>
        <v>9.7639293571980748</v>
      </c>
      <c r="H274" s="104">
        <f t="shared" si="15"/>
        <v>1406.01</v>
      </c>
      <c r="I274" s="104">
        <f>ROUND(H274*1.2359,2)</f>
        <v>1737.69</v>
      </c>
    </row>
    <row r="275" spans="1:9" s="49" customFormat="1" ht="16.899999999999999" customHeight="1" x14ac:dyDescent="0.25">
      <c r="A275" s="96" t="s">
        <v>227</v>
      </c>
      <c r="B275" s="102">
        <v>1</v>
      </c>
      <c r="C275" s="102">
        <f t="shared" si="13"/>
        <v>726</v>
      </c>
      <c r="D275" s="102">
        <v>677</v>
      </c>
      <c r="E275" s="102">
        <v>49</v>
      </c>
      <c r="F275" s="102">
        <v>1642</v>
      </c>
      <c r="G275" s="103">
        <f t="shared" si="14"/>
        <v>9.7639293571980748</v>
      </c>
      <c r="H275" s="104">
        <f t="shared" si="15"/>
        <v>956.87</v>
      </c>
      <c r="I275" s="104">
        <f>ROUND(H275*1.2359,2)</f>
        <v>1182.5999999999999</v>
      </c>
    </row>
    <row r="276" spans="1:9" s="49" customFormat="1" ht="16.899999999999999" customHeight="1" x14ac:dyDescent="0.25">
      <c r="A276" s="96" t="s">
        <v>227</v>
      </c>
      <c r="B276" s="102">
        <v>1</v>
      </c>
      <c r="C276" s="102">
        <f t="shared" si="13"/>
        <v>613</v>
      </c>
      <c r="D276" s="102">
        <v>581</v>
      </c>
      <c r="E276" s="102">
        <v>32</v>
      </c>
      <c r="F276" s="102">
        <v>1492</v>
      </c>
      <c r="G276" s="103">
        <f t="shared" si="14"/>
        <v>8.8719747874174946</v>
      </c>
      <c r="H276" s="104">
        <f t="shared" si="15"/>
        <v>567.80999999999995</v>
      </c>
      <c r="I276" s="104">
        <f>ROUND(H276*1.2359,2)</f>
        <v>701.76</v>
      </c>
    </row>
    <row r="277" spans="1:9" s="49" customFormat="1" ht="16.899999999999999" customHeight="1" x14ac:dyDescent="0.25">
      <c r="A277" s="96" t="s">
        <v>227</v>
      </c>
      <c r="B277" s="102">
        <v>1</v>
      </c>
      <c r="C277" s="102">
        <f t="shared" si="13"/>
        <v>551</v>
      </c>
      <c r="D277" s="102">
        <v>519</v>
      </c>
      <c r="E277" s="102">
        <v>32</v>
      </c>
      <c r="F277" s="102">
        <v>1642</v>
      </c>
      <c r="G277" s="103">
        <f t="shared" si="14"/>
        <v>9.7639293571980748</v>
      </c>
      <c r="H277" s="104">
        <f t="shared" si="15"/>
        <v>624.89</v>
      </c>
      <c r="I277" s="104">
        <f>ROUND(H277*1.2359,2)</f>
        <v>772.3</v>
      </c>
    </row>
    <row r="278" spans="1:9" s="49" customFormat="1" ht="16.899999999999999" customHeight="1" x14ac:dyDescent="0.25">
      <c r="A278" s="96" t="s">
        <v>227</v>
      </c>
      <c r="B278" s="102">
        <v>1</v>
      </c>
      <c r="C278" s="102">
        <f t="shared" si="13"/>
        <v>694</v>
      </c>
      <c r="D278" s="102">
        <v>661</v>
      </c>
      <c r="E278" s="102">
        <v>33</v>
      </c>
      <c r="F278" s="102">
        <v>1642</v>
      </c>
      <c r="G278" s="103">
        <f t="shared" si="14"/>
        <v>9.7639293571980748</v>
      </c>
      <c r="H278" s="104">
        <f t="shared" si="15"/>
        <v>644.41999999999996</v>
      </c>
      <c r="I278" s="104">
        <f>ROUND(H278*1.2359,2)</f>
        <v>796.44</v>
      </c>
    </row>
    <row r="279" spans="1:9" s="49" customFormat="1" ht="16.899999999999999" customHeight="1" x14ac:dyDescent="0.25">
      <c r="A279" s="96" t="s">
        <v>227</v>
      </c>
      <c r="B279" s="102">
        <v>1</v>
      </c>
      <c r="C279" s="102">
        <f t="shared" si="13"/>
        <v>653</v>
      </c>
      <c r="D279" s="102">
        <v>613</v>
      </c>
      <c r="E279" s="102">
        <v>40</v>
      </c>
      <c r="F279" s="102">
        <v>1642</v>
      </c>
      <c r="G279" s="103">
        <f t="shared" si="14"/>
        <v>9.7639293571980748</v>
      </c>
      <c r="H279" s="104">
        <f t="shared" si="15"/>
        <v>781.11</v>
      </c>
      <c r="I279" s="104">
        <f>ROUND(H279*1.2359,2)</f>
        <v>965.37</v>
      </c>
    </row>
    <row r="280" spans="1:9" s="49" customFormat="1" ht="16.899999999999999" customHeight="1" x14ac:dyDescent="0.25">
      <c r="A280" s="96" t="s">
        <v>227</v>
      </c>
      <c r="B280" s="102">
        <v>1</v>
      </c>
      <c r="C280" s="102">
        <f t="shared" si="13"/>
        <v>621</v>
      </c>
      <c r="D280" s="102">
        <v>557</v>
      </c>
      <c r="E280" s="102">
        <v>64</v>
      </c>
      <c r="F280" s="102">
        <v>1642</v>
      </c>
      <c r="G280" s="103">
        <f t="shared" si="14"/>
        <v>9.7639293571980748</v>
      </c>
      <c r="H280" s="104">
        <f t="shared" si="15"/>
        <v>1249.78</v>
      </c>
      <c r="I280" s="104">
        <f>ROUND(H280*1.2359,2)</f>
        <v>1544.6</v>
      </c>
    </row>
    <row r="281" spans="1:9" s="49" customFormat="1" ht="16.899999999999999" customHeight="1" x14ac:dyDescent="0.25">
      <c r="A281" s="96" t="s">
        <v>227</v>
      </c>
      <c r="B281" s="102">
        <v>1</v>
      </c>
      <c r="C281" s="102">
        <f t="shared" si="13"/>
        <v>365</v>
      </c>
      <c r="D281" s="102">
        <v>341</v>
      </c>
      <c r="E281" s="102">
        <v>24</v>
      </c>
      <c r="F281" s="102">
        <v>1642</v>
      </c>
      <c r="G281" s="103">
        <f t="shared" si="14"/>
        <v>9.7639293571980748</v>
      </c>
      <c r="H281" s="104">
        <f t="shared" si="15"/>
        <v>468.67</v>
      </c>
      <c r="I281" s="104">
        <f>ROUND(H281*1.2359,2)</f>
        <v>579.23</v>
      </c>
    </row>
    <row r="282" spans="1:9" s="49" customFormat="1" ht="16.899999999999999" customHeight="1" x14ac:dyDescent="0.25">
      <c r="A282" s="96" t="s">
        <v>227</v>
      </c>
      <c r="B282" s="102">
        <v>1</v>
      </c>
      <c r="C282" s="102">
        <f t="shared" si="13"/>
        <v>653</v>
      </c>
      <c r="D282" s="102">
        <v>621</v>
      </c>
      <c r="E282" s="102">
        <v>32</v>
      </c>
      <c r="F282" s="102">
        <v>1642</v>
      </c>
      <c r="G282" s="103">
        <f t="shared" si="14"/>
        <v>9.7639293571980748</v>
      </c>
      <c r="H282" s="104">
        <f t="shared" si="15"/>
        <v>624.89</v>
      </c>
      <c r="I282" s="104">
        <f>ROUND(H282*1.2359,2)</f>
        <v>772.3</v>
      </c>
    </row>
    <row r="283" spans="1:9" s="49" customFormat="1" ht="16.899999999999999" customHeight="1" x14ac:dyDescent="0.25">
      <c r="A283" s="96" t="s">
        <v>227</v>
      </c>
      <c r="B283" s="102">
        <v>1</v>
      </c>
      <c r="C283" s="102">
        <f t="shared" si="13"/>
        <v>509</v>
      </c>
      <c r="D283" s="102">
        <v>485</v>
      </c>
      <c r="E283" s="102">
        <v>24</v>
      </c>
      <c r="F283" s="102">
        <v>1492</v>
      </c>
      <c r="G283" s="103">
        <f t="shared" si="14"/>
        <v>8.8719747874174946</v>
      </c>
      <c r="H283" s="104">
        <f t="shared" si="15"/>
        <v>425.85</v>
      </c>
      <c r="I283" s="104">
        <f>ROUND(H283*1.2359,2)</f>
        <v>526.30999999999995</v>
      </c>
    </row>
    <row r="284" spans="1:9" s="49" customFormat="1" ht="16.899999999999999" customHeight="1" x14ac:dyDescent="0.25">
      <c r="A284" s="96" t="s">
        <v>227</v>
      </c>
      <c r="B284" s="102">
        <v>1</v>
      </c>
      <c r="C284" s="102">
        <f t="shared" si="13"/>
        <v>517</v>
      </c>
      <c r="D284" s="102">
        <v>501</v>
      </c>
      <c r="E284" s="102">
        <v>16</v>
      </c>
      <c r="F284" s="102">
        <v>1492</v>
      </c>
      <c r="G284" s="103">
        <f t="shared" si="14"/>
        <v>8.8719747874174946</v>
      </c>
      <c r="H284" s="104">
        <f t="shared" si="15"/>
        <v>283.89999999999998</v>
      </c>
      <c r="I284" s="104">
        <f>ROUND(H284*1.2359,2)</f>
        <v>350.87</v>
      </c>
    </row>
    <row r="285" spans="1:9" s="49" customFormat="1" ht="16.899999999999999" customHeight="1" x14ac:dyDescent="0.25">
      <c r="A285" s="96" t="s">
        <v>227</v>
      </c>
      <c r="B285" s="102">
        <v>1</v>
      </c>
      <c r="C285" s="102">
        <f t="shared" si="13"/>
        <v>669</v>
      </c>
      <c r="D285" s="102">
        <v>597</v>
      </c>
      <c r="E285" s="102">
        <v>72</v>
      </c>
      <c r="F285" s="102">
        <v>1642</v>
      </c>
      <c r="G285" s="103">
        <f t="shared" si="14"/>
        <v>9.7639293571980748</v>
      </c>
      <c r="H285" s="104">
        <f t="shared" si="15"/>
        <v>1406.01</v>
      </c>
      <c r="I285" s="104">
        <f>ROUND(H285*1.2359,2)</f>
        <v>1737.69</v>
      </c>
    </row>
    <row r="286" spans="1:9" s="49" customFormat="1" ht="16.899999999999999" customHeight="1" x14ac:dyDescent="0.25">
      <c r="A286" s="96" t="s">
        <v>227</v>
      </c>
      <c r="B286" s="102">
        <v>1</v>
      </c>
      <c r="C286" s="102">
        <f t="shared" si="13"/>
        <v>514</v>
      </c>
      <c r="D286" s="102">
        <v>501</v>
      </c>
      <c r="E286" s="102">
        <v>13</v>
      </c>
      <c r="F286" s="102">
        <v>1492</v>
      </c>
      <c r="G286" s="103">
        <f t="shared" si="14"/>
        <v>8.8719747874174946</v>
      </c>
      <c r="H286" s="104">
        <f t="shared" si="15"/>
        <v>230.67</v>
      </c>
      <c r="I286" s="104">
        <f>ROUND(H286*1.2359,2)</f>
        <v>285.08999999999997</v>
      </c>
    </row>
    <row r="287" spans="1:9" s="49" customFormat="1" ht="16.899999999999999" customHeight="1" x14ac:dyDescent="0.25">
      <c r="A287" s="96" t="s">
        <v>228</v>
      </c>
      <c r="B287" s="102">
        <v>1</v>
      </c>
      <c r="C287" s="102">
        <f t="shared" si="13"/>
        <v>168</v>
      </c>
      <c r="D287" s="102">
        <v>152</v>
      </c>
      <c r="E287" s="102">
        <v>16</v>
      </c>
      <c r="F287" s="102">
        <v>1492</v>
      </c>
      <c r="G287" s="103">
        <f t="shared" si="14"/>
        <v>8.8719747874174946</v>
      </c>
      <c r="H287" s="104">
        <f t="shared" si="15"/>
        <v>283.89999999999998</v>
      </c>
      <c r="I287" s="104">
        <f>ROUND(H287*1.2359,2)</f>
        <v>350.87</v>
      </c>
    </row>
    <row r="288" spans="1:9" s="49" customFormat="1" ht="16.899999999999999" customHeight="1" x14ac:dyDescent="0.25">
      <c r="A288" s="96" t="s">
        <v>228</v>
      </c>
      <c r="B288" s="102">
        <v>1</v>
      </c>
      <c r="C288" s="102">
        <f t="shared" si="13"/>
        <v>701</v>
      </c>
      <c r="D288" s="102">
        <v>677</v>
      </c>
      <c r="E288" s="102">
        <v>24</v>
      </c>
      <c r="F288" s="102">
        <v>1642</v>
      </c>
      <c r="G288" s="103">
        <f t="shared" si="14"/>
        <v>9.7639293571980748</v>
      </c>
      <c r="H288" s="104">
        <f t="shared" si="15"/>
        <v>468.67</v>
      </c>
      <c r="I288" s="104">
        <f>ROUND(H288*1.2359,2)</f>
        <v>579.23</v>
      </c>
    </row>
    <row r="289" spans="1:9" s="49" customFormat="1" ht="16.899999999999999" customHeight="1" x14ac:dyDescent="0.25">
      <c r="A289" s="96" t="s">
        <v>228</v>
      </c>
      <c r="B289" s="102">
        <v>1</v>
      </c>
      <c r="C289" s="102">
        <f t="shared" si="13"/>
        <v>669</v>
      </c>
      <c r="D289" s="102">
        <v>629</v>
      </c>
      <c r="E289" s="102">
        <v>40</v>
      </c>
      <c r="F289" s="102">
        <v>1642</v>
      </c>
      <c r="G289" s="103">
        <f t="shared" si="14"/>
        <v>9.7639293571980748</v>
      </c>
      <c r="H289" s="104">
        <f t="shared" si="15"/>
        <v>781.11</v>
      </c>
      <c r="I289" s="104">
        <f>ROUND(H289*1.2359,2)</f>
        <v>965.37</v>
      </c>
    </row>
    <row r="290" spans="1:9" s="49" customFormat="1" ht="16.899999999999999" customHeight="1" x14ac:dyDescent="0.25">
      <c r="A290" s="96" t="s">
        <v>229</v>
      </c>
      <c r="B290" s="102">
        <v>1</v>
      </c>
      <c r="C290" s="102">
        <f t="shared" si="13"/>
        <v>505.84800000000001</v>
      </c>
      <c r="D290" s="102">
        <v>501</v>
      </c>
      <c r="E290" s="102">
        <v>4.8479999999999999</v>
      </c>
      <c r="F290" s="102">
        <v>1492</v>
      </c>
      <c r="G290" s="103">
        <f t="shared" si="14"/>
        <v>8.8719747874174946</v>
      </c>
      <c r="H290" s="104">
        <f t="shared" si="15"/>
        <v>86.02</v>
      </c>
      <c r="I290" s="104">
        <f>ROUND(H290*1.2359,2)</f>
        <v>106.31</v>
      </c>
    </row>
    <row r="291" spans="1:9" s="49" customFormat="1" ht="16.899999999999999" customHeight="1" x14ac:dyDescent="0.25">
      <c r="A291" s="96" t="s">
        <v>229</v>
      </c>
      <c r="B291" s="102">
        <v>1</v>
      </c>
      <c r="C291" s="102">
        <f t="shared" si="13"/>
        <v>525</v>
      </c>
      <c r="D291" s="102">
        <v>501</v>
      </c>
      <c r="E291" s="102">
        <v>24</v>
      </c>
      <c r="F291" s="102">
        <v>1492</v>
      </c>
      <c r="G291" s="103">
        <f t="shared" si="14"/>
        <v>8.8719747874174946</v>
      </c>
      <c r="H291" s="104">
        <f t="shared" si="15"/>
        <v>425.85</v>
      </c>
      <c r="I291" s="104">
        <f>ROUND(H291*1.2359,2)</f>
        <v>526.30999999999995</v>
      </c>
    </row>
    <row r="292" spans="1:9" s="49" customFormat="1" ht="16.899999999999999" customHeight="1" x14ac:dyDescent="0.25">
      <c r="A292" s="96" t="s">
        <v>229</v>
      </c>
      <c r="B292" s="102">
        <v>1</v>
      </c>
      <c r="C292" s="102">
        <f t="shared" si="13"/>
        <v>622</v>
      </c>
      <c r="D292" s="102">
        <v>591</v>
      </c>
      <c r="E292" s="102">
        <v>31</v>
      </c>
      <c r="F292" s="102">
        <v>1492</v>
      </c>
      <c r="G292" s="103">
        <f t="shared" si="14"/>
        <v>8.8719747874174946</v>
      </c>
      <c r="H292" s="104">
        <f t="shared" si="15"/>
        <v>550.05999999999995</v>
      </c>
      <c r="I292" s="104">
        <f>ROUND(H292*1.2359,2)</f>
        <v>679.82</v>
      </c>
    </row>
    <row r="293" spans="1:9" s="49" customFormat="1" ht="16.899999999999999" customHeight="1" x14ac:dyDescent="0.25">
      <c r="A293" s="96" t="s">
        <v>229</v>
      </c>
      <c r="B293" s="102">
        <v>1</v>
      </c>
      <c r="C293" s="102">
        <f t="shared" si="13"/>
        <v>485</v>
      </c>
      <c r="D293" s="102">
        <v>461</v>
      </c>
      <c r="E293" s="102">
        <v>24</v>
      </c>
      <c r="F293" s="102">
        <v>1492</v>
      </c>
      <c r="G293" s="103">
        <f t="shared" si="14"/>
        <v>8.8719747874174946</v>
      </c>
      <c r="H293" s="104">
        <f t="shared" si="15"/>
        <v>425.85</v>
      </c>
      <c r="I293" s="104">
        <f>ROUND(H293*1.2359,2)</f>
        <v>526.30999999999995</v>
      </c>
    </row>
    <row r="294" spans="1:9" s="49" customFormat="1" ht="16.899999999999999" customHeight="1" x14ac:dyDescent="0.25">
      <c r="A294" s="96" t="s">
        <v>229</v>
      </c>
      <c r="B294" s="102">
        <v>1</v>
      </c>
      <c r="C294" s="102">
        <f t="shared" si="13"/>
        <v>702</v>
      </c>
      <c r="D294" s="102">
        <v>654</v>
      </c>
      <c r="E294" s="102">
        <v>48</v>
      </c>
      <c r="F294" s="102">
        <v>1492</v>
      </c>
      <c r="G294" s="103">
        <f t="shared" si="14"/>
        <v>8.8719747874174946</v>
      </c>
      <c r="H294" s="104">
        <f t="shared" si="15"/>
        <v>851.71</v>
      </c>
      <c r="I294" s="104">
        <f>ROUND(H294*1.2359,2)</f>
        <v>1052.6300000000001</v>
      </c>
    </row>
    <row r="295" spans="1:9" s="49" customFormat="1" ht="16.899999999999999" customHeight="1" x14ac:dyDescent="0.25">
      <c r="A295" s="96" t="s">
        <v>229</v>
      </c>
      <c r="B295" s="102">
        <v>1</v>
      </c>
      <c r="C295" s="102">
        <f t="shared" si="13"/>
        <v>714</v>
      </c>
      <c r="D295" s="102">
        <v>677</v>
      </c>
      <c r="E295" s="102">
        <v>37</v>
      </c>
      <c r="F295" s="102">
        <v>1492</v>
      </c>
      <c r="G295" s="103">
        <f t="shared" si="14"/>
        <v>8.8719747874174946</v>
      </c>
      <c r="H295" s="104">
        <f t="shared" si="15"/>
        <v>656.53</v>
      </c>
      <c r="I295" s="104">
        <f>ROUND(H295*1.2359,2)</f>
        <v>811.41</v>
      </c>
    </row>
    <row r="296" spans="1:9" s="49" customFormat="1" ht="16.899999999999999" customHeight="1" x14ac:dyDescent="0.25">
      <c r="A296" s="96" t="s">
        <v>229</v>
      </c>
      <c r="B296" s="102">
        <v>1</v>
      </c>
      <c r="C296" s="102">
        <f t="shared" si="13"/>
        <v>591</v>
      </c>
      <c r="D296" s="102">
        <v>557</v>
      </c>
      <c r="E296" s="102">
        <v>34</v>
      </c>
      <c r="F296" s="102">
        <v>1492</v>
      </c>
      <c r="G296" s="103">
        <f t="shared" si="14"/>
        <v>8.8719747874174946</v>
      </c>
      <c r="H296" s="104">
        <f t="shared" si="15"/>
        <v>603.29</v>
      </c>
      <c r="I296" s="104">
        <f>ROUND(H296*1.2359,2)</f>
        <v>745.61</v>
      </c>
    </row>
    <row r="297" spans="1:9" s="49" customFormat="1" ht="16.899999999999999" customHeight="1" x14ac:dyDescent="0.25">
      <c r="A297" s="96" t="s">
        <v>229</v>
      </c>
      <c r="B297" s="102">
        <v>1</v>
      </c>
      <c r="C297" s="102">
        <f t="shared" si="13"/>
        <v>608</v>
      </c>
      <c r="D297" s="102">
        <v>574</v>
      </c>
      <c r="E297" s="102">
        <v>34</v>
      </c>
      <c r="F297" s="102">
        <v>1492</v>
      </c>
      <c r="G297" s="103">
        <f t="shared" si="14"/>
        <v>8.8719747874174946</v>
      </c>
      <c r="H297" s="104">
        <f t="shared" si="15"/>
        <v>603.29</v>
      </c>
      <c r="I297" s="104">
        <f>ROUND(H297*1.2359,2)</f>
        <v>745.61</v>
      </c>
    </row>
    <row r="298" spans="1:9" s="49" customFormat="1" ht="16.899999999999999" customHeight="1" x14ac:dyDescent="0.25">
      <c r="A298" s="96" t="s">
        <v>229</v>
      </c>
      <c r="B298" s="102">
        <v>1</v>
      </c>
      <c r="C298" s="102">
        <f t="shared" si="13"/>
        <v>449</v>
      </c>
      <c r="D298" s="102">
        <v>429</v>
      </c>
      <c r="E298" s="102">
        <v>20</v>
      </c>
      <c r="F298" s="102">
        <v>1492</v>
      </c>
      <c r="G298" s="103">
        <f t="shared" si="14"/>
        <v>8.8719747874174946</v>
      </c>
      <c r="H298" s="104">
        <f t="shared" si="15"/>
        <v>354.88</v>
      </c>
      <c r="I298" s="104">
        <f>ROUND(H298*1.2359,2)</f>
        <v>438.6</v>
      </c>
    </row>
    <row r="299" spans="1:9" s="49" customFormat="1" ht="16.899999999999999" customHeight="1" x14ac:dyDescent="0.25">
      <c r="A299" s="96" t="s">
        <v>229</v>
      </c>
      <c r="B299" s="102">
        <v>1</v>
      </c>
      <c r="C299" s="102">
        <f t="shared" si="13"/>
        <v>524</v>
      </c>
      <c r="D299" s="102">
        <v>501</v>
      </c>
      <c r="E299" s="102">
        <v>23</v>
      </c>
      <c r="F299" s="102">
        <v>1492</v>
      </c>
      <c r="G299" s="103">
        <f t="shared" si="14"/>
        <v>8.8719747874174946</v>
      </c>
      <c r="H299" s="104">
        <f t="shared" si="15"/>
        <v>408.11</v>
      </c>
      <c r="I299" s="104">
        <f>ROUND(H299*1.2359,2)</f>
        <v>504.38</v>
      </c>
    </row>
    <row r="300" spans="1:9" s="49" customFormat="1" ht="16.899999999999999" customHeight="1" x14ac:dyDescent="0.25">
      <c r="A300" s="96" t="s">
        <v>229</v>
      </c>
      <c r="B300" s="102">
        <v>1</v>
      </c>
      <c r="C300" s="102">
        <f t="shared" si="13"/>
        <v>478</v>
      </c>
      <c r="D300" s="102">
        <v>454</v>
      </c>
      <c r="E300" s="102">
        <v>24</v>
      </c>
      <c r="F300" s="102">
        <v>1492</v>
      </c>
      <c r="G300" s="103">
        <f t="shared" si="14"/>
        <v>8.8719747874174946</v>
      </c>
      <c r="H300" s="104">
        <f t="shared" si="15"/>
        <v>425.85</v>
      </c>
      <c r="I300" s="104">
        <f>ROUND(H300*1.2359,2)</f>
        <v>526.30999999999995</v>
      </c>
    </row>
    <row r="301" spans="1:9" s="49" customFormat="1" ht="16.899999999999999" customHeight="1" x14ac:dyDescent="0.25">
      <c r="A301" s="96" t="s">
        <v>229</v>
      </c>
      <c r="B301" s="102">
        <v>1</v>
      </c>
      <c r="C301" s="102">
        <f t="shared" si="13"/>
        <v>715</v>
      </c>
      <c r="D301" s="102">
        <v>677</v>
      </c>
      <c r="E301" s="102">
        <v>38</v>
      </c>
      <c r="F301" s="102">
        <v>1492</v>
      </c>
      <c r="G301" s="103">
        <f t="shared" si="14"/>
        <v>8.8719747874174946</v>
      </c>
      <c r="H301" s="104">
        <f t="shared" si="15"/>
        <v>674.27</v>
      </c>
      <c r="I301" s="104">
        <f>ROUND(H301*1.2359,2)</f>
        <v>833.33</v>
      </c>
    </row>
    <row r="302" spans="1:9" s="49" customFormat="1" ht="16.899999999999999" customHeight="1" x14ac:dyDescent="0.25">
      <c r="A302" s="96" t="s">
        <v>230</v>
      </c>
      <c r="B302" s="102">
        <v>1</v>
      </c>
      <c r="C302" s="102">
        <f t="shared" si="13"/>
        <v>187</v>
      </c>
      <c r="D302" s="102">
        <v>176</v>
      </c>
      <c r="E302" s="102">
        <v>11</v>
      </c>
      <c r="F302" s="102">
        <v>1492</v>
      </c>
      <c r="G302" s="103">
        <f t="shared" si="14"/>
        <v>8.8719747874174946</v>
      </c>
      <c r="H302" s="104">
        <f t="shared" si="15"/>
        <v>195.18</v>
      </c>
      <c r="I302" s="104">
        <f>ROUND(H302*1.2359,2)</f>
        <v>241.22</v>
      </c>
    </row>
    <row r="303" spans="1:9" s="49" customFormat="1" ht="16.899999999999999" customHeight="1" x14ac:dyDescent="0.25">
      <c r="A303" s="96" t="s">
        <v>230</v>
      </c>
      <c r="B303" s="102">
        <v>1</v>
      </c>
      <c r="C303" s="102">
        <f t="shared" si="13"/>
        <v>473</v>
      </c>
      <c r="D303" s="102">
        <v>437</v>
      </c>
      <c r="E303" s="102">
        <v>36</v>
      </c>
      <c r="F303" s="102">
        <v>1492</v>
      </c>
      <c r="G303" s="103">
        <f t="shared" si="14"/>
        <v>8.8719747874174946</v>
      </c>
      <c r="H303" s="104">
        <f t="shared" si="15"/>
        <v>638.78</v>
      </c>
      <c r="I303" s="104">
        <f>ROUND(H303*1.2359,2)</f>
        <v>789.47</v>
      </c>
    </row>
    <row r="304" spans="1:9" s="49" customFormat="1" ht="16.899999999999999" customHeight="1" x14ac:dyDescent="0.25">
      <c r="A304" s="96" t="s">
        <v>231</v>
      </c>
      <c r="B304" s="102">
        <v>1</v>
      </c>
      <c r="C304" s="102">
        <f t="shared" si="13"/>
        <v>144</v>
      </c>
      <c r="D304" s="102">
        <v>120</v>
      </c>
      <c r="E304" s="102">
        <v>24.000000000000004</v>
      </c>
      <c r="F304" s="102">
        <v>1642</v>
      </c>
      <c r="G304" s="103">
        <f t="shared" si="14"/>
        <v>9.7639293571980748</v>
      </c>
      <c r="H304" s="104">
        <f t="shared" si="15"/>
        <v>468.67</v>
      </c>
      <c r="I304" s="104">
        <f>ROUND(H304*1.2359,2)</f>
        <v>579.23</v>
      </c>
    </row>
    <row r="305" spans="1:9" s="49" customFormat="1" ht="16.899999999999999" customHeight="1" x14ac:dyDescent="0.25">
      <c r="A305" s="96" t="s">
        <v>231</v>
      </c>
      <c r="B305" s="102">
        <v>1</v>
      </c>
      <c r="C305" s="102">
        <f t="shared" si="13"/>
        <v>481</v>
      </c>
      <c r="D305" s="102">
        <v>453</v>
      </c>
      <c r="E305" s="102">
        <v>28</v>
      </c>
      <c r="F305" s="102">
        <v>1492</v>
      </c>
      <c r="G305" s="103">
        <f t="shared" si="14"/>
        <v>8.8719747874174946</v>
      </c>
      <c r="H305" s="104">
        <f t="shared" si="15"/>
        <v>496.83</v>
      </c>
      <c r="I305" s="104">
        <f>ROUND(H305*1.2359,2)</f>
        <v>614.03</v>
      </c>
    </row>
    <row r="306" spans="1:9" s="49" customFormat="1" ht="16.899999999999999" customHeight="1" x14ac:dyDescent="0.25">
      <c r="A306" s="96" t="s">
        <v>232</v>
      </c>
      <c r="B306" s="102">
        <v>1</v>
      </c>
      <c r="C306" s="102">
        <f t="shared" si="13"/>
        <v>334</v>
      </c>
      <c r="D306" s="102">
        <v>310</v>
      </c>
      <c r="E306" s="102">
        <v>24</v>
      </c>
      <c r="F306" s="102">
        <v>1492</v>
      </c>
      <c r="G306" s="103">
        <f t="shared" si="14"/>
        <v>8.8719747874174946</v>
      </c>
      <c r="H306" s="104">
        <f t="shared" si="15"/>
        <v>425.85</v>
      </c>
      <c r="I306" s="104">
        <f>ROUND(H306*1.2359,2)</f>
        <v>526.30999999999995</v>
      </c>
    </row>
    <row r="307" spans="1:9" s="49" customFormat="1" ht="16.899999999999999" customHeight="1" x14ac:dyDescent="0.25">
      <c r="A307" s="96" t="s">
        <v>232</v>
      </c>
      <c r="B307" s="102">
        <v>1</v>
      </c>
      <c r="C307" s="102">
        <f t="shared" si="13"/>
        <v>502</v>
      </c>
      <c r="D307" s="102">
        <v>454</v>
      </c>
      <c r="E307" s="102">
        <v>48</v>
      </c>
      <c r="F307" s="102">
        <v>1492</v>
      </c>
      <c r="G307" s="103">
        <f t="shared" si="14"/>
        <v>8.8719747874174946</v>
      </c>
      <c r="H307" s="104">
        <f t="shared" si="15"/>
        <v>851.71</v>
      </c>
      <c r="I307" s="104">
        <f>ROUND(H307*1.2359,2)</f>
        <v>1052.6300000000001</v>
      </c>
    </row>
    <row r="308" spans="1:9" s="49" customFormat="1" ht="16.899999999999999" customHeight="1" x14ac:dyDescent="0.25">
      <c r="A308" s="96" t="s">
        <v>232</v>
      </c>
      <c r="B308" s="102">
        <v>1</v>
      </c>
      <c r="C308" s="102">
        <f t="shared" si="13"/>
        <v>605</v>
      </c>
      <c r="D308" s="102">
        <v>589</v>
      </c>
      <c r="E308" s="102">
        <v>16</v>
      </c>
      <c r="F308" s="102">
        <v>1642</v>
      </c>
      <c r="G308" s="103">
        <f t="shared" si="14"/>
        <v>9.7639293571980748</v>
      </c>
      <c r="H308" s="104">
        <f t="shared" si="15"/>
        <v>312.45</v>
      </c>
      <c r="I308" s="104">
        <f>ROUND(H308*1.2359,2)</f>
        <v>386.16</v>
      </c>
    </row>
    <row r="309" spans="1:9" s="49" customFormat="1" ht="16.899999999999999" customHeight="1" x14ac:dyDescent="0.25">
      <c r="A309" s="96" t="s">
        <v>232</v>
      </c>
      <c r="B309" s="102">
        <v>1</v>
      </c>
      <c r="C309" s="102">
        <f t="shared" si="13"/>
        <v>646</v>
      </c>
      <c r="D309" s="102">
        <v>622</v>
      </c>
      <c r="E309" s="102">
        <v>24</v>
      </c>
      <c r="F309" s="102">
        <v>1492</v>
      </c>
      <c r="G309" s="103">
        <f t="shared" si="14"/>
        <v>8.8719747874174946</v>
      </c>
      <c r="H309" s="104">
        <f t="shared" si="15"/>
        <v>425.85</v>
      </c>
      <c r="I309" s="104">
        <f>ROUND(H309*1.2359,2)</f>
        <v>526.30999999999995</v>
      </c>
    </row>
    <row r="310" spans="1:9" s="49" customFormat="1" ht="16.899999999999999" customHeight="1" x14ac:dyDescent="0.25">
      <c r="A310" s="96" t="s">
        <v>232</v>
      </c>
      <c r="B310" s="102">
        <v>1</v>
      </c>
      <c r="C310" s="102">
        <f t="shared" si="13"/>
        <v>637</v>
      </c>
      <c r="D310" s="102">
        <v>597</v>
      </c>
      <c r="E310" s="102">
        <v>40</v>
      </c>
      <c r="F310" s="102">
        <v>1492</v>
      </c>
      <c r="G310" s="103">
        <f t="shared" si="14"/>
        <v>8.8719747874174946</v>
      </c>
      <c r="H310" s="104">
        <f t="shared" si="15"/>
        <v>709.76</v>
      </c>
      <c r="I310" s="104">
        <f>ROUND(H310*1.2359,2)</f>
        <v>877.19</v>
      </c>
    </row>
    <row r="311" spans="1:9" s="49" customFormat="1" ht="16.899999999999999" customHeight="1" x14ac:dyDescent="0.25">
      <c r="A311" s="96" t="s">
        <v>232</v>
      </c>
      <c r="B311" s="102">
        <v>1</v>
      </c>
      <c r="C311" s="102">
        <f t="shared" si="13"/>
        <v>433</v>
      </c>
      <c r="D311" s="102">
        <v>389</v>
      </c>
      <c r="E311" s="102">
        <v>44</v>
      </c>
      <c r="F311" s="102">
        <v>1492</v>
      </c>
      <c r="G311" s="103">
        <f t="shared" si="14"/>
        <v>8.8719747874174946</v>
      </c>
      <c r="H311" s="104">
        <f t="shared" si="15"/>
        <v>780.73</v>
      </c>
      <c r="I311" s="104">
        <f>ROUND(H311*1.2359,2)</f>
        <v>964.9</v>
      </c>
    </row>
    <row r="312" spans="1:9" s="49" customFormat="1" ht="16.899999999999999" customHeight="1" x14ac:dyDescent="0.25">
      <c r="A312" s="96" t="s">
        <v>232</v>
      </c>
      <c r="B312" s="102">
        <v>1</v>
      </c>
      <c r="C312" s="102">
        <f t="shared" si="13"/>
        <v>545</v>
      </c>
      <c r="D312" s="102">
        <v>501</v>
      </c>
      <c r="E312" s="102">
        <v>44</v>
      </c>
      <c r="F312" s="102">
        <v>1492</v>
      </c>
      <c r="G312" s="103">
        <f t="shared" si="14"/>
        <v>8.8719747874174946</v>
      </c>
      <c r="H312" s="104">
        <f t="shared" si="15"/>
        <v>780.73</v>
      </c>
      <c r="I312" s="104">
        <f>ROUND(H312*1.2359,2)</f>
        <v>964.9</v>
      </c>
    </row>
    <row r="313" spans="1:9" s="49" customFormat="1" ht="16.899999999999999" customHeight="1" x14ac:dyDescent="0.25">
      <c r="A313" s="96" t="s">
        <v>232</v>
      </c>
      <c r="B313" s="102">
        <v>1</v>
      </c>
      <c r="C313" s="102">
        <f t="shared" si="13"/>
        <v>459</v>
      </c>
      <c r="D313" s="102">
        <v>437</v>
      </c>
      <c r="E313" s="102">
        <v>22</v>
      </c>
      <c r="F313" s="102">
        <v>1642</v>
      </c>
      <c r="G313" s="103">
        <f t="shared" si="14"/>
        <v>9.7639293571980748</v>
      </c>
      <c r="H313" s="104">
        <f t="shared" si="15"/>
        <v>429.61</v>
      </c>
      <c r="I313" s="104">
        <f>ROUND(H313*1.2359,2)</f>
        <v>530.95000000000005</v>
      </c>
    </row>
    <row r="314" spans="1:9" s="49" customFormat="1" ht="16.899999999999999" customHeight="1" x14ac:dyDescent="0.25">
      <c r="A314" s="96" t="s">
        <v>232</v>
      </c>
      <c r="B314" s="102">
        <v>1</v>
      </c>
      <c r="C314" s="102">
        <f t="shared" si="13"/>
        <v>545</v>
      </c>
      <c r="D314" s="102">
        <v>501</v>
      </c>
      <c r="E314" s="102">
        <v>44</v>
      </c>
      <c r="F314" s="102">
        <v>1492</v>
      </c>
      <c r="G314" s="103">
        <f t="shared" si="14"/>
        <v>8.8719747874174946</v>
      </c>
      <c r="H314" s="104">
        <f t="shared" si="15"/>
        <v>780.73</v>
      </c>
      <c r="I314" s="104">
        <f>ROUND(H314*1.2359,2)</f>
        <v>964.9</v>
      </c>
    </row>
    <row r="315" spans="1:9" s="49" customFormat="1" ht="16.899999999999999" customHeight="1" x14ac:dyDescent="0.25">
      <c r="A315" s="96" t="s">
        <v>232</v>
      </c>
      <c r="B315" s="102">
        <v>1</v>
      </c>
      <c r="C315" s="102">
        <f t="shared" si="13"/>
        <v>629</v>
      </c>
      <c r="D315" s="102">
        <v>581</v>
      </c>
      <c r="E315" s="102">
        <v>48</v>
      </c>
      <c r="F315" s="102">
        <v>1642</v>
      </c>
      <c r="G315" s="103">
        <f t="shared" si="14"/>
        <v>9.7639293571980748</v>
      </c>
      <c r="H315" s="104">
        <f t="shared" si="15"/>
        <v>937.34</v>
      </c>
      <c r="I315" s="104">
        <f>ROUND(H315*1.2359,2)</f>
        <v>1158.46</v>
      </c>
    </row>
    <row r="316" spans="1:9" s="49" customFormat="1" ht="16.899999999999999" customHeight="1" x14ac:dyDescent="0.25">
      <c r="A316" s="96" t="s">
        <v>232</v>
      </c>
      <c r="B316" s="102">
        <v>1</v>
      </c>
      <c r="C316" s="102">
        <f t="shared" si="13"/>
        <v>471</v>
      </c>
      <c r="D316" s="102">
        <v>447</v>
      </c>
      <c r="E316" s="102">
        <v>24</v>
      </c>
      <c r="F316" s="102">
        <v>1492</v>
      </c>
      <c r="G316" s="103">
        <f t="shared" si="14"/>
        <v>8.8719747874174946</v>
      </c>
      <c r="H316" s="104">
        <f t="shared" si="15"/>
        <v>425.85</v>
      </c>
      <c r="I316" s="104">
        <f>ROUND(H316*1.2359,2)</f>
        <v>526.30999999999995</v>
      </c>
    </row>
    <row r="317" spans="1:9" s="49" customFormat="1" ht="16.899999999999999" customHeight="1" x14ac:dyDescent="0.25">
      <c r="A317" s="96" t="s">
        <v>232</v>
      </c>
      <c r="B317" s="102">
        <v>1</v>
      </c>
      <c r="C317" s="102">
        <f t="shared" si="13"/>
        <v>637</v>
      </c>
      <c r="D317" s="102">
        <v>613</v>
      </c>
      <c r="E317" s="102">
        <v>24</v>
      </c>
      <c r="F317" s="102">
        <v>1492</v>
      </c>
      <c r="G317" s="103">
        <f t="shared" si="14"/>
        <v>8.8719747874174946</v>
      </c>
      <c r="H317" s="104">
        <f t="shared" si="15"/>
        <v>425.85</v>
      </c>
      <c r="I317" s="104">
        <f>ROUND(H317*1.2359,2)</f>
        <v>526.30999999999995</v>
      </c>
    </row>
    <row r="318" spans="1:9" s="49" customFormat="1" ht="16.899999999999999" customHeight="1" x14ac:dyDescent="0.25">
      <c r="A318" s="96" t="s">
        <v>232</v>
      </c>
      <c r="B318" s="102">
        <v>1</v>
      </c>
      <c r="C318" s="102">
        <f t="shared" si="13"/>
        <v>545</v>
      </c>
      <c r="D318" s="102">
        <v>501</v>
      </c>
      <c r="E318" s="102">
        <v>44</v>
      </c>
      <c r="F318" s="102">
        <v>1492</v>
      </c>
      <c r="G318" s="103">
        <f t="shared" si="14"/>
        <v>8.8719747874174946</v>
      </c>
      <c r="H318" s="104">
        <f t="shared" si="15"/>
        <v>780.73</v>
      </c>
      <c r="I318" s="104">
        <f>ROUND(H318*1.2359,2)</f>
        <v>964.9</v>
      </c>
    </row>
    <row r="319" spans="1:9" s="49" customFormat="1" ht="16.899999999999999" customHeight="1" x14ac:dyDescent="0.25">
      <c r="A319" s="96" t="s">
        <v>232</v>
      </c>
      <c r="B319" s="102">
        <v>1</v>
      </c>
      <c r="C319" s="102">
        <f t="shared" si="13"/>
        <v>525</v>
      </c>
      <c r="D319" s="102">
        <v>501</v>
      </c>
      <c r="E319" s="102">
        <v>24</v>
      </c>
      <c r="F319" s="102">
        <v>1492</v>
      </c>
      <c r="G319" s="103">
        <f t="shared" si="14"/>
        <v>8.8719747874174946</v>
      </c>
      <c r="H319" s="104">
        <f t="shared" si="15"/>
        <v>425.85</v>
      </c>
      <c r="I319" s="104">
        <f>ROUND(H319*1.2359,2)</f>
        <v>526.30999999999995</v>
      </c>
    </row>
    <row r="320" spans="1:9" s="49" customFormat="1" ht="16.899999999999999" customHeight="1" x14ac:dyDescent="0.25">
      <c r="A320" s="96" t="s">
        <v>232</v>
      </c>
      <c r="B320" s="102">
        <v>1</v>
      </c>
      <c r="C320" s="102">
        <f t="shared" si="13"/>
        <v>587</v>
      </c>
      <c r="D320" s="102">
        <v>575</v>
      </c>
      <c r="E320" s="102">
        <v>12</v>
      </c>
      <c r="F320" s="102">
        <v>1642</v>
      </c>
      <c r="G320" s="103">
        <f t="shared" si="14"/>
        <v>9.7639293571980748</v>
      </c>
      <c r="H320" s="104">
        <f t="shared" si="15"/>
        <v>234.33</v>
      </c>
      <c r="I320" s="104">
        <f>ROUND(H320*1.2359,2)</f>
        <v>289.61</v>
      </c>
    </row>
    <row r="321" spans="1:9" s="49" customFormat="1" ht="16.899999999999999" customHeight="1" x14ac:dyDescent="0.25">
      <c r="A321" s="96" t="s">
        <v>232</v>
      </c>
      <c r="B321" s="102">
        <v>1</v>
      </c>
      <c r="C321" s="102">
        <f t="shared" si="13"/>
        <v>709</v>
      </c>
      <c r="D321" s="102">
        <v>637</v>
      </c>
      <c r="E321" s="102">
        <v>72</v>
      </c>
      <c r="F321" s="102">
        <v>1492</v>
      </c>
      <c r="G321" s="103">
        <f t="shared" si="14"/>
        <v>8.8719747874174946</v>
      </c>
      <c r="H321" s="104">
        <f t="shared" si="15"/>
        <v>1277.56</v>
      </c>
      <c r="I321" s="104">
        <f>ROUND(H321*1.2359,2)</f>
        <v>1578.94</v>
      </c>
    </row>
    <row r="322" spans="1:9" s="49" customFormat="1" ht="16.899999999999999" customHeight="1" x14ac:dyDescent="0.25">
      <c r="A322" s="96" t="s">
        <v>232</v>
      </c>
      <c r="B322" s="102">
        <v>1</v>
      </c>
      <c r="C322" s="102">
        <f t="shared" si="13"/>
        <v>462</v>
      </c>
      <c r="D322" s="102">
        <v>430</v>
      </c>
      <c r="E322" s="102">
        <v>32</v>
      </c>
      <c r="F322" s="102">
        <v>1492</v>
      </c>
      <c r="G322" s="103">
        <f t="shared" si="14"/>
        <v>8.8719747874174946</v>
      </c>
      <c r="H322" s="104">
        <f t="shared" si="15"/>
        <v>567.80999999999995</v>
      </c>
      <c r="I322" s="104">
        <f>ROUND(H322*1.2359,2)</f>
        <v>701.76</v>
      </c>
    </row>
    <row r="323" spans="1:9" s="49" customFormat="1" ht="16.899999999999999" customHeight="1" x14ac:dyDescent="0.25">
      <c r="A323" s="96" t="s">
        <v>232</v>
      </c>
      <c r="B323" s="102">
        <v>1</v>
      </c>
      <c r="C323" s="102">
        <f t="shared" si="13"/>
        <v>371</v>
      </c>
      <c r="D323" s="102">
        <v>359</v>
      </c>
      <c r="E323" s="102">
        <v>12</v>
      </c>
      <c r="F323" s="102">
        <v>1492</v>
      </c>
      <c r="G323" s="103">
        <f t="shared" si="14"/>
        <v>8.8719747874174946</v>
      </c>
      <c r="H323" s="104">
        <f t="shared" si="15"/>
        <v>212.93</v>
      </c>
      <c r="I323" s="104">
        <f>ROUND(H323*1.2359,2)</f>
        <v>263.16000000000003</v>
      </c>
    </row>
    <row r="324" spans="1:9" s="49" customFormat="1" ht="16.899999999999999" customHeight="1" x14ac:dyDescent="0.25">
      <c r="A324" s="96" t="s">
        <v>232</v>
      </c>
      <c r="B324" s="102">
        <v>1</v>
      </c>
      <c r="C324" s="102">
        <f t="shared" si="13"/>
        <v>477</v>
      </c>
      <c r="D324" s="102">
        <v>445</v>
      </c>
      <c r="E324" s="102">
        <v>32</v>
      </c>
      <c r="F324" s="102">
        <v>1492</v>
      </c>
      <c r="G324" s="103">
        <f t="shared" si="14"/>
        <v>8.8719747874174946</v>
      </c>
      <c r="H324" s="104">
        <f t="shared" si="15"/>
        <v>567.80999999999995</v>
      </c>
      <c r="I324" s="104">
        <f>ROUND(H324*1.2359,2)</f>
        <v>701.76</v>
      </c>
    </row>
    <row r="325" spans="1:9" s="49" customFormat="1" ht="16.899999999999999" customHeight="1" x14ac:dyDescent="0.25">
      <c r="A325" s="96" t="s">
        <v>232</v>
      </c>
      <c r="B325" s="102">
        <v>1</v>
      </c>
      <c r="C325" s="102">
        <f t="shared" si="13"/>
        <v>567</v>
      </c>
      <c r="D325" s="102">
        <v>543</v>
      </c>
      <c r="E325" s="102">
        <v>24</v>
      </c>
      <c r="F325" s="102">
        <v>1642</v>
      </c>
      <c r="G325" s="103">
        <f t="shared" si="14"/>
        <v>9.7639293571980748</v>
      </c>
      <c r="H325" s="104">
        <f t="shared" si="15"/>
        <v>468.67</v>
      </c>
      <c r="I325" s="104">
        <f>ROUND(H325*1.2359,2)</f>
        <v>579.23</v>
      </c>
    </row>
    <row r="326" spans="1:9" s="49" customFormat="1" ht="16.899999999999999" customHeight="1" x14ac:dyDescent="0.25">
      <c r="A326" s="96" t="s">
        <v>232</v>
      </c>
      <c r="B326" s="102">
        <v>1</v>
      </c>
      <c r="C326" s="102">
        <f t="shared" si="13"/>
        <v>182</v>
      </c>
      <c r="D326" s="102">
        <v>166</v>
      </c>
      <c r="E326" s="102">
        <v>16</v>
      </c>
      <c r="F326" s="102">
        <v>1642</v>
      </c>
      <c r="G326" s="103">
        <f t="shared" si="14"/>
        <v>9.7639293571980748</v>
      </c>
      <c r="H326" s="104">
        <f t="shared" si="15"/>
        <v>312.45</v>
      </c>
      <c r="I326" s="104">
        <f>ROUND(H326*1.2359,2)</f>
        <v>386.16</v>
      </c>
    </row>
    <row r="327" spans="1:9" s="49" customFormat="1" ht="16.899999999999999" customHeight="1" x14ac:dyDescent="0.25">
      <c r="A327" s="96" t="s">
        <v>232</v>
      </c>
      <c r="B327" s="102">
        <v>1</v>
      </c>
      <c r="C327" s="102">
        <f t="shared" si="13"/>
        <v>498</v>
      </c>
      <c r="D327" s="102">
        <v>470</v>
      </c>
      <c r="E327" s="102">
        <v>28</v>
      </c>
      <c r="F327" s="102">
        <v>1492</v>
      </c>
      <c r="G327" s="103">
        <f t="shared" si="14"/>
        <v>8.8719747874174946</v>
      </c>
      <c r="H327" s="104">
        <f t="shared" si="15"/>
        <v>496.83</v>
      </c>
      <c r="I327" s="104">
        <f>ROUND(H327*1.2359,2)</f>
        <v>614.03</v>
      </c>
    </row>
    <row r="328" spans="1:9" s="49" customFormat="1" ht="16.899999999999999" customHeight="1" x14ac:dyDescent="0.25">
      <c r="A328" s="96" t="s">
        <v>233</v>
      </c>
      <c r="B328" s="102">
        <v>1</v>
      </c>
      <c r="C328" s="102">
        <f t="shared" si="13"/>
        <v>173.98479087452472</v>
      </c>
      <c r="D328" s="102">
        <v>166</v>
      </c>
      <c r="E328" s="102">
        <v>7.9847908745247151</v>
      </c>
      <c r="F328" s="102">
        <v>1492</v>
      </c>
      <c r="G328" s="103">
        <f t="shared" si="14"/>
        <v>8.8719747874174946</v>
      </c>
      <c r="H328" s="104">
        <f t="shared" si="15"/>
        <v>141.68</v>
      </c>
      <c r="I328" s="104">
        <f>ROUND(H328*1.2359,2)</f>
        <v>175.1</v>
      </c>
    </row>
    <row r="329" spans="1:9" s="49" customFormat="1" ht="16.899999999999999" customHeight="1" x14ac:dyDescent="0.25">
      <c r="A329" s="96" t="s">
        <v>234</v>
      </c>
      <c r="B329" s="102">
        <v>1</v>
      </c>
      <c r="C329" s="102">
        <f t="shared" si="13"/>
        <v>345.63099999999997</v>
      </c>
      <c r="D329" s="102">
        <v>327</v>
      </c>
      <c r="E329" s="102">
        <v>18.631</v>
      </c>
      <c r="F329" s="102">
        <v>1492</v>
      </c>
      <c r="G329" s="103">
        <f t="shared" si="14"/>
        <v>8.8719747874174946</v>
      </c>
      <c r="H329" s="104">
        <f t="shared" si="15"/>
        <v>330.59</v>
      </c>
      <c r="I329" s="104">
        <f>ROUND(H329*1.2359,2)</f>
        <v>408.58</v>
      </c>
    </row>
    <row r="330" spans="1:9" s="49" customFormat="1" ht="16.899999999999999" customHeight="1" x14ac:dyDescent="0.25">
      <c r="A330" s="96" t="s">
        <v>235</v>
      </c>
      <c r="B330" s="102">
        <v>1</v>
      </c>
      <c r="C330" s="102">
        <f t="shared" si="13"/>
        <v>785</v>
      </c>
      <c r="D330" s="102">
        <v>661</v>
      </c>
      <c r="E330" s="102">
        <v>124</v>
      </c>
      <c r="F330" s="102">
        <v>1492</v>
      </c>
      <c r="G330" s="103">
        <f t="shared" si="14"/>
        <v>8.8719747874174946</v>
      </c>
      <c r="H330" s="104">
        <f t="shared" si="15"/>
        <v>2200.25</v>
      </c>
      <c r="I330" s="104">
        <f>ROUND(H330*1.2359,2)</f>
        <v>2719.29</v>
      </c>
    </row>
    <row r="331" spans="1:9" s="49" customFormat="1" ht="16.899999999999999" customHeight="1" x14ac:dyDescent="0.25">
      <c r="A331" s="96" t="s">
        <v>235</v>
      </c>
      <c r="B331" s="102">
        <v>1</v>
      </c>
      <c r="C331" s="102">
        <f t="shared" si="13"/>
        <v>689</v>
      </c>
      <c r="D331" s="102">
        <v>598</v>
      </c>
      <c r="E331" s="102">
        <v>91</v>
      </c>
      <c r="F331" s="102">
        <v>1642</v>
      </c>
      <c r="G331" s="103">
        <f t="shared" si="14"/>
        <v>9.7639293571980748</v>
      </c>
      <c r="H331" s="104">
        <f t="shared" si="15"/>
        <v>1777.04</v>
      </c>
      <c r="I331" s="104">
        <f>ROUND(H331*1.2359,2)</f>
        <v>2196.2399999999998</v>
      </c>
    </row>
    <row r="332" spans="1:9" s="49" customFormat="1" ht="16.899999999999999" customHeight="1" x14ac:dyDescent="0.25">
      <c r="A332" s="96" t="s">
        <v>235</v>
      </c>
      <c r="B332" s="102">
        <v>1</v>
      </c>
      <c r="C332" s="102">
        <f t="shared" si="13"/>
        <v>569</v>
      </c>
      <c r="D332" s="102">
        <v>501</v>
      </c>
      <c r="E332" s="102">
        <v>68</v>
      </c>
      <c r="F332" s="102">
        <v>1492</v>
      </c>
      <c r="G332" s="103">
        <f t="shared" si="14"/>
        <v>8.8719747874174946</v>
      </c>
      <c r="H332" s="104">
        <f t="shared" si="15"/>
        <v>1206.5899999999999</v>
      </c>
      <c r="I332" s="104">
        <f>ROUND(H332*1.2359,2)</f>
        <v>1491.22</v>
      </c>
    </row>
    <row r="333" spans="1:9" s="49" customFormat="1" ht="16.899999999999999" customHeight="1" x14ac:dyDescent="0.25">
      <c r="A333" s="96" t="s">
        <v>235</v>
      </c>
      <c r="B333" s="102">
        <v>1</v>
      </c>
      <c r="C333" s="102">
        <f t="shared" si="13"/>
        <v>526</v>
      </c>
      <c r="D333" s="102">
        <v>454</v>
      </c>
      <c r="E333" s="102">
        <v>72</v>
      </c>
      <c r="F333" s="102">
        <v>1642</v>
      </c>
      <c r="G333" s="103">
        <f t="shared" si="14"/>
        <v>9.7639293571980748</v>
      </c>
      <c r="H333" s="104">
        <f t="shared" si="15"/>
        <v>1406.01</v>
      </c>
      <c r="I333" s="104">
        <f>ROUND(H333*1.2359,2)</f>
        <v>1737.69</v>
      </c>
    </row>
    <row r="334" spans="1:9" s="49" customFormat="1" ht="16.899999999999999" customHeight="1" x14ac:dyDescent="0.25">
      <c r="A334" s="96" t="s">
        <v>235</v>
      </c>
      <c r="B334" s="102">
        <v>1</v>
      </c>
      <c r="C334" s="102">
        <f t="shared" ref="C334:C397" si="16">D334+E334</f>
        <v>556</v>
      </c>
      <c r="D334" s="102">
        <v>501</v>
      </c>
      <c r="E334" s="102">
        <v>55</v>
      </c>
      <c r="F334" s="102">
        <v>1492</v>
      </c>
      <c r="G334" s="103">
        <f t="shared" ref="G334:G397" si="17">F334/168.17</f>
        <v>8.8719747874174946</v>
      </c>
      <c r="H334" s="104">
        <f t="shared" ref="H334:H397" si="18">ROUND(E334*G334*2,2)</f>
        <v>975.92</v>
      </c>
      <c r="I334" s="104">
        <f>ROUND(H334*1.2359,2)</f>
        <v>1206.1400000000001</v>
      </c>
    </row>
    <row r="335" spans="1:9" s="49" customFormat="1" ht="16.899999999999999" customHeight="1" x14ac:dyDescent="0.25">
      <c r="A335" s="96" t="s">
        <v>235</v>
      </c>
      <c r="B335" s="102">
        <v>1</v>
      </c>
      <c r="C335" s="102">
        <f t="shared" si="16"/>
        <v>144</v>
      </c>
      <c r="D335" s="102">
        <v>120</v>
      </c>
      <c r="E335" s="102">
        <v>24</v>
      </c>
      <c r="F335" s="102">
        <v>1642</v>
      </c>
      <c r="G335" s="103">
        <f t="shared" si="17"/>
        <v>9.7639293571980748</v>
      </c>
      <c r="H335" s="104">
        <f t="shared" si="18"/>
        <v>468.67</v>
      </c>
      <c r="I335" s="104">
        <f>ROUND(H335*1.2359,2)</f>
        <v>579.23</v>
      </c>
    </row>
    <row r="336" spans="1:9" s="49" customFormat="1" ht="16.899999999999999" customHeight="1" x14ac:dyDescent="0.25">
      <c r="A336" s="96" t="s">
        <v>235</v>
      </c>
      <c r="B336" s="102">
        <v>1</v>
      </c>
      <c r="C336" s="102">
        <f t="shared" si="16"/>
        <v>669</v>
      </c>
      <c r="D336" s="102">
        <v>597</v>
      </c>
      <c r="E336" s="102">
        <v>72</v>
      </c>
      <c r="F336" s="102">
        <v>1642</v>
      </c>
      <c r="G336" s="103">
        <f t="shared" si="17"/>
        <v>9.7639293571980748</v>
      </c>
      <c r="H336" s="104">
        <f t="shared" si="18"/>
        <v>1406.01</v>
      </c>
      <c r="I336" s="104">
        <f>ROUND(H336*1.2359,2)</f>
        <v>1737.69</v>
      </c>
    </row>
    <row r="337" spans="1:9" s="49" customFormat="1" ht="16.899999999999999" customHeight="1" x14ac:dyDescent="0.25">
      <c r="A337" s="96" t="s">
        <v>235</v>
      </c>
      <c r="B337" s="102">
        <v>1</v>
      </c>
      <c r="C337" s="102">
        <f t="shared" si="16"/>
        <v>509</v>
      </c>
      <c r="D337" s="102">
        <v>493</v>
      </c>
      <c r="E337" s="102">
        <v>16</v>
      </c>
      <c r="F337" s="102">
        <v>1492</v>
      </c>
      <c r="G337" s="103">
        <f t="shared" si="17"/>
        <v>8.8719747874174946</v>
      </c>
      <c r="H337" s="104">
        <f t="shared" si="18"/>
        <v>283.89999999999998</v>
      </c>
      <c r="I337" s="104">
        <f>ROUND(H337*1.2359,2)</f>
        <v>350.87</v>
      </c>
    </row>
    <row r="338" spans="1:9" s="49" customFormat="1" ht="16.899999999999999" customHeight="1" x14ac:dyDescent="0.25">
      <c r="A338" s="96" t="s">
        <v>235</v>
      </c>
      <c r="B338" s="102">
        <v>1</v>
      </c>
      <c r="C338" s="102">
        <f t="shared" si="16"/>
        <v>534</v>
      </c>
      <c r="D338" s="102">
        <v>501</v>
      </c>
      <c r="E338" s="102">
        <v>33</v>
      </c>
      <c r="F338" s="102">
        <v>1492</v>
      </c>
      <c r="G338" s="103">
        <f t="shared" si="17"/>
        <v>8.8719747874174946</v>
      </c>
      <c r="H338" s="104">
        <f t="shared" si="18"/>
        <v>585.54999999999995</v>
      </c>
      <c r="I338" s="104">
        <f>ROUND(H338*1.2359,2)</f>
        <v>723.68</v>
      </c>
    </row>
    <row r="339" spans="1:9" s="49" customFormat="1" ht="16.899999999999999" customHeight="1" x14ac:dyDescent="0.25">
      <c r="A339" s="96" t="s">
        <v>235</v>
      </c>
      <c r="B339" s="102">
        <v>1</v>
      </c>
      <c r="C339" s="102">
        <f t="shared" si="16"/>
        <v>557</v>
      </c>
      <c r="D339" s="102">
        <v>501</v>
      </c>
      <c r="E339" s="102">
        <v>56</v>
      </c>
      <c r="F339" s="102">
        <v>1492</v>
      </c>
      <c r="G339" s="103">
        <f t="shared" si="17"/>
        <v>8.8719747874174946</v>
      </c>
      <c r="H339" s="104">
        <f t="shared" si="18"/>
        <v>993.66</v>
      </c>
      <c r="I339" s="104">
        <f>ROUND(H339*1.2359,2)</f>
        <v>1228.06</v>
      </c>
    </row>
    <row r="340" spans="1:9" s="49" customFormat="1" ht="16.899999999999999" customHeight="1" x14ac:dyDescent="0.25">
      <c r="A340" s="96" t="s">
        <v>235</v>
      </c>
      <c r="B340" s="102">
        <v>1</v>
      </c>
      <c r="C340" s="102">
        <f t="shared" si="16"/>
        <v>514.32299999999998</v>
      </c>
      <c r="D340" s="102">
        <v>501</v>
      </c>
      <c r="E340" s="102">
        <v>13.323</v>
      </c>
      <c r="F340" s="102">
        <v>1492</v>
      </c>
      <c r="G340" s="103">
        <f t="shared" si="17"/>
        <v>8.8719747874174946</v>
      </c>
      <c r="H340" s="104">
        <f t="shared" si="18"/>
        <v>236.4</v>
      </c>
      <c r="I340" s="104">
        <f>ROUND(H340*1.2359,2)</f>
        <v>292.17</v>
      </c>
    </row>
    <row r="341" spans="1:9" s="49" customFormat="1" ht="16.899999999999999" customHeight="1" x14ac:dyDescent="0.25">
      <c r="A341" s="96" t="s">
        <v>235</v>
      </c>
      <c r="B341" s="102">
        <v>1</v>
      </c>
      <c r="C341" s="102">
        <f t="shared" si="16"/>
        <v>765</v>
      </c>
      <c r="D341" s="102">
        <v>677</v>
      </c>
      <c r="E341" s="102">
        <v>88</v>
      </c>
      <c r="F341" s="102">
        <v>1642</v>
      </c>
      <c r="G341" s="103">
        <f t="shared" si="17"/>
        <v>9.7639293571980748</v>
      </c>
      <c r="H341" s="104">
        <f t="shared" si="18"/>
        <v>1718.45</v>
      </c>
      <c r="I341" s="104">
        <f>ROUND(H341*1.2359,2)</f>
        <v>2123.83</v>
      </c>
    </row>
    <row r="342" spans="1:9" s="49" customFormat="1" ht="16.899999999999999" customHeight="1" x14ac:dyDescent="0.25">
      <c r="A342" s="96" t="s">
        <v>235</v>
      </c>
      <c r="B342" s="102">
        <v>1</v>
      </c>
      <c r="C342" s="102">
        <f t="shared" si="16"/>
        <v>773</v>
      </c>
      <c r="D342" s="102">
        <v>677</v>
      </c>
      <c r="E342" s="102">
        <v>96</v>
      </c>
      <c r="F342" s="102">
        <v>1642</v>
      </c>
      <c r="G342" s="103">
        <f t="shared" si="17"/>
        <v>9.7639293571980748</v>
      </c>
      <c r="H342" s="104">
        <f t="shared" si="18"/>
        <v>1874.67</v>
      </c>
      <c r="I342" s="104">
        <f>ROUND(H342*1.2359,2)</f>
        <v>2316.9</v>
      </c>
    </row>
    <row r="343" spans="1:9" s="49" customFormat="1" ht="16.899999999999999" customHeight="1" x14ac:dyDescent="0.25">
      <c r="A343" s="96" t="s">
        <v>235</v>
      </c>
      <c r="B343" s="102">
        <v>1</v>
      </c>
      <c r="C343" s="102">
        <f t="shared" si="16"/>
        <v>192</v>
      </c>
      <c r="D343" s="102">
        <v>176</v>
      </c>
      <c r="E343" s="102">
        <v>16</v>
      </c>
      <c r="F343" s="102">
        <v>1642</v>
      </c>
      <c r="G343" s="103">
        <f t="shared" si="17"/>
        <v>9.7639293571980748</v>
      </c>
      <c r="H343" s="104">
        <f t="shared" si="18"/>
        <v>312.45</v>
      </c>
      <c r="I343" s="104">
        <f>ROUND(H343*1.2359,2)</f>
        <v>386.16</v>
      </c>
    </row>
    <row r="344" spans="1:9" s="49" customFormat="1" ht="16.899999999999999" customHeight="1" x14ac:dyDescent="0.25">
      <c r="A344" s="96" t="s">
        <v>235</v>
      </c>
      <c r="B344" s="102">
        <v>1</v>
      </c>
      <c r="C344" s="102">
        <f t="shared" si="16"/>
        <v>731</v>
      </c>
      <c r="D344" s="102">
        <v>670</v>
      </c>
      <c r="E344" s="102">
        <v>61</v>
      </c>
      <c r="F344" s="102">
        <v>1492</v>
      </c>
      <c r="G344" s="103">
        <f t="shared" si="17"/>
        <v>8.8719747874174946</v>
      </c>
      <c r="H344" s="104">
        <f t="shared" si="18"/>
        <v>1082.3800000000001</v>
      </c>
      <c r="I344" s="104">
        <f>ROUND(H344*1.2359,2)</f>
        <v>1337.71</v>
      </c>
    </row>
    <row r="345" spans="1:9" s="49" customFormat="1" ht="16.899999999999999" customHeight="1" x14ac:dyDescent="0.25">
      <c r="A345" s="96" t="s">
        <v>235</v>
      </c>
      <c r="B345" s="102">
        <v>1</v>
      </c>
      <c r="C345" s="102">
        <f t="shared" si="16"/>
        <v>554</v>
      </c>
      <c r="D345" s="102">
        <v>501</v>
      </c>
      <c r="E345" s="102">
        <v>53</v>
      </c>
      <c r="F345" s="102">
        <v>1492</v>
      </c>
      <c r="G345" s="103">
        <f t="shared" si="17"/>
        <v>8.8719747874174946</v>
      </c>
      <c r="H345" s="104">
        <f t="shared" si="18"/>
        <v>940.43</v>
      </c>
      <c r="I345" s="104">
        <f>ROUND(H345*1.2359,2)</f>
        <v>1162.28</v>
      </c>
    </row>
    <row r="346" spans="1:9" s="49" customFormat="1" ht="16.899999999999999" customHeight="1" x14ac:dyDescent="0.25">
      <c r="A346" s="96" t="s">
        <v>235</v>
      </c>
      <c r="B346" s="102">
        <v>1</v>
      </c>
      <c r="C346" s="102">
        <f t="shared" si="16"/>
        <v>192</v>
      </c>
      <c r="D346" s="102">
        <v>176</v>
      </c>
      <c r="E346" s="102">
        <v>16</v>
      </c>
      <c r="F346" s="102">
        <v>1642</v>
      </c>
      <c r="G346" s="103">
        <f t="shared" si="17"/>
        <v>9.7639293571980748</v>
      </c>
      <c r="H346" s="104">
        <f t="shared" si="18"/>
        <v>312.45</v>
      </c>
      <c r="I346" s="104">
        <f>ROUND(H346*1.2359,2)</f>
        <v>386.16</v>
      </c>
    </row>
    <row r="347" spans="1:9" s="49" customFormat="1" ht="16.899999999999999" customHeight="1" x14ac:dyDescent="0.25">
      <c r="A347" s="96" t="s">
        <v>235</v>
      </c>
      <c r="B347" s="102">
        <v>1</v>
      </c>
      <c r="C347" s="102">
        <f t="shared" si="16"/>
        <v>647</v>
      </c>
      <c r="D347" s="102">
        <v>567</v>
      </c>
      <c r="E347" s="102">
        <v>80</v>
      </c>
      <c r="F347" s="102">
        <v>1642</v>
      </c>
      <c r="G347" s="103">
        <f t="shared" si="17"/>
        <v>9.7639293571980748</v>
      </c>
      <c r="H347" s="104">
        <f t="shared" si="18"/>
        <v>1562.23</v>
      </c>
      <c r="I347" s="104">
        <f>ROUND(H347*1.2359,2)</f>
        <v>1930.76</v>
      </c>
    </row>
    <row r="348" spans="1:9" s="49" customFormat="1" ht="16.899999999999999" customHeight="1" x14ac:dyDescent="0.25">
      <c r="A348" s="96" t="s">
        <v>235</v>
      </c>
      <c r="B348" s="102">
        <v>1</v>
      </c>
      <c r="C348" s="102">
        <f t="shared" si="16"/>
        <v>574</v>
      </c>
      <c r="D348" s="102">
        <v>534</v>
      </c>
      <c r="E348" s="102">
        <v>40</v>
      </c>
      <c r="F348" s="102">
        <v>1642</v>
      </c>
      <c r="G348" s="103">
        <f t="shared" si="17"/>
        <v>9.7639293571980748</v>
      </c>
      <c r="H348" s="104">
        <f t="shared" si="18"/>
        <v>781.11</v>
      </c>
      <c r="I348" s="104">
        <f>ROUND(H348*1.2359,2)</f>
        <v>965.37</v>
      </c>
    </row>
    <row r="349" spans="1:9" s="49" customFormat="1" ht="16.899999999999999" customHeight="1" x14ac:dyDescent="0.25">
      <c r="A349" s="96" t="s">
        <v>235</v>
      </c>
      <c r="B349" s="102">
        <v>1</v>
      </c>
      <c r="C349" s="102">
        <f t="shared" si="16"/>
        <v>729</v>
      </c>
      <c r="D349" s="102">
        <v>637</v>
      </c>
      <c r="E349" s="102">
        <v>92</v>
      </c>
      <c r="F349" s="102">
        <v>1642</v>
      </c>
      <c r="G349" s="103">
        <f t="shared" si="17"/>
        <v>9.7639293571980748</v>
      </c>
      <c r="H349" s="104">
        <f t="shared" si="18"/>
        <v>1796.56</v>
      </c>
      <c r="I349" s="104">
        <f>ROUND(H349*1.2359,2)</f>
        <v>2220.37</v>
      </c>
    </row>
    <row r="350" spans="1:9" s="49" customFormat="1" ht="16.899999999999999" customHeight="1" x14ac:dyDescent="0.25">
      <c r="A350" s="96" t="s">
        <v>235</v>
      </c>
      <c r="B350" s="102">
        <v>1</v>
      </c>
      <c r="C350" s="102">
        <f t="shared" si="16"/>
        <v>695</v>
      </c>
      <c r="D350" s="102">
        <v>597</v>
      </c>
      <c r="E350" s="102">
        <v>98</v>
      </c>
      <c r="F350" s="102">
        <v>1492</v>
      </c>
      <c r="G350" s="103">
        <f t="shared" si="17"/>
        <v>8.8719747874174946</v>
      </c>
      <c r="H350" s="104">
        <f t="shared" si="18"/>
        <v>1738.91</v>
      </c>
      <c r="I350" s="104">
        <f>ROUND(H350*1.2359,2)</f>
        <v>2149.12</v>
      </c>
    </row>
    <row r="351" spans="1:9" s="49" customFormat="1" ht="16.899999999999999" customHeight="1" x14ac:dyDescent="0.25">
      <c r="A351" s="96" t="s">
        <v>235</v>
      </c>
      <c r="B351" s="102">
        <v>1</v>
      </c>
      <c r="C351" s="102">
        <f t="shared" si="16"/>
        <v>742</v>
      </c>
      <c r="D351" s="102">
        <v>646</v>
      </c>
      <c r="E351" s="102">
        <v>96</v>
      </c>
      <c r="F351" s="102">
        <v>1642</v>
      </c>
      <c r="G351" s="103">
        <f t="shared" si="17"/>
        <v>9.7639293571980748</v>
      </c>
      <c r="H351" s="104">
        <f t="shared" si="18"/>
        <v>1874.67</v>
      </c>
      <c r="I351" s="104">
        <f>ROUND(H351*1.2359,2)</f>
        <v>2316.9</v>
      </c>
    </row>
    <row r="352" spans="1:9" s="49" customFormat="1" ht="16.899999999999999" customHeight="1" x14ac:dyDescent="0.25">
      <c r="A352" s="96" t="s">
        <v>235</v>
      </c>
      <c r="B352" s="102">
        <v>1</v>
      </c>
      <c r="C352" s="102">
        <f t="shared" si="16"/>
        <v>494</v>
      </c>
      <c r="D352" s="102">
        <v>470</v>
      </c>
      <c r="E352" s="102">
        <v>24</v>
      </c>
      <c r="F352" s="102">
        <v>1492</v>
      </c>
      <c r="G352" s="103">
        <f t="shared" si="17"/>
        <v>8.8719747874174946</v>
      </c>
      <c r="H352" s="104">
        <f t="shared" si="18"/>
        <v>425.85</v>
      </c>
      <c r="I352" s="104">
        <f>ROUND(H352*1.2359,2)</f>
        <v>526.30999999999995</v>
      </c>
    </row>
    <row r="353" spans="1:9" s="49" customFormat="1" ht="16.899999999999999" customHeight="1" x14ac:dyDescent="0.25">
      <c r="A353" s="96" t="s">
        <v>235</v>
      </c>
      <c r="B353" s="102">
        <v>1</v>
      </c>
      <c r="C353" s="102">
        <f t="shared" si="16"/>
        <v>622</v>
      </c>
      <c r="D353" s="102">
        <v>574</v>
      </c>
      <c r="E353" s="102">
        <v>48</v>
      </c>
      <c r="F353" s="102">
        <v>1642</v>
      </c>
      <c r="G353" s="103">
        <f t="shared" si="17"/>
        <v>9.7639293571980748</v>
      </c>
      <c r="H353" s="104">
        <f t="shared" si="18"/>
        <v>937.34</v>
      </c>
      <c r="I353" s="104">
        <f>ROUND(H353*1.2359,2)</f>
        <v>1158.46</v>
      </c>
    </row>
    <row r="354" spans="1:9" s="49" customFormat="1" ht="16.899999999999999" customHeight="1" x14ac:dyDescent="0.25">
      <c r="A354" s="96" t="s">
        <v>235</v>
      </c>
      <c r="B354" s="102">
        <v>1</v>
      </c>
      <c r="C354" s="102">
        <f t="shared" si="16"/>
        <v>560</v>
      </c>
      <c r="D354" s="102">
        <v>501</v>
      </c>
      <c r="E354" s="102">
        <v>59</v>
      </c>
      <c r="F354" s="102">
        <v>1492</v>
      </c>
      <c r="G354" s="103">
        <f t="shared" si="17"/>
        <v>8.8719747874174946</v>
      </c>
      <c r="H354" s="104">
        <f t="shared" si="18"/>
        <v>1046.8900000000001</v>
      </c>
      <c r="I354" s="104">
        <f>ROUND(H354*1.2359,2)</f>
        <v>1293.8499999999999</v>
      </c>
    </row>
    <row r="355" spans="1:9" s="49" customFormat="1" ht="16.899999999999999" customHeight="1" x14ac:dyDescent="0.25">
      <c r="A355" s="96" t="s">
        <v>235</v>
      </c>
      <c r="B355" s="102">
        <v>1</v>
      </c>
      <c r="C355" s="102">
        <f t="shared" si="16"/>
        <v>765</v>
      </c>
      <c r="D355" s="102">
        <v>677</v>
      </c>
      <c r="E355" s="102">
        <v>88</v>
      </c>
      <c r="F355" s="102">
        <v>1642</v>
      </c>
      <c r="G355" s="103">
        <f t="shared" si="17"/>
        <v>9.7639293571980748</v>
      </c>
      <c r="H355" s="104">
        <f t="shared" si="18"/>
        <v>1718.45</v>
      </c>
      <c r="I355" s="104">
        <f>ROUND(H355*1.2359,2)</f>
        <v>2123.83</v>
      </c>
    </row>
    <row r="356" spans="1:9" s="49" customFormat="1" ht="16.899999999999999" customHeight="1" x14ac:dyDescent="0.25">
      <c r="A356" s="96" t="s">
        <v>235</v>
      </c>
      <c r="B356" s="102">
        <v>1</v>
      </c>
      <c r="C356" s="102">
        <f t="shared" si="16"/>
        <v>559</v>
      </c>
      <c r="D356" s="102">
        <v>501</v>
      </c>
      <c r="E356" s="102">
        <v>58</v>
      </c>
      <c r="F356" s="102">
        <v>1492</v>
      </c>
      <c r="G356" s="103">
        <f t="shared" si="17"/>
        <v>8.8719747874174946</v>
      </c>
      <c r="H356" s="104">
        <f t="shared" si="18"/>
        <v>1029.1500000000001</v>
      </c>
      <c r="I356" s="104">
        <f>ROUND(H356*1.2359,2)</f>
        <v>1271.93</v>
      </c>
    </row>
    <row r="357" spans="1:9" s="49" customFormat="1" ht="16.899999999999999" customHeight="1" x14ac:dyDescent="0.25">
      <c r="A357" s="96" t="s">
        <v>235</v>
      </c>
      <c r="B357" s="102">
        <v>1</v>
      </c>
      <c r="C357" s="102">
        <f t="shared" si="16"/>
        <v>757</v>
      </c>
      <c r="D357" s="102">
        <v>677</v>
      </c>
      <c r="E357" s="102">
        <v>80</v>
      </c>
      <c r="F357" s="102">
        <v>1642</v>
      </c>
      <c r="G357" s="103">
        <f t="shared" si="17"/>
        <v>9.7639293571980748</v>
      </c>
      <c r="H357" s="104">
        <f t="shared" si="18"/>
        <v>1562.23</v>
      </c>
      <c r="I357" s="104">
        <f>ROUND(H357*1.2359,2)</f>
        <v>1930.76</v>
      </c>
    </row>
    <row r="358" spans="1:9" s="49" customFormat="1" ht="16.899999999999999" customHeight="1" x14ac:dyDescent="0.25">
      <c r="A358" s="96" t="s">
        <v>235</v>
      </c>
      <c r="B358" s="102">
        <v>1</v>
      </c>
      <c r="C358" s="102">
        <f t="shared" si="16"/>
        <v>757</v>
      </c>
      <c r="D358" s="102">
        <v>677</v>
      </c>
      <c r="E358" s="102">
        <v>80</v>
      </c>
      <c r="F358" s="102">
        <v>1492</v>
      </c>
      <c r="G358" s="103">
        <f t="shared" si="17"/>
        <v>8.8719747874174946</v>
      </c>
      <c r="H358" s="104">
        <f t="shared" si="18"/>
        <v>1419.52</v>
      </c>
      <c r="I358" s="104">
        <f>ROUND(H358*1.2359,2)</f>
        <v>1754.38</v>
      </c>
    </row>
    <row r="359" spans="1:9" s="49" customFormat="1" ht="16.899999999999999" customHeight="1" x14ac:dyDescent="0.25">
      <c r="A359" s="96" t="s">
        <v>235</v>
      </c>
      <c r="B359" s="102">
        <v>1</v>
      </c>
      <c r="C359" s="102">
        <f t="shared" si="16"/>
        <v>180.58</v>
      </c>
      <c r="D359" s="102">
        <v>176</v>
      </c>
      <c r="E359" s="102">
        <v>4.58</v>
      </c>
      <c r="F359" s="102">
        <v>1642</v>
      </c>
      <c r="G359" s="103">
        <f t="shared" si="17"/>
        <v>9.7639293571980748</v>
      </c>
      <c r="H359" s="104">
        <f t="shared" si="18"/>
        <v>89.44</v>
      </c>
      <c r="I359" s="104">
        <f>ROUND(H359*1.2359,2)</f>
        <v>110.54</v>
      </c>
    </row>
    <row r="360" spans="1:9" s="49" customFormat="1" ht="16.899999999999999" customHeight="1" x14ac:dyDescent="0.25">
      <c r="A360" s="96" t="s">
        <v>235</v>
      </c>
      <c r="B360" s="102">
        <v>1</v>
      </c>
      <c r="C360" s="102">
        <f t="shared" si="16"/>
        <v>693</v>
      </c>
      <c r="D360" s="102">
        <v>629</v>
      </c>
      <c r="E360" s="102">
        <v>64</v>
      </c>
      <c r="F360" s="102">
        <v>1642</v>
      </c>
      <c r="G360" s="103">
        <f t="shared" si="17"/>
        <v>9.7639293571980748</v>
      </c>
      <c r="H360" s="104">
        <f t="shared" si="18"/>
        <v>1249.78</v>
      </c>
      <c r="I360" s="104">
        <f>ROUND(H360*1.2359,2)</f>
        <v>1544.6</v>
      </c>
    </row>
    <row r="361" spans="1:9" s="49" customFormat="1" ht="16.899999999999999" customHeight="1" x14ac:dyDescent="0.25">
      <c r="A361" s="96" t="s">
        <v>236</v>
      </c>
      <c r="B361" s="102">
        <v>1</v>
      </c>
      <c r="C361" s="102">
        <f t="shared" si="16"/>
        <v>777</v>
      </c>
      <c r="D361" s="102">
        <v>677</v>
      </c>
      <c r="E361" s="102">
        <v>100</v>
      </c>
      <c r="F361" s="102">
        <v>1642</v>
      </c>
      <c r="G361" s="103">
        <f t="shared" si="17"/>
        <v>9.7639293571980748</v>
      </c>
      <c r="H361" s="104">
        <f t="shared" si="18"/>
        <v>1952.79</v>
      </c>
      <c r="I361" s="104">
        <f>ROUND(H361*1.2359,2)</f>
        <v>2413.4499999999998</v>
      </c>
    </row>
    <row r="362" spans="1:9" s="49" customFormat="1" ht="16.899999999999999" customHeight="1" x14ac:dyDescent="0.25">
      <c r="A362" s="96" t="s">
        <v>236</v>
      </c>
      <c r="B362" s="102">
        <v>1</v>
      </c>
      <c r="C362" s="102">
        <f t="shared" si="16"/>
        <v>200</v>
      </c>
      <c r="D362" s="102">
        <v>152</v>
      </c>
      <c r="E362" s="102">
        <v>48</v>
      </c>
      <c r="F362" s="102">
        <v>1492</v>
      </c>
      <c r="G362" s="103">
        <f t="shared" si="17"/>
        <v>8.8719747874174946</v>
      </c>
      <c r="H362" s="104">
        <f t="shared" si="18"/>
        <v>851.71</v>
      </c>
      <c r="I362" s="104">
        <f>ROUND(H362*1.2359,2)</f>
        <v>1052.6300000000001</v>
      </c>
    </row>
    <row r="363" spans="1:9" s="49" customFormat="1" ht="16.899999999999999" customHeight="1" x14ac:dyDescent="0.25">
      <c r="A363" s="96" t="s">
        <v>237</v>
      </c>
      <c r="B363" s="102">
        <v>1</v>
      </c>
      <c r="C363" s="102">
        <f t="shared" si="16"/>
        <v>689</v>
      </c>
      <c r="D363" s="102">
        <v>653</v>
      </c>
      <c r="E363" s="102">
        <v>36</v>
      </c>
      <c r="F363" s="102">
        <v>1492</v>
      </c>
      <c r="G363" s="103">
        <f t="shared" si="17"/>
        <v>8.8719747874174946</v>
      </c>
      <c r="H363" s="104">
        <f t="shared" si="18"/>
        <v>638.78</v>
      </c>
      <c r="I363" s="104">
        <f>ROUND(H363*1.2359,2)</f>
        <v>789.47</v>
      </c>
    </row>
    <row r="364" spans="1:9" s="49" customFormat="1" ht="16.899999999999999" customHeight="1" x14ac:dyDescent="0.25">
      <c r="A364" s="96" t="s">
        <v>237</v>
      </c>
      <c r="B364" s="102">
        <v>1</v>
      </c>
      <c r="C364" s="102">
        <f t="shared" si="16"/>
        <v>534</v>
      </c>
      <c r="D364" s="102">
        <v>501</v>
      </c>
      <c r="E364" s="102">
        <v>33</v>
      </c>
      <c r="F364" s="102">
        <v>1492</v>
      </c>
      <c r="G364" s="103">
        <f t="shared" si="17"/>
        <v>8.8719747874174946</v>
      </c>
      <c r="H364" s="104">
        <f t="shared" si="18"/>
        <v>585.54999999999995</v>
      </c>
      <c r="I364" s="104">
        <f>ROUND(H364*1.2359,2)</f>
        <v>723.68</v>
      </c>
    </row>
    <row r="365" spans="1:9" s="49" customFormat="1" ht="16.899999999999999" customHeight="1" x14ac:dyDescent="0.25">
      <c r="A365" s="96" t="s">
        <v>237</v>
      </c>
      <c r="B365" s="102">
        <v>1</v>
      </c>
      <c r="C365" s="102">
        <f t="shared" si="16"/>
        <v>742</v>
      </c>
      <c r="D365" s="102">
        <v>646</v>
      </c>
      <c r="E365" s="102">
        <v>96</v>
      </c>
      <c r="F365" s="102">
        <v>1642</v>
      </c>
      <c r="G365" s="103">
        <f t="shared" si="17"/>
        <v>9.7639293571980748</v>
      </c>
      <c r="H365" s="104">
        <f t="shared" si="18"/>
        <v>1874.67</v>
      </c>
      <c r="I365" s="104">
        <f>ROUND(H365*1.2359,2)</f>
        <v>2316.9</v>
      </c>
    </row>
    <row r="366" spans="1:9" s="49" customFormat="1" ht="16.899999999999999" customHeight="1" x14ac:dyDescent="0.25">
      <c r="A366" s="96" t="s">
        <v>237</v>
      </c>
      <c r="B366" s="102">
        <v>1</v>
      </c>
      <c r="C366" s="102">
        <f t="shared" si="16"/>
        <v>534</v>
      </c>
      <c r="D366" s="102">
        <v>501</v>
      </c>
      <c r="E366" s="102">
        <v>33</v>
      </c>
      <c r="F366" s="102">
        <v>1492</v>
      </c>
      <c r="G366" s="103">
        <f t="shared" si="17"/>
        <v>8.8719747874174946</v>
      </c>
      <c r="H366" s="104">
        <f>ROUND(E366*G366*2,2)</f>
        <v>585.54999999999995</v>
      </c>
      <c r="I366" s="104">
        <f>ROUND(H366*1.2359,2)</f>
        <v>723.68</v>
      </c>
    </row>
    <row r="367" spans="1:9" s="49" customFormat="1" ht="16.899999999999999" customHeight="1" x14ac:dyDescent="0.25">
      <c r="A367" s="96" t="s">
        <v>237</v>
      </c>
      <c r="B367" s="102">
        <v>1</v>
      </c>
      <c r="C367" s="102">
        <f t="shared" si="16"/>
        <v>716</v>
      </c>
      <c r="D367" s="102">
        <v>653</v>
      </c>
      <c r="E367" s="102">
        <v>63</v>
      </c>
      <c r="F367" s="102">
        <v>1642</v>
      </c>
      <c r="G367" s="103">
        <f t="shared" si="17"/>
        <v>9.7639293571980748</v>
      </c>
      <c r="H367" s="104">
        <f t="shared" si="18"/>
        <v>1230.26</v>
      </c>
      <c r="I367" s="104">
        <f>ROUND(H367*1.2359,2)</f>
        <v>1520.48</v>
      </c>
    </row>
    <row r="368" spans="1:9" s="49" customFormat="1" ht="16.899999999999999" customHeight="1" x14ac:dyDescent="0.25">
      <c r="A368" s="96" t="s">
        <v>237</v>
      </c>
      <c r="B368" s="102">
        <v>1</v>
      </c>
      <c r="C368" s="102">
        <f t="shared" si="16"/>
        <v>200</v>
      </c>
      <c r="D368" s="102">
        <v>176</v>
      </c>
      <c r="E368" s="102">
        <v>24</v>
      </c>
      <c r="F368" s="102">
        <v>1642</v>
      </c>
      <c r="G368" s="103">
        <f t="shared" si="17"/>
        <v>9.7639293571980748</v>
      </c>
      <c r="H368" s="104">
        <f t="shared" si="18"/>
        <v>468.67</v>
      </c>
      <c r="I368" s="104">
        <f>ROUND(H368*1.2359,2)</f>
        <v>579.23</v>
      </c>
    </row>
    <row r="369" spans="1:9" s="49" customFormat="1" ht="16.899999999999999" customHeight="1" x14ac:dyDescent="0.25">
      <c r="A369" s="96" t="s">
        <v>237</v>
      </c>
      <c r="B369" s="102">
        <v>1</v>
      </c>
      <c r="C369" s="102">
        <f t="shared" si="16"/>
        <v>550</v>
      </c>
      <c r="D369" s="102">
        <v>517</v>
      </c>
      <c r="E369" s="102">
        <v>33</v>
      </c>
      <c r="F369" s="102">
        <v>1642</v>
      </c>
      <c r="G369" s="103">
        <f t="shared" si="17"/>
        <v>9.7639293571980748</v>
      </c>
      <c r="H369" s="104">
        <f t="shared" si="18"/>
        <v>644.41999999999996</v>
      </c>
      <c r="I369" s="104">
        <f>ROUND(H369*1.2359,2)</f>
        <v>796.44</v>
      </c>
    </row>
    <row r="370" spans="1:9" s="49" customFormat="1" ht="16.899999999999999" customHeight="1" x14ac:dyDescent="0.25">
      <c r="A370" s="96" t="s">
        <v>237</v>
      </c>
      <c r="B370" s="102">
        <v>1</v>
      </c>
      <c r="C370" s="102">
        <f t="shared" si="16"/>
        <v>665</v>
      </c>
      <c r="D370" s="102">
        <v>621</v>
      </c>
      <c r="E370" s="102">
        <v>44</v>
      </c>
      <c r="F370" s="102">
        <v>1642</v>
      </c>
      <c r="G370" s="103">
        <f t="shared" si="17"/>
        <v>9.7639293571980748</v>
      </c>
      <c r="H370" s="104">
        <f t="shared" si="18"/>
        <v>859.23</v>
      </c>
      <c r="I370" s="104">
        <f>ROUND(H370*1.2359,2)</f>
        <v>1061.92</v>
      </c>
    </row>
    <row r="371" spans="1:9" s="49" customFormat="1" ht="16.899999999999999" customHeight="1" x14ac:dyDescent="0.25">
      <c r="A371" s="96" t="s">
        <v>237</v>
      </c>
      <c r="B371" s="102">
        <v>1</v>
      </c>
      <c r="C371" s="102">
        <f t="shared" si="16"/>
        <v>602</v>
      </c>
      <c r="D371" s="102">
        <v>558</v>
      </c>
      <c r="E371" s="102">
        <v>44</v>
      </c>
      <c r="F371" s="102">
        <v>1642</v>
      </c>
      <c r="G371" s="103">
        <f t="shared" si="17"/>
        <v>9.7639293571980748</v>
      </c>
      <c r="H371" s="104">
        <f t="shared" si="18"/>
        <v>859.23</v>
      </c>
      <c r="I371" s="104">
        <f>ROUND(H371*1.2359,2)</f>
        <v>1061.92</v>
      </c>
    </row>
    <row r="372" spans="1:9" s="49" customFormat="1" ht="16.899999999999999" customHeight="1" x14ac:dyDescent="0.25">
      <c r="A372" s="96" t="s">
        <v>237</v>
      </c>
      <c r="B372" s="102">
        <v>1</v>
      </c>
      <c r="C372" s="102">
        <f t="shared" si="16"/>
        <v>630</v>
      </c>
      <c r="D372" s="102">
        <v>541</v>
      </c>
      <c r="E372" s="102">
        <v>89</v>
      </c>
      <c r="F372" s="102">
        <v>1642</v>
      </c>
      <c r="G372" s="103">
        <f t="shared" si="17"/>
        <v>9.7639293571980748</v>
      </c>
      <c r="H372" s="104">
        <f t="shared" si="18"/>
        <v>1737.98</v>
      </c>
      <c r="I372" s="104">
        <f>ROUND(H372*1.2359,2)</f>
        <v>2147.9699999999998</v>
      </c>
    </row>
    <row r="373" spans="1:9" s="49" customFormat="1" ht="16.899999999999999" customHeight="1" x14ac:dyDescent="0.25">
      <c r="A373" s="96" t="s">
        <v>237</v>
      </c>
      <c r="B373" s="102">
        <v>1</v>
      </c>
      <c r="C373" s="102">
        <f t="shared" si="16"/>
        <v>534</v>
      </c>
      <c r="D373" s="102">
        <v>501</v>
      </c>
      <c r="E373" s="102">
        <v>33</v>
      </c>
      <c r="F373" s="102">
        <v>1492</v>
      </c>
      <c r="G373" s="103">
        <f t="shared" si="17"/>
        <v>8.8719747874174946</v>
      </c>
      <c r="H373" s="104">
        <f t="shared" si="18"/>
        <v>585.54999999999995</v>
      </c>
      <c r="I373" s="104">
        <f>ROUND(H373*1.2359,2)</f>
        <v>723.68</v>
      </c>
    </row>
    <row r="374" spans="1:9" s="49" customFormat="1" ht="16.899999999999999" customHeight="1" x14ac:dyDescent="0.25">
      <c r="A374" s="96" t="s">
        <v>237</v>
      </c>
      <c r="B374" s="102">
        <v>1</v>
      </c>
      <c r="C374" s="102">
        <f t="shared" si="16"/>
        <v>534</v>
      </c>
      <c r="D374" s="102">
        <v>501</v>
      </c>
      <c r="E374" s="102">
        <v>33</v>
      </c>
      <c r="F374" s="102">
        <v>1492</v>
      </c>
      <c r="G374" s="103">
        <f t="shared" si="17"/>
        <v>8.8719747874174946</v>
      </c>
      <c r="H374" s="104">
        <f t="shared" si="18"/>
        <v>585.54999999999995</v>
      </c>
      <c r="I374" s="104">
        <f>ROUND(H374*1.2359,2)</f>
        <v>723.68</v>
      </c>
    </row>
    <row r="375" spans="1:9" s="49" customFormat="1" ht="16.899999999999999" customHeight="1" x14ac:dyDescent="0.25">
      <c r="A375" s="96" t="s">
        <v>237</v>
      </c>
      <c r="B375" s="102">
        <v>1</v>
      </c>
      <c r="C375" s="102">
        <f t="shared" si="16"/>
        <v>276</v>
      </c>
      <c r="D375" s="102">
        <v>254</v>
      </c>
      <c r="E375" s="102">
        <v>22</v>
      </c>
      <c r="F375" s="102">
        <v>1642</v>
      </c>
      <c r="G375" s="103">
        <f t="shared" si="17"/>
        <v>9.7639293571980748</v>
      </c>
      <c r="H375" s="104">
        <f t="shared" si="18"/>
        <v>429.61</v>
      </c>
      <c r="I375" s="104">
        <f>ROUND(H375*1.2359,2)</f>
        <v>530.95000000000005</v>
      </c>
    </row>
    <row r="376" spans="1:9" s="49" customFormat="1" ht="16.899999999999999" customHeight="1" x14ac:dyDescent="0.25">
      <c r="A376" s="96" t="s">
        <v>237</v>
      </c>
      <c r="B376" s="102">
        <v>1</v>
      </c>
      <c r="C376" s="102">
        <f t="shared" si="16"/>
        <v>654</v>
      </c>
      <c r="D376" s="102">
        <v>621</v>
      </c>
      <c r="E376" s="102">
        <v>33</v>
      </c>
      <c r="F376" s="102">
        <v>1642</v>
      </c>
      <c r="G376" s="103">
        <f t="shared" si="17"/>
        <v>9.7639293571980748</v>
      </c>
      <c r="H376" s="104">
        <f t="shared" si="18"/>
        <v>644.41999999999996</v>
      </c>
      <c r="I376" s="104">
        <f>ROUND(H376*1.2359,2)</f>
        <v>796.44</v>
      </c>
    </row>
    <row r="377" spans="1:9" s="49" customFormat="1" ht="16.899999999999999" customHeight="1" x14ac:dyDescent="0.25">
      <c r="A377" s="96" t="s">
        <v>237</v>
      </c>
      <c r="B377" s="102">
        <v>1</v>
      </c>
      <c r="C377" s="102">
        <f t="shared" si="16"/>
        <v>641</v>
      </c>
      <c r="D377" s="102">
        <v>597</v>
      </c>
      <c r="E377" s="102">
        <v>44</v>
      </c>
      <c r="F377" s="102">
        <v>1492</v>
      </c>
      <c r="G377" s="103">
        <f t="shared" si="17"/>
        <v>8.8719747874174946</v>
      </c>
      <c r="H377" s="104">
        <f t="shared" si="18"/>
        <v>780.73</v>
      </c>
      <c r="I377" s="104">
        <f>ROUND(H377*1.2359,2)</f>
        <v>964.9</v>
      </c>
    </row>
    <row r="378" spans="1:9" s="49" customFormat="1" ht="16.899999999999999" customHeight="1" x14ac:dyDescent="0.25">
      <c r="A378" s="96" t="s">
        <v>237</v>
      </c>
      <c r="B378" s="102">
        <v>1</v>
      </c>
      <c r="C378" s="102">
        <f t="shared" si="16"/>
        <v>677</v>
      </c>
      <c r="D378" s="102">
        <v>637</v>
      </c>
      <c r="E378" s="102">
        <v>40</v>
      </c>
      <c r="F378" s="102">
        <v>1642</v>
      </c>
      <c r="G378" s="103">
        <f t="shared" si="17"/>
        <v>9.7639293571980748</v>
      </c>
      <c r="H378" s="104">
        <f t="shared" si="18"/>
        <v>781.11</v>
      </c>
      <c r="I378" s="104">
        <f>ROUND(H378*1.2359,2)</f>
        <v>965.37</v>
      </c>
    </row>
    <row r="379" spans="1:9" s="49" customFormat="1" ht="16.899999999999999" customHeight="1" x14ac:dyDescent="0.25">
      <c r="A379" s="96" t="s">
        <v>237</v>
      </c>
      <c r="B379" s="102">
        <v>1</v>
      </c>
      <c r="C379" s="102">
        <f t="shared" si="16"/>
        <v>613</v>
      </c>
      <c r="D379" s="102">
        <v>517</v>
      </c>
      <c r="E379" s="102">
        <v>96.000000000000014</v>
      </c>
      <c r="F379" s="102">
        <v>1642</v>
      </c>
      <c r="G379" s="103">
        <f t="shared" si="17"/>
        <v>9.7639293571980748</v>
      </c>
      <c r="H379" s="104">
        <f t="shared" si="18"/>
        <v>1874.67</v>
      </c>
      <c r="I379" s="104">
        <f>ROUND(H379*1.2359,2)</f>
        <v>2316.9</v>
      </c>
    </row>
    <row r="380" spans="1:9" s="49" customFormat="1" ht="16.899999999999999" customHeight="1" x14ac:dyDescent="0.25">
      <c r="A380" s="96" t="s">
        <v>237</v>
      </c>
      <c r="B380" s="102">
        <v>1</v>
      </c>
      <c r="C380" s="102">
        <f t="shared" si="16"/>
        <v>726</v>
      </c>
      <c r="D380" s="102">
        <v>630</v>
      </c>
      <c r="E380" s="102">
        <v>96</v>
      </c>
      <c r="F380" s="102">
        <v>1642</v>
      </c>
      <c r="G380" s="103">
        <f t="shared" si="17"/>
        <v>9.7639293571980748</v>
      </c>
      <c r="H380" s="104">
        <f t="shared" si="18"/>
        <v>1874.67</v>
      </c>
      <c r="I380" s="104">
        <f>ROUND(H380*1.2359,2)</f>
        <v>2316.9</v>
      </c>
    </row>
    <row r="381" spans="1:9" s="49" customFormat="1" ht="16.899999999999999" customHeight="1" x14ac:dyDescent="0.25">
      <c r="A381" s="96" t="s">
        <v>237</v>
      </c>
      <c r="B381" s="102">
        <v>1</v>
      </c>
      <c r="C381" s="102">
        <f t="shared" si="16"/>
        <v>697</v>
      </c>
      <c r="D381" s="102">
        <v>653</v>
      </c>
      <c r="E381" s="102">
        <v>44</v>
      </c>
      <c r="F381" s="102">
        <v>1642</v>
      </c>
      <c r="G381" s="103">
        <f t="shared" si="17"/>
        <v>9.7639293571980748</v>
      </c>
      <c r="H381" s="104">
        <f t="shared" si="18"/>
        <v>859.23</v>
      </c>
      <c r="I381" s="104">
        <f>ROUND(H381*1.2359,2)</f>
        <v>1061.92</v>
      </c>
    </row>
    <row r="382" spans="1:9" s="49" customFormat="1" ht="16.899999999999999" customHeight="1" x14ac:dyDescent="0.25">
      <c r="A382" s="96" t="s">
        <v>237</v>
      </c>
      <c r="B382" s="102">
        <v>1</v>
      </c>
      <c r="C382" s="102">
        <f t="shared" si="16"/>
        <v>644</v>
      </c>
      <c r="D382" s="102">
        <v>549</v>
      </c>
      <c r="E382" s="102">
        <v>95</v>
      </c>
      <c r="F382" s="102">
        <v>1642</v>
      </c>
      <c r="G382" s="103">
        <f t="shared" si="17"/>
        <v>9.7639293571980748</v>
      </c>
      <c r="H382" s="104">
        <f t="shared" si="18"/>
        <v>1855.15</v>
      </c>
      <c r="I382" s="104">
        <f>ROUND(H382*1.2359,2)</f>
        <v>2292.7800000000002</v>
      </c>
    </row>
    <row r="383" spans="1:9" s="49" customFormat="1" ht="16.899999999999999" customHeight="1" x14ac:dyDescent="0.25">
      <c r="A383" s="96" t="s">
        <v>237</v>
      </c>
      <c r="B383" s="102">
        <v>1</v>
      </c>
      <c r="C383" s="102">
        <f t="shared" si="16"/>
        <v>534</v>
      </c>
      <c r="D383" s="102">
        <v>501</v>
      </c>
      <c r="E383" s="102">
        <v>33</v>
      </c>
      <c r="F383" s="102">
        <v>1492</v>
      </c>
      <c r="G383" s="103">
        <f t="shared" si="17"/>
        <v>8.8719747874174946</v>
      </c>
      <c r="H383" s="104">
        <f t="shared" si="18"/>
        <v>585.54999999999995</v>
      </c>
      <c r="I383" s="104">
        <f>ROUND(H383*1.2359,2)</f>
        <v>723.68</v>
      </c>
    </row>
    <row r="384" spans="1:9" s="49" customFormat="1" ht="16.899999999999999" customHeight="1" x14ac:dyDescent="0.25">
      <c r="A384" s="96" t="s">
        <v>238</v>
      </c>
      <c r="B384" s="102">
        <v>1</v>
      </c>
      <c r="C384" s="102">
        <f t="shared" si="16"/>
        <v>773</v>
      </c>
      <c r="D384" s="102">
        <v>677</v>
      </c>
      <c r="E384" s="102">
        <v>96</v>
      </c>
      <c r="F384" s="102">
        <v>1642</v>
      </c>
      <c r="G384" s="103">
        <f t="shared" si="17"/>
        <v>9.7639293571980748</v>
      </c>
      <c r="H384" s="104">
        <f t="shared" si="18"/>
        <v>1874.67</v>
      </c>
      <c r="I384" s="104">
        <f>ROUND(H384*1.2359,2)</f>
        <v>2316.9</v>
      </c>
    </row>
    <row r="385" spans="1:9" s="49" customFormat="1" ht="16.899999999999999" customHeight="1" x14ac:dyDescent="0.25">
      <c r="A385" s="96" t="s">
        <v>239</v>
      </c>
      <c r="B385" s="102">
        <v>1</v>
      </c>
      <c r="C385" s="102">
        <f t="shared" si="16"/>
        <v>721</v>
      </c>
      <c r="D385" s="102">
        <v>677</v>
      </c>
      <c r="E385" s="102">
        <v>44</v>
      </c>
      <c r="F385" s="102">
        <v>1642</v>
      </c>
      <c r="G385" s="103">
        <f t="shared" si="17"/>
        <v>9.7639293571980748</v>
      </c>
      <c r="H385" s="104">
        <f t="shared" si="18"/>
        <v>859.23</v>
      </c>
      <c r="I385" s="104">
        <f>ROUND(H385*1.2359,2)</f>
        <v>1061.92</v>
      </c>
    </row>
    <row r="386" spans="1:9" s="49" customFormat="1" ht="16.899999999999999" customHeight="1" x14ac:dyDescent="0.25">
      <c r="A386" s="96" t="s">
        <v>239</v>
      </c>
      <c r="B386" s="102">
        <v>1</v>
      </c>
      <c r="C386" s="102">
        <f t="shared" si="16"/>
        <v>773</v>
      </c>
      <c r="D386" s="102">
        <v>677</v>
      </c>
      <c r="E386" s="102">
        <v>95.999999999999986</v>
      </c>
      <c r="F386" s="102">
        <v>1492</v>
      </c>
      <c r="G386" s="103">
        <f t="shared" si="17"/>
        <v>8.8719747874174946</v>
      </c>
      <c r="H386" s="104">
        <f t="shared" si="18"/>
        <v>1703.42</v>
      </c>
      <c r="I386" s="104">
        <f>ROUND(H386*1.2359,2)</f>
        <v>2105.2600000000002</v>
      </c>
    </row>
    <row r="387" spans="1:9" s="49" customFormat="1" ht="16.899999999999999" customHeight="1" x14ac:dyDescent="0.25">
      <c r="A387" s="96" t="s">
        <v>239</v>
      </c>
      <c r="B387" s="102">
        <v>1</v>
      </c>
      <c r="C387" s="102">
        <f t="shared" si="16"/>
        <v>606</v>
      </c>
      <c r="D387" s="102">
        <v>550</v>
      </c>
      <c r="E387" s="102">
        <v>56</v>
      </c>
      <c r="F387" s="102">
        <v>1492</v>
      </c>
      <c r="G387" s="103">
        <f t="shared" si="17"/>
        <v>8.8719747874174946</v>
      </c>
      <c r="H387" s="104">
        <f t="shared" si="18"/>
        <v>993.66</v>
      </c>
      <c r="I387" s="104">
        <f>ROUND(H387*1.2359,2)</f>
        <v>1228.06</v>
      </c>
    </row>
    <row r="388" spans="1:9" s="49" customFormat="1" ht="16.899999999999999" customHeight="1" x14ac:dyDescent="0.25">
      <c r="A388" s="96" t="s">
        <v>239</v>
      </c>
      <c r="B388" s="102">
        <v>1</v>
      </c>
      <c r="C388" s="102">
        <f t="shared" si="16"/>
        <v>686</v>
      </c>
      <c r="D388" s="102">
        <v>653</v>
      </c>
      <c r="E388" s="102">
        <v>33</v>
      </c>
      <c r="F388" s="102">
        <v>1642</v>
      </c>
      <c r="G388" s="103">
        <f t="shared" si="17"/>
        <v>9.7639293571980748</v>
      </c>
      <c r="H388" s="104">
        <f t="shared" si="18"/>
        <v>644.41999999999996</v>
      </c>
      <c r="I388" s="104">
        <f>ROUND(H388*1.2359,2)</f>
        <v>796.44</v>
      </c>
    </row>
    <row r="389" spans="1:9" s="49" customFormat="1" ht="16.899999999999999" customHeight="1" x14ac:dyDescent="0.25">
      <c r="A389" s="96" t="s">
        <v>239</v>
      </c>
      <c r="B389" s="102">
        <v>1</v>
      </c>
      <c r="C389" s="102">
        <f t="shared" si="16"/>
        <v>279</v>
      </c>
      <c r="D389" s="102">
        <v>261</v>
      </c>
      <c r="E389" s="102">
        <v>18</v>
      </c>
      <c r="F389" s="102">
        <v>1642</v>
      </c>
      <c r="G389" s="103">
        <f t="shared" si="17"/>
        <v>9.7639293571980748</v>
      </c>
      <c r="H389" s="104">
        <f t="shared" si="18"/>
        <v>351.5</v>
      </c>
      <c r="I389" s="104">
        <f>ROUND(H389*1.2359,2)</f>
        <v>434.42</v>
      </c>
    </row>
    <row r="390" spans="1:9" s="49" customFormat="1" ht="16.899999999999999" customHeight="1" x14ac:dyDescent="0.25">
      <c r="A390" s="96" t="s">
        <v>240</v>
      </c>
      <c r="B390" s="102">
        <v>1</v>
      </c>
      <c r="C390" s="102">
        <f t="shared" si="16"/>
        <v>609</v>
      </c>
      <c r="D390" s="102">
        <v>597</v>
      </c>
      <c r="E390" s="102">
        <v>12</v>
      </c>
      <c r="F390" s="102">
        <v>1642</v>
      </c>
      <c r="G390" s="103">
        <f t="shared" si="17"/>
        <v>9.7639293571980748</v>
      </c>
      <c r="H390" s="104">
        <f t="shared" si="18"/>
        <v>234.33</v>
      </c>
      <c r="I390" s="104">
        <f>ROUND(H390*1.2359,2)</f>
        <v>289.61</v>
      </c>
    </row>
    <row r="391" spans="1:9" s="49" customFormat="1" ht="16.899999999999999" customHeight="1" x14ac:dyDescent="0.25">
      <c r="A391" s="96" t="s">
        <v>240</v>
      </c>
      <c r="B391" s="102">
        <v>1</v>
      </c>
      <c r="C391" s="102">
        <f t="shared" si="16"/>
        <v>623</v>
      </c>
      <c r="D391" s="102">
        <v>575</v>
      </c>
      <c r="E391" s="102">
        <v>48</v>
      </c>
      <c r="F391" s="102">
        <v>1642</v>
      </c>
      <c r="G391" s="103">
        <f t="shared" si="17"/>
        <v>9.7639293571980748</v>
      </c>
      <c r="H391" s="104">
        <f t="shared" si="18"/>
        <v>937.34</v>
      </c>
      <c r="I391" s="104">
        <f>ROUND(H391*1.2359,2)</f>
        <v>1158.46</v>
      </c>
    </row>
    <row r="392" spans="1:9" s="49" customFormat="1" ht="16.899999999999999" customHeight="1" x14ac:dyDescent="0.25">
      <c r="A392" s="96" t="s">
        <v>240</v>
      </c>
      <c r="B392" s="102">
        <v>1</v>
      </c>
      <c r="C392" s="102">
        <f t="shared" si="16"/>
        <v>701</v>
      </c>
      <c r="D392" s="102">
        <v>677</v>
      </c>
      <c r="E392" s="102">
        <v>24</v>
      </c>
      <c r="F392" s="102">
        <v>1642</v>
      </c>
      <c r="G392" s="103">
        <f t="shared" si="17"/>
        <v>9.7639293571980748</v>
      </c>
      <c r="H392" s="104">
        <f t="shared" si="18"/>
        <v>468.67</v>
      </c>
      <c r="I392" s="104">
        <f>ROUND(H392*1.2359,2)</f>
        <v>579.23</v>
      </c>
    </row>
    <row r="393" spans="1:9" s="49" customFormat="1" ht="16.899999999999999" customHeight="1" x14ac:dyDescent="0.25">
      <c r="A393" s="96" t="s">
        <v>240</v>
      </c>
      <c r="B393" s="102">
        <v>1</v>
      </c>
      <c r="C393" s="102">
        <f t="shared" si="16"/>
        <v>144</v>
      </c>
      <c r="D393" s="102">
        <v>128</v>
      </c>
      <c r="E393" s="102">
        <v>16</v>
      </c>
      <c r="F393" s="102">
        <v>1642</v>
      </c>
      <c r="G393" s="103">
        <f t="shared" si="17"/>
        <v>9.7639293571980748</v>
      </c>
      <c r="H393" s="104">
        <f t="shared" si="18"/>
        <v>312.45</v>
      </c>
      <c r="I393" s="104">
        <f>ROUND(H393*1.2359,2)</f>
        <v>386.16</v>
      </c>
    </row>
    <row r="394" spans="1:9" s="49" customFormat="1" ht="16.899999999999999" customHeight="1" x14ac:dyDescent="0.25">
      <c r="A394" s="96" t="s">
        <v>241</v>
      </c>
      <c r="B394" s="102">
        <v>1</v>
      </c>
      <c r="C394" s="102">
        <f t="shared" si="16"/>
        <v>607</v>
      </c>
      <c r="D394" s="102">
        <v>551</v>
      </c>
      <c r="E394" s="102">
        <v>56</v>
      </c>
      <c r="F394" s="102">
        <v>1492</v>
      </c>
      <c r="G394" s="103">
        <f t="shared" si="17"/>
        <v>8.8719747874174946</v>
      </c>
      <c r="H394" s="104">
        <f t="shared" si="18"/>
        <v>993.66</v>
      </c>
      <c r="I394" s="104">
        <f>ROUND(H394*1.2359,2)</f>
        <v>1228.06</v>
      </c>
    </row>
    <row r="395" spans="1:9" s="49" customFormat="1" ht="16.899999999999999" customHeight="1" x14ac:dyDescent="0.25">
      <c r="A395" s="96" t="s">
        <v>241</v>
      </c>
      <c r="B395" s="102">
        <v>1</v>
      </c>
      <c r="C395" s="102">
        <f t="shared" si="16"/>
        <v>605</v>
      </c>
      <c r="D395" s="102">
        <v>566</v>
      </c>
      <c r="E395" s="102">
        <v>39</v>
      </c>
      <c r="F395" s="102">
        <v>1642</v>
      </c>
      <c r="G395" s="103">
        <f t="shared" si="17"/>
        <v>9.7639293571980748</v>
      </c>
      <c r="H395" s="104">
        <f t="shared" si="18"/>
        <v>761.59</v>
      </c>
      <c r="I395" s="104">
        <f>ROUND(H395*1.2359,2)</f>
        <v>941.25</v>
      </c>
    </row>
    <row r="396" spans="1:9" s="49" customFormat="1" ht="16.899999999999999" customHeight="1" x14ac:dyDescent="0.25">
      <c r="A396" s="96" t="s">
        <v>241</v>
      </c>
      <c r="B396" s="102">
        <v>1</v>
      </c>
      <c r="C396" s="102">
        <f t="shared" si="16"/>
        <v>719</v>
      </c>
      <c r="D396" s="102">
        <v>637</v>
      </c>
      <c r="E396" s="102">
        <v>82</v>
      </c>
      <c r="F396" s="102">
        <v>1492</v>
      </c>
      <c r="G396" s="103">
        <f t="shared" si="17"/>
        <v>8.8719747874174946</v>
      </c>
      <c r="H396" s="104">
        <f t="shared" si="18"/>
        <v>1455</v>
      </c>
      <c r="I396" s="104">
        <f>ROUND(H396*1.2359,2)</f>
        <v>1798.23</v>
      </c>
    </row>
    <row r="397" spans="1:9" s="49" customFormat="1" ht="16.899999999999999" customHeight="1" x14ac:dyDescent="0.25">
      <c r="A397" s="96" t="s">
        <v>241</v>
      </c>
      <c r="B397" s="102">
        <v>1</v>
      </c>
      <c r="C397" s="102">
        <f t="shared" si="16"/>
        <v>649</v>
      </c>
      <c r="D397" s="102">
        <v>607</v>
      </c>
      <c r="E397" s="102">
        <v>42</v>
      </c>
      <c r="F397" s="102">
        <v>1642</v>
      </c>
      <c r="G397" s="103">
        <f t="shared" si="17"/>
        <v>9.7639293571980748</v>
      </c>
      <c r="H397" s="104">
        <f t="shared" si="18"/>
        <v>820.17</v>
      </c>
      <c r="I397" s="104">
        <f>ROUND(H397*1.2359,2)</f>
        <v>1013.65</v>
      </c>
    </row>
    <row r="398" spans="1:9" s="49" customFormat="1" ht="16.899999999999999" customHeight="1" x14ac:dyDescent="0.25">
      <c r="A398" s="96" t="s">
        <v>241</v>
      </c>
      <c r="B398" s="102">
        <v>1</v>
      </c>
      <c r="C398" s="102">
        <f t="shared" ref="C398:C456" si="19">D398+E398</f>
        <v>608</v>
      </c>
      <c r="D398" s="102">
        <v>566</v>
      </c>
      <c r="E398" s="102">
        <v>42</v>
      </c>
      <c r="F398" s="102">
        <v>1642</v>
      </c>
      <c r="G398" s="103">
        <f t="shared" ref="G398:G456" si="20">F398/168.17</f>
        <v>9.7639293571980748</v>
      </c>
      <c r="H398" s="104">
        <f t="shared" ref="H398:H456" si="21">ROUND(E398*G398*2,2)</f>
        <v>820.17</v>
      </c>
      <c r="I398" s="104">
        <f>ROUND(H398*1.2359,2)</f>
        <v>1013.65</v>
      </c>
    </row>
    <row r="399" spans="1:9" s="49" customFormat="1" ht="16.899999999999999" customHeight="1" x14ac:dyDescent="0.25">
      <c r="A399" s="96" t="s">
        <v>241</v>
      </c>
      <c r="B399" s="102">
        <v>1</v>
      </c>
      <c r="C399" s="102">
        <f t="shared" si="19"/>
        <v>657</v>
      </c>
      <c r="D399" s="102">
        <v>621</v>
      </c>
      <c r="E399" s="102">
        <v>36</v>
      </c>
      <c r="F399" s="102">
        <v>1642</v>
      </c>
      <c r="G399" s="103">
        <f t="shared" si="20"/>
        <v>9.7639293571980748</v>
      </c>
      <c r="H399" s="104">
        <f t="shared" si="21"/>
        <v>703</v>
      </c>
      <c r="I399" s="104">
        <f>ROUND(H399*1.2359,2)</f>
        <v>868.84</v>
      </c>
    </row>
    <row r="400" spans="1:9" s="49" customFormat="1" ht="16.899999999999999" customHeight="1" x14ac:dyDescent="0.25">
      <c r="A400" s="96" t="s">
        <v>241</v>
      </c>
      <c r="B400" s="102">
        <v>1</v>
      </c>
      <c r="C400" s="102">
        <f t="shared" si="19"/>
        <v>559</v>
      </c>
      <c r="D400" s="102">
        <v>527</v>
      </c>
      <c r="E400" s="102">
        <v>32</v>
      </c>
      <c r="F400" s="102">
        <v>1642</v>
      </c>
      <c r="G400" s="103">
        <f t="shared" si="20"/>
        <v>9.7639293571980748</v>
      </c>
      <c r="H400" s="104">
        <f t="shared" si="21"/>
        <v>624.89</v>
      </c>
      <c r="I400" s="104">
        <f>ROUND(H400*1.2359,2)</f>
        <v>772.3</v>
      </c>
    </row>
    <row r="401" spans="1:9" s="49" customFormat="1" ht="16.899999999999999" customHeight="1" x14ac:dyDescent="0.25">
      <c r="A401" s="96" t="s">
        <v>241</v>
      </c>
      <c r="B401" s="102">
        <v>1</v>
      </c>
      <c r="C401" s="102">
        <f t="shared" si="19"/>
        <v>539</v>
      </c>
      <c r="D401" s="102">
        <v>501</v>
      </c>
      <c r="E401" s="102">
        <v>38</v>
      </c>
      <c r="F401" s="102">
        <v>1492</v>
      </c>
      <c r="G401" s="103">
        <f t="shared" si="20"/>
        <v>8.8719747874174946</v>
      </c>
      <c r="H401" s="104">
        <f t="shared" si="21"/>
        <v>674.27</v>
      </c>
      <c r="I401" s="104">
        <f>ROUND(H401*1.2359,2)</f>
        <v>833.33</v>
      </c>
    </row>
    <row r="402" spans="1:9" s="49" customFormat="1" ht="16.899999999999999" customHeight="1" x14ac:dyDescent="0.25">
      <c r="A402" s="96" t="s">
        <v>241</v>
      </c>
      <c r="B402" s="102">
        <v>1</v>
      </c>
      <c r="C402" s="102">
        <f t="shared" si="19"/>
        <v>546</v>
      </c>
      <c r="D402" s="102">
        <v>501</v>
      </c>
      <c r="E402" s="102">
        <v>45</v>
      </c>
      <c r="F402" s="102">
        <v>1492</v>
      </c>
      <c r="G402" s="103">
        <f t="shared" si="20"/>
        <v>8.8719747874174946</v>
      </c>
      <c r="H402" s="104">
        <f t="shared" si="21"/>
        <v>798.48</v>
      </c>
      <c r="I402" s="104">
        <f>ROUND(H402*1.2359,2)</f>
        <v>986.84</v>
      </c>
    </row>
    <row r="403" spans="1:9" s="49" customFormat="1" ht="16.899999999999999" customHeight="1" x14ac:dyDescent="0.25">
      <c r="A403" s="96" t="s">
        <v>241</v>
      </c>
      <c r="B403" s="102">
        <v>1</v>
      </c>
      <c r="C403" s="102">
        <f t="shared" si="19"/>
        <v>706</v>
      </c>
      <c r="D403" s="102">
        <v>637</v>
      </c>
      <c r="E403" s="102">
        <v>69</v>
      </c>
      <c r="F403" s="102">
        <v>1492</v>
      </c>
      <c r="G403" s="103">
        <f t="shared" si="20"/>
        <v>8.8719747874174946</v>
      </c>
      <c r="H403" s="104">
        <f t="shared" si="21"/>
        <v>1224.33</v>
      </c>
      <c r="I403" s="104">
        <f>ROUND(H403*1.2359,2)</f>
        <v>1513.15</v>
      </c>
    </row>
    <row r="404" spans="1:9" s="49" customFormat="1" ht="16.899999999999999" customHeight="1" x14ac:dyDescent="0.25">
      <c r="A404" s="96" t="s">
        <v>241</v>
      </c>
      <c r="B404" s="102">
        <v>1</v>
      </c>
      <c r="C404" s="102">
        <f t="shared" si="19"/>
        <v>717</v>
      </c>
      <c r="D404" s="102">
        <v>677</v>
      </c>
      <c r="E404" s="102">
        <v>40</v>
      </c>
      <c r="F404" s="102">
        <v>1492</v>
      </c>
      <c r="G404" s="103">
        <f t="shared" si="20"/>
        <v>8.8719747874174946</v>
      </c>
      <c r="H404" s="104">
        <f t="shared" si="21"/>
        <v>709.76</v>
      </c>
      <c r="I404" s="104">
        <f>ROUND(H404*1.2359,2)</f>
        <v>877.19</v>
      </c>
    </row>
    <row r="405" spans="1:9" s="49" customFormat="1" ht="16.899999999999999" customHeight="1" x14ac:dyDescent="0.25">
      <c r="A405" s="96" t="s">
        <v>241</v>
      </c>
      <c r="B405" s="102">
        <v>1</v>
      </c>
      <c r="C405" s="102">
        <f t="shared" si="19"/>
        <v>690</v>
      </c>
      <c r="D405" s="102">
        <v>637</v>
      </c>
      <c r="E405" s="102">
        <v>53</v>
      </c>
      <c r="F405" s="102">
        <v>1642</v>
      </c>
      <c r="G405" s="103">
        <f t="shared" si="20"/>
        <v>9.7639293571980748</v>
      </c>
      <c r="H405" s="104">
        <f t="shared" si="21"/>
        <v>1034.98</v>
      </c>
      <c r="I405" s="104">
        <f>ROUND(H405*1.2359,2)</f>
        <v>1279.1300000000001</v>
      </c>
    </row>
    <row r="406" spans="1:9" s="49" customFormat="1" ht="16.899999999999999" customHeight="1" x14ac:dyDescent="0.25">
      <c r="A406" s="96" t="s">
        <v>241</v>
      </c>
      <c r="B406" s="102">
        <v>1</v>
      </c>
      <c r="C406" s="102">
        <f t="shared" si="19"/>
        <v>714</v>
      </c>
      <c r="D406" s="102">
        <v>677</v>
      </c>
      <c r="E406" s="102">
        <v>37</v>
      </c>
      <c r="F406" s="102">
        <v>1642</v>
      </c>
      <c r="G406" s="103">
        <f t="shared" si="20"/>
        <v>9.7639293571980748</v>
      </c>
      <c r="H406" s="104">
        <f t="shared" si="21"/>
        <v>722.53</v>
      </c>
      <c r="I406" s="104">
        <f>ROUND(H406*1.2359,2)</f>
        <v>892.97</v>
      </c>
    </row>
    <row r="407" spans="1:9" s="49" customFormat="1" ht="16.899999999999999" customHeight="1" x14ac:dyDescent="0.25">
      <c r="A407" s="96" t="s">
        <v>241</v>
      </c>
      <c r="B407" s="102">
        <v>1</v>
      </c>
      <c r="C407" s="102">
        <f t="shared" si="19"/>
        <v>498</v>
      </c>
      <c r="D407" s="102">
        <v>470</v>
      </c>
      <c r="E407" s="102">
        <v>28</v>
      </c>
      <c r="F407" s="102">
        <v>1492</v>
      </c>
      <c r="G407" s="103">
        <f t="shared" si="20"/>
        <v>8.8719747874174946</v>
      </c>
      <c r="H407" s="104">
        <f t="shared" si="21"/>
        <v>496.83</v>
      </c>
      <c r="I407" s="104">
        <f>ROUND(H407*1.2359,2)</f>
        <v>614.03</v>
      </c>
    </row>
    <row r="408" spans="1:9" s="49" customFormat="1" ht="16.899999999999999" customHeight="1" x14ac:dyDescent="0.25">
      <c r="A408" s="96" t="s">
        <v>241</v>
      </c>
      <c r="B408" s="102">
        <v>1</v>
      </c>
      <c r="C408" s="102">
        <f t="shared" si="19"/>
        <v>609</v>
      </c>
      <c r="D408" s="102">
        <v>597</v>
      </c>
      <c r="E408" s="102">
        <v>12</v>
      </c>
      <c r="F408" s="102">
        <v>1642</v>
      </c>
      <c r="G408" s="103">
        <f t="shared" si="20"/>
        <v>9.7639293571980748</v>
      </c>
      <c r="H408" s="104">
        <f t="shared" si="21"/>
        <v>234.33</v>
      </c>
      <c r="I408" s="104">
        <f>ROUND(H408*1.2359,2)</f>
        <v>289.61</v>
      </c>
    </row>
    <row r="409" spans="1:9" s="49" customFormat="1" ht="16.899999999999999" customHeight="1" x14ac:dyDescent="0.25">
      <c r="A409" s="96" t="s">
        <v>241</v>
      </c>
      <c r="B409" s="102">
        <v>1</v>
      </c>
      <c r="C409" s="102">
        <f t="shared" si="19"/>
        <v>713</v>
      </c>
      <c r="D409" s="102">
        <v>677</v>
      </c>
      <c r="E409" s="102">
        <v>36</v>
      </c>
      <c r="F409" s="102">
        <v>1642</v>
      </c>
      <c r="G409" s="103">
        <f t="shared" si="20"/>
        <v>9.7639293571980748</v>
      </c>
      <c r="H409" s="104">
        <f t="shared" si="21"/>
        <v>703</v>
      </c>
      <c r="I409" s="104">
        <f>ROUND(H409*1.2359,2)</f>
        <v>868.84</v>
      </c>
    </row>
    <row r="410" spans="1:9" s="49" customFormat="1" ht="16.899999999999999" customHeight="1" x14ac:dyDescent="0.25">
      <c r="A410" s="96" t="s">
        <v>241</v>
      </c>
      <c r="B410" s="102">
        <v>1</v>
      </c>
      <c r="C410" s="102">
        <f t="shared" si="19"/>
        <v>481.64100000000002</v>
      </c>
      <c r="D410" s="102">
        <v>454</v>
      </c>
      <c r="E410" s="102">
        <v>27.640999999999998</v>
      </c>
      <c r="F410" s="102">
        <v>1492</v>
      </c>
      <c r="G410" s="103">
        <f t="shared" si="20"/>
        <v>8.8719747874174946</v>
      </c>
      <c r="H410" s="104">
        <f t="shared" si="21"/>
        <v>490.46</v>
      </c>
      <c r="I410" s="104">
        <f>ROUND(H410*1.2359,2)</f>
        <v>606.16</v>
      </c>
    </row>
    <row r="411" spans="1:9" s="49" customFormat="1" ht="16.899999999999999" customHeight="1" x14ac:dyDescent="0.25">
      <c r="A411" s="96" t="s">
        <v>242</v>
      </c>
      <c r="B411" s="102">
        <v>1</v>
      </c>
      <c r="C411" s="102">
        <f t="shared" si="19"/>
        <v>555</v>
      </c>
      <c r="D411" s="102">
        <v>517</v>
      </c>
      <c r="E411" s="102">
        <v>38</v>
      </c>
      <c r="F411" s="102">
        <v>1642</v>
      </c>
      <c r="G411" s="103">
        <f t="shared" si="20"/>
        <v>9.7639293571980748</v>
      </c>
      <c r="H411" s="104">
        <f t="shared" si="21"/>
        <v>742.06</v>
      </c>
      <c r="I411" s="104">
        <f>ROUND(H411*1.2359,2)</f>
        <v>917.11</v>
      </c>
    </row>
    <row r="412" spans="1:9" s="49" customFormat="1" ht="16.899999999999999" customHeight="1" x14ac:dyDescent="0.25">
      <c r="A412" s="96" t="s">
        <v>242</v>
      </c>
      <c r="B412" s="102">
        <v>1</v>
      </c>
      <c r="C412" s="102">
        <f t="shared" si="19"/>
        <v>490</v>
      </c>
      <c r="D412" s="102">
        <v>462</v>
      </c>
      <c r="E412" s="102">
        <v>28</v>
      </c>
      <c r="F412" s="102">
        <v>1492</v>
      </c>
      <c r="G412" s="103">
        <f t="shared" si="20"/>
        <v>8.8719747874174946</v>
      </c>
      <c r="H412" s="104">
        <f t="shared" si="21"/>
        <v>496.83</v>
      </c>
      <c r="I412" s="104">
        <f>ROUND(H412*1.2359,2)</f>
        <v>614.03</v>
      </c>
    </row>
    <row r="413" spans="1:9" s="49" customFormat="1" ht="16.899999999999999" customHeight="1" x14ac:dyDescent="0.25">
      <c r="A413" s="96" t="s">
        <v>242</v>
      </c>
      <c r="B413" s="102">
        <v>1</v>
      </c>
      <c r="C413" s="102">
        <f t="shared" si="19"/>
        <v>681</v>
      </c>
      <c r="D413" s="102">
        <v>677</v>
      </c>
      <c r="E413" s="102">
        <v>4</v>
      </c>
      <c r="F413" s="102">
        <v>1642</v>
      </c>
      <c r="G413" s="103">
        <f t="shared" si="20"/>
        <v>9.7639293571980748</v>
      </c>
      <c r="H413" s="104">
        <f t="shared" si="21"/>
        <v>78.11</v>
      </c>
      <c r="I413" s="104">
        <f>ROUND(H413*1.2359,2)</f>
        <v>96.54</v>
      </c>
    </row>
    <row r="414" spans="1:9" s="49" customFormat="1" ht="16.899999999999999" customHeight="1" x14ac:dyDescent="0.25">
      <c r="A414" s="96" t="s">
        <v>242</v>
      </c>
      <c r="B414" s="102">
        <v>1</v>
      </c>
      <c r="C414" s="102">
        <f t="shared" si="19"/>
        <v>713</v>
      </c>
      <c r="D414" s="102">
        <v>677</v>
      </c>
      <c r="E414" s="102">
        <v>36</v>
      </c>
      <c r="F414" s="102">
        <v>1642</v>
      </c>
      <c r="G414" s="103">
        <f t="shared" si="20"/>
        <v>9.7639293571980748</v>
      </c>
      <c r="H414" s="104">
        <f t="shared" si="21"/>
        <v>703</v>
      </c>
      <c r="I414" s="104">
        <f>ROUND(H414*1.2359,2)</f>
        <v>868.84</v>
      </c>
    </row>
    <row r="415" spans="1:9" s="49" customFormat="1" ht="16.899999999999999" customHeight="1" x14ac:dyDescent="0.25">
      <c r="A415" s="96" t="s">
        <v>242</v>
      </c>
      <c r="B415" s="102">
        <v>1</v>
      </c>
      <c r="C415" s="102">
        <f t="shared" si="19"/>
        <v>587</v>
      </c>
      <c r="D415" s="102">
        <v>550</v>
      </c>
      <c r="E415" s="102">
        <v>37</v>
      </c>
      <c r="F415" s="102">
        <v>1642</v>
      </c>
      <c r="G415" s="103">
        <f t="shared" si="20"/>
        <v>9.7639293571980748</v>
      </c>
      <c r="H415" s="104">
        <f t="shared" si="21"/>
        <v>722.53</v>
      </c>
      <c r="I415" s="104">
        <f>ROUND(H415*1.2359,2)</f>
        <v>892.97</v>
      </c>
    </row>
    <row r="416" spans="1:9" s="49" customFormat="1" ht="16.899999999999999" customHeight="1" x14ac:dyDescent="0.25">
      <c r="A416" s="96" t="s">
        <v>242</v>
      </c>
      <c r="B416" s="102">
        <v>1</v>
      </c>
      <c r="C416" s="102">
        <f t="shared" si="19"/>
        <v>727</v>
      </c>
      <c r="D416" s="102">
        <v>677</v>
      </c>
      <c r="E416" s="102">
        <v>50</v>
      </c>
      <c r="F416" s="102">
        <v>1492</v>
      </c>
      <c r="G416" s="103">
        <f t="shared" si="20"/>
        <v>8.8719747874174946</v>
      </c>
      <c r="H416" s="104">
        <f t="shared" si="21"/>
        <v>887.2</v>
      </c>
      <c r="I416" s="104">
        <f>ROUND(H416*1.2359,2)</f>
        <v>1096.49</v>
      </c>
    </row>
    <row r="417" spans="1:9" s="49" customFormat="1" ht="16.899999999999999" customHeight="1" x14ac:dyDescent="0.25">
      <c r="A417" s="96" t="s">
        <v>242</v>
      </c>
      <c r="B417" s="102">
        <v>1</v>
      </c>
      <c r="C417" s="102">
        <f t="shared" si="19"/>
        <v>635</v>
      </c>
      <c r="D417" s="102">
        <v>623</v>
      </c>
      <c r="E417" s="102">
        <v>12</v>
      </c>
      <c r="F417" s="102">
        <v>1642</v>
      </c>
      <c r="G417" s="103">
        <f t="shared" si="20"/>
        <v>9.7639293571980748</v>
      </c>
      <c r="H417" s="104">
        <f t="shared" si="21"/>
        <v>234.33</v>
      </c>
      <c r="I417" s="104">
        <f>ROUND(H417*1.2359,2)</f>
        <v>289.61</v>
      </c>
    </row>
    <row r="418" spans="1:9" s="49" customFormat="1" ht="16.899999999999999" customHeight="1" x14ac:dyDescent="0.25">
      <c r="A418" s="96" t="s">
        <v>242</v>
      </c>
      <c r="B418" s="102">
        <v>1</v>
      </c>
      <c r="C418" s="102">
        <f t="shared" si="19"/>
        <v>680</v>
      </c>
      <c r="D418" s="102">
        <v>653</v>
      </c>
      <c r="E418" s="102">
        <v>27</v>
      </c>
      <c r="F418" s="102">
        <v>1642</v>
      </c>
      <c r="G418" s="103">
        <f t="shared" si="20"/>
        <v>9.7639293571980748</v>
      </c>
      <c r="H418" s="104">
        <f t="shared" si="21"/>
        <v>527.25</v>
      </c>
      <c r="I418" s="104">
        <f>ROUND(H418*1.2359,2)</f>
        <v>651.63</v>
      </c>
    </row>
    <row r="419" spans="1:9" s="49" customFormat="1" ht="16.899999999999999" customHeight="1" x14ac:dyDescent="0.25">
      <c r="A419" s="96" t="s">
        <v>243</v>
      </c>
      <c r="B419" s="102">
        <v>1</v>
      </c>
      <c r="C419" s="102">
        <f t="shared" si="19"/>
        <v>232</v>
      </c>
      <c r="D419" s="102">
        <v>192</v>
      </c>
      <c r="E419" s="102">
        <v>40</v>
      </c>
      <c r="F419" s="102">
        <v>1492</v>
      </c>
      <c r="G419" s="103">
        <f t="shared" si="20"/>
        <v>8.8719747874174946</v>
      </c>
      <c r="H419" s="104">
        <f t="shared" si="21"/>
        <v>709.76</v>
      </c>
      <c r="I419" s="104">
        <f>ROUND(H419*1.2359,2)</f>
        <v>877.19</v>
      </c>
    </row>
    <row r="420" spans="1:9" s="49" customFormat="1" ht="16.899999999999999" customHeight="1" x14ac:dyDescent="0.25">
      <c r="A420" s="96" t="s">
        <v>243</v>
      </c>
      <c r="B420" s="102">
        <v>1</v>
      </c>
      <c r="C420" s="102">
        <f t="shared" si="19"/>
        <v>525</v>
      </c>
      <c r="D420" s="102">
        <v>501</v>
      </c>
      <c r="E420" s="102">
        <v>24</v>
      </c>
      <c r="F420" s="102">
        <v>1492</v>
      </c>
      <c r="G420" s="103">
        <f t="shared" si="20"/>
        <v>8.8719747874174946</v>
      </c>
      <c r="H420" s="104">
        <f t="shared" si="21"/>
        <v>425.85</v>
      </c>
      <c r="I420" s="104">
        <f>ROUND(H420*1.2359,2)</f>
        <v>526.30999999999995</v>
      </c>
    </row>
    <row r="421" spans="1:9" s="49" customFormat="1" ht="16.899999999999999" customHeight="1" x14ac:dyDescent="0.25">
      <c r="A421" s="96" t="s">
        <v>244</v>
      </c>
      <c r="B421" s="102">
        <v>1</v>
      </c>
      <c r="C421" s="102">
        <f t="shared" si="19"/>
        <v>765</v>
      </c>
      <c r="D421" s="102">
        <v>677</v>
      </c>
      <c r="E421" s="102">
        <v>88</v>
      </c>
      <c r="F421" s="102">
        <v>1642</v>
      </c>
      <c r="G421" s="103">
        <f t="shared" si="20"/>
        <v>9.7639293571980748</v>
      </c>
      <c r="H421" s="104">
        <f t="shared" si="21"/>
        <v>1718.45</v>
      </c>
      <c r="I421" s="104">
        <f>ROUND(H421*1.2359,2)</f>
        <v>2123.83</v>
      </c>
    </row>
    <row r="422" spans="1:9" s="49" customFormat="1" ht="16.899999999999999" customHeight="1" x14ac:dyDescent="0.25">
      <c r="A422" s="96" t="s">
        <v>244</v>
      </c>
      <c r="B422" s="102">
        <v>1</v>
      </c>
      <c r="C422" s="102">
        <f t="shared" si="19"/>
        <v>749</v>
      </c>
      <c r="D422" s="102">
        <v>677</v>
      </c>
      <c r="E422" s="102">
        <v>72</v>
      </c>
      <c r="F422" s="102">
        <v>1492</v>
      </c>
      <c r="G422" s="103">
        <f t="shared" si="20"/>
        <v>8.8719747874174946</v>
      </c>
      <c r="H422" s="104">
        <f t="shared" si="21"/>
        <v>1277.56</v>
      </c>
      <c r="I422" s="104">
        <f>ROUND(H422*1.2359,2)</f>
        <v>1578.94</v>
      </c>
    </row>
    <row r="423" spans="1:9" s="49" customFormat="1" ht="16.899999999999999" customHeight="1" x14ac:dyDescent="0.25">
      <c r="A423" s="96" t="s">
        <v>244</v>
      </c>
      <c r="B423" s="102">
        <v>1</v>
      </c>
      <c r="C423" s="102">
        <f t="shared" si="19"/>
        <v>725</v>
      </c>
      <c r="D423" s="102">
        <v>677</v>
      </c>
      <c r="E423" s="102">
        <v>48</v>
      </c>
      <c r="F423" s="102">
        <v>1642</v>
      </c>
      <c r="G423" s="103">
        <f t="shared" si="20"/>
        <v>9.7639293571980748</v>
      </c>
      <c r="H423" s="104">
        <f t="shared" si="21"/>
        <v>937.34</v>
      </c>
      <c r="I423" s="104">
        <f>ROUND(H423*1.2359,2)</f>
        <v>1158.46</v>
      </c>
    </row>
    <row r="424" spans="1:9" s="49" customFormat="1" ht="16.899999999999999" customHeight="1" x14ac:dyDescent="0.25">
      <c r="A424" s="96" t="s">
        <v>245</v>
      </c>
      <c r="B424" s="102">
        <v>1</v>
      </c>
      <c r="C424" s="102">
        <f t="shared" si="19"/>
        <v>749</v>
      </c>
      <c r="D424" s="102">
        <v>677</v>
      </c>
      <c r="E424" s="102">
        <v>72</v>
      </c>
      <c r="F424" s="102">
        <v>1642</v>
      </c>
      <c r="G424" s="103">
        <f t="shared" si="20"/>
        <v>9.7639293571980748</v>
      </c>
      <c r="H424" s="104">
        <f t="shared" si="21"/>
        <v>1406.01</v>
      </c>
      <c r="I424" s="104">
        <f>ROUND(H424*1.2359,2)</f>
        <v>1737.69</v>
      </c>
    </row>
    <row r="425" spans="1:9" s="49" customFormat="1" ht="16.899999999999999" customHeight="1" x14ac:dyDescent="0.25">
      <c r="A425" s="96" t="s">
        <v>246</v>
      </c>
      <c r="B425" s="102">
        <v>1</v>
      </c>
      <c r="C425" s="102">
        <f t="shared" si="19"/>
        <v>496</v>
      </c>
      <c r="D425" s="102">
        <v>479</v>
      </c>
      <c r="E425" s="102">
        <v>17</v>
      </c>
      <c r="F425" s="102">
        <v>1642</v>
      </c>
      <c r="G425" s="103">
        <f t="shared" si="20"/>
        <v>9.7639293571980748</v>
      </c>
      <c r="H425" s="104">
        <f t="shared" si="21"/>
        <v>331.97</v>
      </c>
      <c r="I425" s="104">
        <f>ROUND(H425*1.2359,2)</f>
        <v>410.28</v>
      </c>
    </row>
    <row r="426" spans="1:9" s="49" customFormat="1" ht="16.899999999999999" customHeight="1" x14ac:dyDescent="0.25">
      <c r="A426" s="96" t="s">
        <v>246</v>
      </c>
      <c r="B426" s="102">
        <v>1</v>
      </c>
      <c r="C426" s="102">
        <f t="shared" si="19"/>
        <v>498</v>
      </c>
      <c r="D426" s="102">
        <v>485</v>
      </c>
      <c r="E426" s="102">
        <v>13</v>
      </c>
      <c r="F426" s="102">
        <v>1492</v>
      </c>
      <c r="G426" s="103">
        <f t="shared" si="20"/>
        <v>8.8719747874174946</v>
      </c>
      <c r="H426" s="104">
        <f t="shared" si="21"/>
        <v>230.67</v>
      </c>
      <c r="I426" s="104">
        <f>ROUND(H426*1.2359,2)</f>
        <v>285.08999999999997</v>
      </c>
    </row>
    <row r="427" spans="1:9" s="49" customFormat="1" ht="16.899999999999999" customHeight="1" x14ac:dyDescent="0.25">
      <c r="A427" s="96" t="s">
        <v>246</v>
      </c>
      <c r="B427" s="102">
        <v>1</v>
      </c>
      <c r="C427" s="102">
        <f t="shared" si="19"/>
        <v>522</v>
      </c>
      <c r="D427" s="102">
        <v>485</v>
      </c>
      <c r="E427" s="102">
        <v>37</v>
      </c>
      <c r="F427" s="102">
        <v>1642</v>
      </c>
      <c r="G427" s="103">
        <f t="shared" si="20"/>
        <v>9.7639293571980748</v>
      </c>
      <c r="H427" s="104">
        <f t="shared" si="21"/>
        <v>722.53</v>
      </c>
      <c r="I427" s="104">
        <f>ROUND(H427*1.2359,2)</f>
        <v>892.97</v>
      </c>
    </row>
    <row r="428" spans="1:9" s="49" customFormat="1" ht="16.899999999999999" customHeight="1" x14ac:dyDescent="0.25">
      <c r="A428" s="96" t="s">
        <v>246</v>
      </c>
      <c r="B428" s="102">
        <v>1</v>
      </c>
      <c r="C428" s="102">
        <f t="shared" si="19"/>
        <v>348</v>
      </c>
      <c r="D428" s="102">
        <v>344</v>
      </c>
      <c r="E428" s="102">
        <v>4</v>
      </c>
      <c r="F428" s="102">
        <v>1642</v>
      </c>
      <c r="G428" s="103">
        <f t="shared" si="20"/>
        <v>9.7639293571980748</v>
      </c>
      <c r="H428" s="104">
        <f t="shared" si="21"/>
        <v>78.11</v>
      </c>
      <c r="I428" s="104">
        <f>ROUND(H428*1.2359,2)</f>
        <v>96.54</v>
      </c>
    </row>
    <row r="429" spans="1:9" s="49" customFormat="1" ht="16.899999999999999" customHeight="1" x14ac:dyDescent="0.25">
      <c r="A429" s="96" t="s">
        <v>246</v>
      </c>
      <c r="B429" s="102">
        <v>1</v>
      </c>
      <c r="C429" s="102">
        <f t="shared" si="19"/>
        <v>637</v>
      </c>
      <c r="D429" s="102">
        <v>597</v>
      </c>
      <c r="E429" s="102">
        <v>40</v>
      </c>
      <c r="F429" s="102">
        <v>1492</v>
      </c>
      <c r="G429" s="103">
        <f t="shared" si="20"/>
        <v>8.8719747874174946</v>
      </c>
      <c r="H429" s="104">
        <f t="shared" si="21"/>
        <v>709.76</v>
      </c>
      <c r="I429" s="104">
        <f>ROUND(H429*1.2359,2)</f>
        <v>877.19</v>
      </c>
    </row>
    <row r="430" spans="1:9" s="49" customFormat="1" ht="16.899999999999999" customHeight="1" x14ac:dyDescent="0.25">
      <c r="A430" s="96" t="s">
        <v>247</v>
      </c>
      <c r="B430" s="102">
        <v>1</v>
      </c>
      <c r="C430" s="102">
        <f t="shared" si="19"/>
        <v>672</v>
      </c>
      <c r="D430" s="102">
        <v>629</v>
      </c>
      <c r="E430" s="102">
        <v>43</v>
      </c>
      <c r="F430" s="102">
        <v>1492</v>
      </c>
      <c r="G430" s="103">
        <f t="shared" si="20"/>
        <v>8.8719747874174946</v>
      </c>
      <c r="H430" s="104">
        <f t="shared" si="21"/>
        <v>762.99</v>
      </c>
      <c r="I430" s="104">
        <f>ROUND(H430*1.2359,2)</f>
        <v>942.98</v>
      </c>
    </row>
    <row r="431" spans="1:9" s="49" customFormat="1" ht="16.899999999999999" customHeight="1" x14ac:dyDescent="0.25">
      <c r="A431" s="96" t="s">
        <v>248</v>
      </c>
      <c r="B431" s="102">
        <v>1</v>
      </c>
      <c r="C431" s="102">
        <f t="shared" si="19"/>
        <v>611</v>
      </c>
      <c r="D431" s="102">
        <v>597</v>
      </c>
      <c r="E431" s="102">
        <v>14</v>
      </c>
      <c r="F431" s="102">
        <v>1723</v>
      </c>
      <c r="G431" s="103">
        <f t="shared" si="20"/>
        <v>10.245584824879588</v>
      </c>
      <c r="H431" s="104">
        <f t="shared" si="21"/>
        <v>286.88</v>
      </c>
      <c r="I431" s="104">
        <f>ROUND(H431*1.2359,2)</f>
        <v>354.55</v>
      </c>
    </row>
    <row r="432" spans="1:9" s="49" customFormat="1" ht="16.899999999999999" customHeight="1" x14ac:dyDescent="0.25">
      <c r="A432" s="96" t="s">
        <v>249</v>
      </c>
      <c r="B432" s="102">
        <v>1</v>
      </c>
      <c r="C432" s="102">
        <f t="shared" si="19"/>
        <v>120</v>
      </c>
      <c r="D432" s="102">
        <v>0</v>
      </c>
      <c r="E432" s="102">
        <v>120</v>
      </c>
      <c r="F432" s="102">
        <v>2034</v>
      </c>
      <c r="G432" s="103">
        <f t="shared" si="20"/>
        <v>12.094903966224654</v>
      </c>
      <c r="H432" s="104">
        <f t="shared" si="21"/>
        <v>2902.78</v>
      </c>
      <c r="I432" s="104">
        <f>ROUND(H432*1.2359,2)</f>
        <v>3587.55</v>
      </c>
    </row>
    <row r="433" spans="1:9" s="49" customFormat="1" ht="16.899999999999999" customHeight="1" x14ac:dyDescent="0.25">
      <c r="A433" s="96" t="s">
        <v>249</v>
      </c>
      <c r="B433" s="102">
        <v>1</v>
      </c>
      <c r="C433" s="102">
        <f t="shared" si="19"/>
        <v>241</v>
      </c>
      <c r="D433" s="102">
        <v>0</v>
      </c>
      <c r="E433" s="102">
        <v>241</v>
      </c>
      <c r="F433" s="102">
        <v>2034</v>
      </c>
      <c r="G433" s="103">
        <f t="shared" si="20"/>
        <v>12.094903966224654</v>
      </c>
      <c r="H433" s="104">
        <f t="shared" si="21"/>
        <v>5829.74</v>
      </c>
      <c r="I433" s="104">
        <f>ROUND(H433*1.2359,2)</f>
        <v>7204.98</v>
      </c>
    </row>
    <row r="434" spans="1:9" s="49" customFormat="1" ht="16.899999999999999" customHeight="1" x14ac:dyDescent="0.25">
      <c r="A434" s="96" t="s">
        <v>249</v>
      </c>
      <c r="B434" s="102">
        <v>1</v>
      </c>
      <c r="C434" s="102">
        <f t="shared" si="19"/>
        <v>256</v>
      </c>
      <c r="D434" s="102">
        <v>0</v>
      </c>
      <c r="E434" s="102">
        <v>256</v>
      </c>
      <c r="F434" s="102">
        <v>2034</v>
      </c>
      <c r="G434" s="103">
        <f t="shared" si="20"/>
        <v>12.094903966224654</v>
      </c>
      <c r="H434" s="104">
        <f t="shared" si="21"/>
        <v>6192.59</v>
      </c>
      <c r="I434" s="104">
        <f>ROUND(H434*1.2359,2)</f>
        <v>7653.42</v>
      </c>
    </row>
    <row r="435" spans="1:9" s="49" customFormat="1" ht="16.899999999999999" customHeight="1" x14ac:dyDescent="0.25">
      <c r="A435" s="96" t="s">
        <v>249</v>
      </c>
      <c r="B435" s="102">
        <v>1</v>
      </c>
      <c r="C435" s="102">
        <f t="shared" si="19"/>
        <v>256</v>
      </c>
      <c r="D435" s="102">
        <v>0</v>
      </c>
      <c r="E435" s="102">
        <v>256</v>
      </c>
      <c r="F435" s="102">
        <v>2034</v>
      </c>
      <c r="G435" s="103">
        <f t="shared" si="20"/>
        <v>12.094903966224654</v>
      </c>
      <c r="H435" s="104">
        <f t="shared" si="21"/>
        <v>6192.59</v>
      </c>
      <c r="I435" s="104">
        <f>ROUND(H435*1.2359,2)</f>
        <v>7653.42</v>
      </c>
    </row>
    <row r="436" spans="1:9" s="49" customFormat="1" ht="16.899999999999999" customHeight="1" x14ac:dyDescent="0.25">
      <c r="A436" s="96" t="s">
        <v>249</v>
      </c>
      <c r="B436" s="102">
        <v>1</v>
      </c>
      <c r="C436" s="102">
        <f t="shared" si="19"/>
        <v>225</v>
      </c>
      <c r="D436" s="102">
        <v>0</v>
      </c>
      <c r="E436" s="102">
        <v>225</v>
      </c>
      <c r="F436" s="102">
        <v>2034</v>
      </c>
      <c r="G436" s="103">
        <f t="shared" si="20"/>
        <v>12.094903966224654</v>
      </c>
      <c r="H436" s="104">
        <f t="shared" si="21"/>
        <v>5442.71</v>
      </c>
      <c r="I436" s="104">
        <f>ROUND(H436*1.2359,2)</f>
        <v>6726.65</v>
      </c>
    </row>
    <row r="437" spans="1:9" s="49" customFormat="1" ht="16.899999999999999" customHeight="1" x14ac:dyDescent="0.25">
      <c r="A437" s="96" t="s">
        <v>249</v>
      </c>
      <c r="B437" s="102">
        <v>1</v>
      </c>
      <c r="C437" s="102">
        <f t="shared" si="19"/>
        <v>288</v>
      </c>
      <c r="D437" s="102">
        <v>0</v>
      </c>
      <c r="E437" s="102">
        <v>288</v>
      </c>
      <c r="F437" s="102">
        <v>2034</v>
      </c>
      <c r="G437" s="103">
        <f t="shared" si="20"/>
        <v>12.094903966224654</v>
      </c>
      <c r="H437" s="104">
        <f t="shared" si="21"/>
        <v>6966.66</v>
      </c>
      <c r="I437" s="104">
        <f>ROUND(H437*1.2359,2)</f>
        <v>8610.1</v>
      </c>
    </row>
    <row r="438" spans="1:9" s="49" customFormat="1" ht="16.899999999999999" customHeight="1" x14ac:dyDescent="0.25">
      <c r="A438" s="96" t="s">
        <v>250</v>
      </c>
      <c r="B438" s="102">
        <v>1</v>
      </c>
      <c r="C438" s="102">
        <f t="shared" si="19"/>
        <v>334</v>
      </c>
      <c r="D438" s="102">
        <v>333</v>
      </c>
      <c r="E438" s="102">
        <v>1</v>
      </c>
      <c r="F438" s="102">
        <v>1644</v>
      </c>
      <c r="G438" s="103">
        <f t="shared" si="20"/>
        <v>9.7758220847951485</v>
      </c>
      <c r="H438" s="104">
        <f t="shared" si="21"/>
        <v>19.55</v>
      </c>
      <c r="I438" s="104">
        <f>ROUND(H438*1.2359,2)</f>
        <v>24.16</v>
      </c>
    </row>
    <row r="439" spans="1:9" s="49" customFormat="1" ht="16.899999999999999" customHeight="1" x14ac:dyDescent="0.25">
      <c r="A439" s="96" t="s">
        <v>250</v>
      </c>
      <c r="B439" s="102">
        <v>1</v>
      </c>
      <c r="C439" s="102">
        <f t="shared" si="19"/>
        <v>666.5</v>
      </c>
      <c r="D439" s="102">
        <v>621</v>
      </c>
      <c r="E439" s="102">
        <v>45.5</v>
      </c>
      <c r="F439" s="102">
        <v>1613</v>
      </c>
      <c r="G439" s="103">
        <f t="shared" si="20"/>
        <v>9.5914848070404961</v>
      </c>
      <c r="H439" s="104">
        <f t="shared" si="21"/>
        <v>872.83</v>
      </c>
      <c r="I439" s="104">
        <f>ROUND(H439*1.2359,2)</f>
        <v>1078.73</v>
      </c>
    </row>
    <row r="440" spans="1:9" s="49" customFormat="1" ht="16.899999999999999" customHeight="1" x14ac:dyDescent="0.25">
      <c r="A440" s="96" t="s">
        <v>250</v>
      </c>
      <c r="B440" s="102">
        <v>1</v>
      </c>
      <c r="C440" s="102">
        <f t="shared" si="19"/>
        <v>258.5</v>
      </c>
      <c r="D440" s="102">
        <v>240</v>
      </c>
      <c r="E440" s="102">
        <v>18.5</v>
      </c>
      <c r="F440" s="102">
        <v>1644</v>
      </c>
      <c r="G440" s="103">
        <f t="shared" si="20"/>
        <v>9.7758220847951485</v>
      </c>
      <c r="H440" s="104">
        <f t="shared" si="21"/>
        <v>361.71</v>
      </c>
      <c r="I440" s="104">
        <f>ROUND(H440*1.2359,2)</f>
        <v>447.04</v>
      </c>
    </row>
    <row r="441" spans="1:9" s="49" customFormat="1" ht="16.899999999999999" customHeight="1" x14ac:dyDescent="0.25">
      <c r="A441" s="96" t="s">
        <v>250</v>
      </c>
      <c r="B441" s="102">
        <v>1</v>
      </c>
      <c r="C441" s="102">
        <f t="shared" si="19"/>
        <v>629</v>
      </c>
      <c r="D441" s="102">
        <v>589</v>
      </c>
      <c r="E441" s="102">
        <v>40</v>
      </c>
      <c r="F441" s="102">
        <v>1644</v>
      </c>
      <c r="G441" s="103">
        <f t="shared" si="20"/>
        <v>9.7758220847951485</v>
      </c>
      <c r="H441" s="104">
        <f t="shared" si="21"/>
        <v>782.07</v>
      </c>
      <c r="I441" s="104">
        <f>ROUND(H441*1.2359,2)</f>
        <v>966.56</v>
      </c>
    </row>
    <row r="442" spans="1:9" s="49" customFormat="1" ht="16.899999999999999" customHeight="1" x14ac:dyDescent="0.25">
      <c r="A442" s="96" t="s">
        <v>250</v>
      </c>
      <c r="B442" s="102">
        <v>1</v>
      </c>
      <c r="C442" s="102">
        <f t="shared" si="19"/>
        <v>508</v>
      </c>
      <c r="D442" s="102">
        <v>486</v>
      </c>
      <c r="E442" s="102">
        <v>22</v>
      </c>
      <c r="F442" s="102">
        <v>1644</v>
      </c>
      <c r="G442" s="103">
        <f t="shared" si="20"/>
        <v>9.7758220847951485</v>
      </c>
      <c r="H442" s="104">
        <f t="shared" si="21"/>
        <v>430.14</v>
      </c>
      <c r="I442" s="104">
        <f>ROUND(H442*1.2359,2)</f>
        <v>531.61</v>
      </c>
    </row>
    <row r="443" spans="1:9" s="49" customFormat="1" ht="16.899999999999999" customHeight="1" x14ac:dyDescent="0.25">
      <c r="A443" s="96" t="s">
        <v>250</v>
      </c>
      <c r="B443" s="102">
        <v>1</v>
      </c>
      <c r="C443" s="102">
        <f t="shared" si="19"/>
        <v>209</v>
      </c>
      <c r="D443" s="102">
        <v>208</v>
      </c>
      <c r="E443" s="102">
        <v>1</v>
      </c>
      <c r="F443" s="102">
        <v>1644</v>
      </c>
      <c r="G443" s="103">
        <f t="shared" si="20"/>
        <v>9.7758220847951485</v>
      </c>
      <c r="H443" s="104">
        <f t="shared" si="21"/>
        <v>19.55</v>
      </c>
      <c r="I443" s="104">
        <f>ROUND(H443*1.2359,2)</f>
        <v>24.16</v>
      </c>
    </row>
    <row r="444" spans="1:9" s="49" customFormat="1" ht="16.899999999999999" customHeight="1" x14ac:dyDescent="0.25">
      <c r="A444" s="96" t="s">
        <v>250</v>
      </c>
      <c r="B444" s="102">
        <v>1</v>
      </c>
      <c r="C444" s="102">
        <f t="shared" si="19"/>
        <v>360.5</v>
      </c>
      <c r="D444" s="102">
        <v>333</v>
      </c>
      <c r="E444" s="102">
        <v>27.5</v>
      </c>
      <c r="F444" s="102">
        <v>1613</v>
      </c>
      <c r="G444" s="103">
        <f t="shared" si="20"/>
        <v>9.5914848070404961</v>
      </c>
      <c r="H444" s="104">
        <f t="shared" si="21"/>
        <v>527.53</v>
      </c>
      <c r="I444" s="105">
        <f>ROUND(H444*1.2077,2)</f>
        <v>637.1</v>
      </c>
    </row>
    <row r="445" spans="1:9" s="49" customFormat="1" ht="16.899999999999999" customHeight="1" x14ac:dyDescent="0.25">
      <c r="A445" s="96" t="s">
        <v>250</v>
      </c>
      <c r="B445" s="102">
        <v>1</v>
      </c>
      <c r="C445" s="102">
        <f t="shared" si="19"/>
        <v>352</v>
      </c>
      <c r="D445" s="102">
        <v>344</v>
      </c>
      <c r="E445" s="102">
        <v>8</v>
      </c>
      <c r="F445" s="102">
        <v>1613</v>
      </c>
      <c r="G445" s="103">
        <f t="shared" si="20"/>
        <v>9.5914848070404961</v>
      </c>
      <c r="H445" s="104">
        <f t="shared" si="21"/>
        <v>153.46</v>
      </c>
      <c r="I445" s="104">
        <f>ROUND(H445*1.2359,2)</f>
        <v>189.66</v>
      </c>
    </row>
    <row r="446" spans="1:9" s="49" customFormat="1" ht="16.899999999999999" customHeight="1" x14ac:dyDescent="0.25">
      <c r="A446" s="96" t="s">
        <v>250</v>
      </c>
      <c r="B446" s="102">
        <v>1</v>
      </c>
      <c r="C446" s="102">
        <f t="shared" si="19"/>
        <v>712</v>
      </c>
      <c r="D446" s="102">
        <v>669</v>
      </c>
      <c r="E446" s="102">
        <v>43</v>
      </c>
      <c r="F446" s="102">
        <v>1613</v>
      </c>
      <c r="G446" s="103">
        <f t="shared" si="20"/>
        <v>9.5914848070404961</v>
      </c>
      <c r="H446" s="104">
        <f t="shared" si="21"/>
        <v>824.87</v>
      </c>
      <c r="I446" s="104">
        <f>ROUND(H446*1.2359,2)</f>
        <v>1019.46</v>
      </c>
    </row>
    <row r="447" spans="1:9" s="49" customFormat="1" ht="16.899999999999999" customHeight="1" x14ac:dyDescent="0.25">
      <c r="A447" s="96" t="s">
        <v>250</v>
      </c>
      <c r="B447" s="102">
        <v>1</v>
      </c>
      <c r="C447" s="102">
        <f t="shared" si="19"/>
        <v>679.5</v>
      </c>
      <c r="D447" s="102">
        <v>637</v>
      </c>
      <c r="E447" s="102">
        <v>42.5</v>
      </c>
      <c r="F447" s="102">
        <v>1613</v>
      </c>
      <c r="G447" s="103">
        <f t="shared" si="20"/>
        <v>9.5914848070404961</v>
      </c>
      <c r="H447" s="104">
        <f t="shared" si="21"/>
        <v>815.28</v>
      </c>
      <c r="I447" s="104">
        <f>ROUND(H447*1.2359,2)</f>
        <v>1007.6</v>
      </c>
    </row>
    <row r="448" spans="1:9" s="49" customFormat="1" ht="16.899999999999999" customHeight="1" x14ac:dyDescent="0.25">
      <c r="A448" s="96" t="s">
        <v>250</v>
      </c>
      <c r="B448" s="102">
        <v>1</v>
      </c>
      <c r="C448" s="102">
        <f t="shared" si="19"/>
        <v>638.5</v>
      </c>
      <c r="D448" s="102">
        <v>598</v>
      </c>
      <c r="E448" s="102">
        <v>40.5</v>
      </c>
      <c r="F448" s="102">
        <v>1644</v>
      </c>
      <c r="G448" s="103">
        <f t="shared" si="20"/>
        <v>9.7758220847951485</v>
      </c>
      <c r="H448" s="104">
        <f t="shared" si="21"/>
        <v>791.84</v>
      </c>
      <c r="I448" s="104">
        <f>ROUND(H448*1.2359,2)</f>
        <v>978.64</v>
      </c>
    </row>
    <row r="449" spans="1:9" s="49" customFormat="1" ht="16.899999999999999" customHeight="1" x14ac:dyDescent="0.25">
      <c r="A449" s="96" t="s">
        <v>250</v>
      </c>
      <c r="B449" s="102">
        <v>1</v>
      </c>
      <c r="C449" s="102">
        <f t="shared" si="19"/>
        <v>300.5</v>
      </c>
      <c r="D449" s="102">
        <v>286.5</v>
      </c>
      <c r="E449" s="102">
        <v>14</v>
      </c>
      <c r="F449" s="102">
        <v>1613</v>
      </c>
      <c r="G449" s="103">
        <f t="shared" si="20"/>
        <v>9.5914848070404961</v>
      </c>
      <c r="H449" s="104">
        <f t="shared" si="21"/>
        <v>268.56</v>
      </c>
      <c r="I449" s="104">
        <f>ROUND(H449*1.2359,2)</f>
        <v>331.91</v>
      </c>
    </row>
    <row r="450" spans="1:9" s="49" customFormat="1" ht="16.899999999999999" customHeight="1" x14ac:dyDescent="0.25">
      <c r="A450" s="96" t="s">
        <v>250</v>
      </c>
      <c r="B450" s="102">
        <v>1</v>
      </c>
      <c r="C450" s="102">
        <f t="shared" si="19"/>
        <v>676</v>
      </c>
      <c r="D450" s="102">
        <v>637</v>
      </c>
      <c r="E450" s="102">
        <v>39</v>
      </c>
      <c r="F450" s="102">
        <v>1613</v>
      </c>
      <c r="G450" s="103">
        <f t="shared" si="20"/>
        <v>9.5914848070404961</v>
      </c>
      <c r="H450" s="104">
        <f t="shared" si="21"/>
        <v>748.14</v>
      </c>
      <c r="I450" s="104">
        <f>ROUND(H450*1.2359,2)</f>
        <v>924.63</v>
      </c>
    </row>
    <row r="451" spans="1:9" s="49" customFormat="1" ht="16.899999999999999" customHeight="1" x14ac:dyDescent="0.25">
      <c r="A451" s="96" t="s">
        <v>250</v>
      </c>
      <c r="B451" s="102">
        <v>1</v>
      </c>
      <c r="C451" s="102">
        <f t="shared" si="19"/>
        <v>438</v>
      </c>
      <c r="D451" s="102">
        <v>407</v>
      </c>
      <c r="E451" s="102">
        <v>31</v>
      </c>
      <c r="F451" s="102">
        <v>1644</v>
      </c>
      <c r="G451" s="103">
        <f t="shared" si="20"/>
        <v>9.7758220847951485</v>
      </c>
      <c r="H451" s="104">
        <f t="shared" si="21"/>
        <v>606.1</v>
      </c>
      <c r="I451" s="104">
        <f>ROUND(H451*1.2359,2)</f>
        <v>749.08</v>
      </c>
    </row>
    <row r="452" spans="1:9" s="49" customFormat="1" ht="16.899999999999999" customHeight="1" x14ac:dyDescent="0.25">
      <c r="A452" s="96" t="s">
        <v>251</v>
      </c>
      <c r="B452" s="102">
        <v>1</v>
      </c>
      <c r="C452" s="102">
        <f t="shared" si="19"/>
        <v>175</v>
      </c>
      <c r="D452" s="102">
        <v>166</v>
      </c>
      <c r="E452" s="102">
        <v>9</v>
      </c>
      <c r="F452" s="102">
        <v>3262</v>
      </c>
      <c r="G452" s="103">
        <f t="shared" si="20"/>
        <v>19.39703871082833</v>
      </c>
      <c r="H452" s="104">
        <f t="shared" si="21"/>
        <v>349.15</v>
      </c>
      <c r="I452" s="104">
        <f>ROUND(H452*1.2359,2)</f>
        <v>431.51</v>
      </c>
    </row>
    <row r="453" spans="1:9" s="49" customFormat="1" ht="16.899999999999999" customHeight="1" x14ac:dyDescent="0.25">
      <c r="A453" s="96" t="s">
        <v>252</v>
      </c>
      <c r="B453" s="102">
        <v>1</v>
      </c>
      <c r="C453" s="102">
        <f t="shared" si="19"/>
        <v>315</v>
      </c>
      <c r="D453" s="102">
        <v>295</v>
      </c>
      <c r="E453" s="102">
        <v>20</v>
      </c>
      <c r="F453" s="102">
        <v>1945</v>
      </c>
      <c r="G453" s="103">
        <f t="shared" si="20"/>
        <v>11.565677588154845</v>
      </c>
      <c r="H453" s="104">
        <f t="shared" si="21"/>
        <v>462.63</v>
      </c>
      <c r="I453" s="104">
        <f>ROUND(H453*1.2359,2)</f>
        <v>571.76</v>
      </c>
    </row>
    <row r="454" spans="1:9" s="49" customFormat="1" ht="16.899999999999999" customHeight="1" x14ac:dyDescent="0.25">
      <c r="A454" s="96" t="s">
        <v>253</v>
      </c>
      <c r="B454" s="102">
        <v>1</v>
      </c>
      <c r="C454" s="102">
        <f t="shared" si="19"/>
        <v>276.5</v>
      </c>
      <c r="D454" s="102">
        <v>275.5</v>
      </c>
      <c r="E454" s="102">
        <v>1</v>
      </c>
      <c r="F454" s="102">
        <v>3262</v>
      </c>
      <c r="G454" s="103">
        <f t="shared" si="20"/>
        <v>19.39703871082833</v>
      </c>
      <c r="H454" s="104">
        <f t="shared" si="21"/>
        <v>38.79</v>
      </c>
      <c r="I454" s="104">
        <f>ROUND(H454*1.2359,2)</f>
        <v>47.94</v>
      </c>
    </row>
    <row r="455" spans="1:9" s="49" customFormat="1" ht="16.899999999999999" customHeight="1" x14ac:dyDescent="0.25">
      <c r="A455" s="96" t="s">
        <v>254</v>
      </c>
      <c r="B455" s="102">
        <v>1</v>
      </c>
      <c r="C455" s="102">
        <f t="shared" si="19"/>
        <v>644</v>
      </c>
      <c r="D455" s="102">
        <v>606</v>
      </c>
      <c r="E455" s="102">
        <v>38</v>
      </c>
      <c r="F455" s="102">
        <v>3262</v>
      </c>
      <c r="G455" s="103">
        <f t="shared" si="20"/>
        <v>19.39703871082833</v>
      </c>
      <c r="H455" s="104">
        <f t="shared" si="21"/>
        <v>1474.17</v>
      </c>
      <c r="I455" s="104">
        <f>ROUND(H455*1.2359,2)</f>
        <v>1821.93</v>
      </c>
    </row>
    <row r="456" spans="1:9" s="49" customFormat="1" ht="16.899999999999999" customHeight="1" x14ac:dyDescent="0.25">
      <c r="A456" s="96" t="s">
        <v>255</v>
      </c>
      <c r="B456" s="102">
        <v>1</v>
      </c>
      <c r="C456" s="102">
        <f t="shared" si="19"/>
        <v>521</v>
      </c>
      <c r="D456" s="102">
        <v>438</v>
      </c>
      <c r="E456" s="102">
        <v>83</v>
      </c>
      <c r="F456" s="102">
        <v>3262</v>
      </c>
      <c r="G456" s="103">
        <f t="shared" si="20"/>
        <v>19.39703871082833</v>
      </c>
      <c r="H456" s="104">
        <f t="shared" si="21"/>
        <v>3219.91</v>
      </c>
      <c r="I456" s="104">
        <f>ROUND(H456*1.2359,2)</f>
        <v>3979.49</v>
      </c>
    </row>
    <row r="457" spans="1:9" s="48" customFormat="1" ht="36" customHeight="1" x14ac:dyDescent="0.2">
      <c r="A457" s="95" t="s">
        <v>256</v>
      </c>
      <c r="B457" s="100">
        <f>SUM(B458:B919)</f>
        <v>462</v>
      </c>
      <c r="C457" s="100"/>
      <c r="D457" s="100"/>
      <c r="E457" s="100">
        <f t="shared" ref="E457:I457" si="22">SUM(E458:E919)</f>
        <v>18172.305968869645</v>
      </c>
      <c r="F457" s="100"/>
      <c r="G457" s="106"/>
      <c r="H457" s="101">
        <f t="shared" si="22"/>
        <v>294150.51999999984</v>
      </c>
      <c r="I457" s="101">
        <f t="shared" si="22"/>
        <v>363328.80000000022</v>
      </c>
    </row>
    <row r="458" spans="1:9" s="49" customFormat="1" ht="16.899999999999999" customHeight="1" x14ac:dyDescent="0.25">
      <c r="A458" s="96" t="s">
        <v>257</v>
      </c>
      <c r="B458" s="102">
        <v>1</v>
      </c>
      <c r="C458" s="102">
        <f>D458+E458</f>
        <v>721</v>
      </c>
      <c r="D458" s="102">
        <v>621</v>
      </c>
      <c r="E458" s="102">
        <v>100</v>
      </c>
      <c r="F458" s="104">
        <v>1303</v>
      </c>
      <c r="G458" s="103">
        <f t="shared" ref="G458:G521" si="23">F458/168.17</f>
        <v>7.7481120294939654</v>
      </c>
      <c r="H458" s="104">
        <f t="shared" ref="H458:H521" si="24">ROUND(E458*G458*2,2)</f>
        <v>1549.62</v>
      </c>
      <c r="I458" s="104">
        <f>ROUND(H458*1.2359,2)</f>
        <v>1915.18</v>
      </c>
    </row>
    <row r="459" spans="1:9" s="49" customFormat="1" ht="16.899999999999999" customHeight="1" x14ac:dyDescent="0.25">
      <c r="A459" s="96" t="s">
        <v>257</v>
      </c>
      <c r="B459" s="102">
        <v>1</v>
      </c>
      <c r="C459" s="102">
        <f t="shared" ref="C459:C522" si="25">D459+E459</f>
        <v>706</v>
      </c>
      <c r="D459" s="102">
        <v>677</v>
      </c>
      <c r="E459" s="102">
        <v>29</v>
      </c>
      <c r="F459" s="104">
        <v>1153</v>
      </c>
      <c r="G459" s="103">
        <f t="shared" si="23"/>
        <v>6.8561574597133861</v>
      </c>
      <c r="H459" s="104">
        <f t="shared" si="24"/>
        <v>397.66</v>
      </c>
      <c r="I459" s="104">
        <f>ROUND(H459*1.2359,2)</f>
        <v>491.47</v>
      </c>
    </row>
    <row r="460" spans="1:9" s="49" customFormat="1" ht="16.899999999999999" customHeight="1" x14ac:dyDescent="0.25">
      <c r="A460" s="96" t="s">
        <v>257</v>
      </c>
      <c r="B460" s="102">
        <v>1</v>
      </c>
      <c r="C460" s="102">
        <f t="shared" si="25"/>
        <v>768</v>
      </c>
      <c r="D460" s="102">
        <v>662</v>
      </c>
      <c r="E460" s="102">
        <v>106</v>
      </c>
      <c r="F460" s="104">
        <v>1303</v>
      </c>
      <c r="G460" s="103">
        <f t="shared" si="23"/>
        <v>7.7481120294939654</v>
      </c>
      <c r="H460" s="104">
        <f t="shared" si="24"/>
        <v>1642.6</v>
      </c>
      <c r="I460" s="104">
        <f>ROUND(H460*1.2359,2)</f>
        <v>2030.09</v>
      </c>
    </row>
    <row r="461" spans="1:9" s="49" customFormat="1" ht="16.899999999999999" customHeight="1" x14ac:dyDescent="0.25">
      <c r="A461" s="96" t="s">
        <v>257</v>
      </c>
      <c r="B461" s="102">
        <v>1</v>
      </c>
      <c r="C461" s="102">
        <f t="shared" si="25"/>
        <v>357.5</v>
      </c>
      <c r="D461" s="102">
        <v>314.5</v>
      </c>
      <c r="E461" s="102">
        <v>43</v>
      </c>
      <c r="F461" s="104">
        <v>1427</v>
      </c>
      <c r="G461" s="103">
        <f t="shared" si="23"/>
        <v>8.4854611405125766</v>
      </c>
      <c r="H461" s="104">
        <f t="shared" si="24"/>
        <v>729.75</v>
      </c>
      <c r="I461" s="104">
        <f>ROUND(H461*1.2359,2)</f>
        <v>901.9</v>
      </c>
    </row>
    <row r="462" spans="1:9" s="49" customFormat="1" ht="16.899999999999999" customHeight="1" x14ac:dyDescent="0.25">
      <c r="A462" s="96" t="s">
        <v>258</v>
      </c>
      <c r="B462" s="102">
        <v>1</v>
      </c>
      <c r="C462" s="102">
        <f t="shared" si="25"/>
        <v>690</v>
      </c>
      <c r="D462" s="102">
        <v>629</v>
      </c>
      <c r="E462" s="102">
        <v>61</v>
      </c>
      <c r="F462" s="104">
        <v>1387</v>
      </c>
      <c r="G462" s="103">
        <f t="shared" si="23"/>
        <v>8.2476065885710899</v>
      </c>
      <c r="H462" s="104">
        <f t="shared" si="24"/>
        <v>1006.21</v>
      </c>
      <c r="I462" s="104">
        <f>ROUND(H462*1.2359,2)</f>
        <v>1243.57</v>
      </c>
    </row>
    <row r="463" spans="1:9" s="49" customFormat="1" ht="16.899999999999999" customHeight="1" x14ac:dyDescent="0.25">
      <c r="A463" s="96" t="s">
        <v>259</v>
      </c>
      <c r="B463" s="102">
        <v>1</v>
      </c>
      <c r="C463" s="102">
        <f t="shared" si="25"/>
        <v>837</v>
      </c>
      <c r="D463" s="102">
        <v>677</v>
      </c>
      <c r="E463" s="102">
        <v>160</v>
      </c>
      <c r="F463" s="104">
        <v>1375</v>
      </c>
      <c r="G463" s="103">
        <f t="shared" si="23"/>
        <v>8.1762502229886422</v>
      </c>
      <c r="H463" s="104">
        <f t="shared" si="24"/>
        <v>2616.4</v>
      </c>
      <c r="I463" s="104">
        <f>ROUND(H463*1.2359,2)</f>
        <v>3233.61</v>
      </c>
    </row>
    <row r="464" spans="1:9" s="49" customFormat="1" ht="16.899999999999999" customHeight="1" x14ac:dyDescent="0.25">
      <c r="A464" s="96" t="s">
        <v>259</v>
      </c>
      <c r="B464" s="102">
        <v>1</v>
      </c>
      <c r="C464" s="102">
        <f t="shared" si="25"/>
        <v>543</v>
      </c>
      <c r="D464" s="102">
        <v>438</v>
      </c>
      <c r="E464" s="102">
        <v>105</v>
      </c>
      <c r="F464" s="104">
        <v>1375</v>
      </c>
      <c r="G464" s="103">
        <f t="shared" si="23"/>
        <v>8.1762502229886422</v>
      </c>
      <c r="H464" s="104">
        <f t="shared" si="24"/>
        <v>1717.01</v>
      </c>
      <c r="I464" s="104">
        <f>ROUND(H464*1.2359,2)</f>
        <v>2122.0500000000002</v>
      </c>
    </row>
    <row r="465" spans="1:9" s="49" customFormat="1" ht="16.899999999999999" customHeight="1" x14ac:dyDescent="0.25">
      <c r="A465" s="96" t="s">
        <v>259</v>
      </c>
      <c r="B465" s="102">
        <v>1</v>
      </c>
      <c r="C465" s="102">
        <f t="shared" si="25"/>
        <v>801</v>
      </c>
      <c r="D465" s="102">
        <v>637</v>
      </c>
      <c r="E465" s="102">
        <v>164</v>
      </c>
      <c r="F465" s="104">
        <v>1375</v>
      </c>
      <c r="G465" s="103">
        <f t="shared" si="23"/>
        <v>8.1762502229886422</v>
      </c>
      <c r="H465" s="104">
        <f t="shared" si="24"/>
        <v>2681.81</v>
      </c>
      <c r="I465" s="104">
        <f>ROUND(H465*1.2359,2)</f>
        <v>3314.45</v>
      </c>
    </row>
    <row r="466" spans="1:9" s="49" customFormat="1" ht="16.899999999999999" customHeight="1" x14ac:dyDescent="0.25">
      <c r="A466" s="96" t="s">
        <v>259</v>
      </c>
      <c r="B466" s="102">
        <v>1</v>
      </c>
      <c r="C466" s="102">
        <f t="shared" si="25"/>
        <v>533</v>
      </c>
      <c r="D466" s="102">
        <v>517</v>
      </c>
      <c r="E466" s="102">
        <v>16</v>
      </c>
      <c r="F466" s="104">
        <v>1375</v>
      </c>
      <c r="G466" s="103">
        <f t="shared" si="23"/>
        <v>8.1762502229886422</v>
      </c>
      <c r="H466" s="104">
        <f t="shared" si="24"/>
        <v>261.64</v>
      </c>
      <c r="I466" s="104">
        <f>ROUND(H466*1.2359,2)</f>
        <v>323.36</v>
      </c>
    </row>
    <row r="467" spans="1:9" s="49" customFormat="1" ht="16.899999999999999" customHeight="1" x14ac:dyDescent="0.25">
      <c r="A467" s="96" t="s">
        <v>259</v>
      </c>
      <c r="B467" s="102">
        <v>1</v>
      </c>
      <c r="C467" s="102">
        <f t="shared" si="25"/>
        <v>629</v>
      </c>
      <c r="D467" s="102">
        <v>613</v>
      </c>
      <c r="E467" s="102">
        <v>16</v>
      </c>
      <c r="F467" s="104">
        <v>1375</v>
      </c>
      <c r="G467" s="103">
        <f t="shared" si="23"/>
        <v>8.1762502229886422</v>
      </c>
      <c r="H467" s="104">
        <f t="shared" si="24"/>
        <v>261.64</v>
      </c>
      <c r="I467" s="104">
        <f>ROUND(H467*1.2359,2)</f>
        <v>323.36</v>
      </c>
    </row>
    <row r="468" spans="1:9" s="49" customFormat="1" ht="16.899999999999999" customHeight="1" x14ac:dyDescent="0.25">
      <c r="A468" s="96" t="s">
        <v>259</v>
      </c>
      <c r="B468" s="102">
        <v>1</v>
      </c>
      <c r="C468" s="102">
        <f t="shared" si="25"/>
        <v>418.90800000000002</v>
      </c>
      <c r="D468" s="102">
        <v>384.5</v>
      </c>
      <c r="E468" s="102">
        <v>34.408000000000001</v>
      </c>
      <c r="F468" s="104">
        <v>1375</v>
      </c>
      <c r="G468" s="103">
        <f t="shared" si="23"/>
        <v>8.1762502229886422</v>
      </c>
      <c r="H468" s="104">
        <f t="shared" si="24"/>
        <v>562.66</v>
      </c>
      <c r="I468" s="104">
        <f>ROUND(H468*1.2359,2)</f>
        <v>695.39</v>
      </c>
    </row>
    <row r="469" spans="1:9" s="49" customFormat="1" ht="16.899999999999999" customHeight="1" x14ac:dyDescent="0.25">
      <c r="A469" s="96" t="s">
        <v>259</v>
      </c>
      <c r="B469" s="102">
        <v>1</v>
      </c>
      <c r="C469" s="102">
        <f t="shared" si="25"/>
        <v>312.75</v>
      </c>
      <c r="D469" s="102">
        <v>285.75</v>
      </c>
      <c r="E469" s="102">
        <v>27</v>
      </c>
      <c r="F469" s="104">
        <v>1375</v>
      </c>
      <c r="G469" s="103">
        <f t="shared" si="23"/>
        <v>8.1762502229886422</v>
      </c>
      <c r="H469" s="104">
        <f t="shared" si="24"/>
        <v>441.52</v>
      </c>
      <c r="I469" s="104">
        <f>ROUND(H469*1.2359,2)</f>
        <v>545.66999999999996</v>
      </c>
    </row>
    <row r="470" spans="1:9" s="49" customFormat="1" ht="16.899999999999999" customHeight="1" x14ac:dyDescent="0.25">
      <c r="A470" s="96" t="s">
        <v>259</v>
      </c>
      <c r="B470" s="102">
        <v>1</v>
      </c>
      <c r="C470" s="102">
        <f t="shared" si="25"/>
        <v>604</v>
      </c>
      <c r="D470" s="102">
        <v>517</v>
      </c>
      <c r="E470" s="102">
        <v>87</v>
      </c>
      <c r="F470" s="104">
        <v>1375</v>
      </c>
      <c r="G470" s="103">
        <f t="shared" si="23"/>
        <v>8.1762502229886422</v>
      </c>
      <c r="H470" s="104">
        <f t="shared" si="24"/>
        <v>1422.67</v>
      </c>
      <c r="I470" s="104">
        <f>ROUND(H470*1.2359,2)</f>
        <v>1758.28</v>
      </c>
    </row>
    <row r="471" spans="1:9" s="49" customFormat="1" ht="16.899999999999999" customHeight="1" x14ac:dyDescent="0.25">
      <c r="A471" s="96" t="s">
        <v>259</v>
      </c>
      <c r="B471" s="102">
        <v>1</v>
      </c>
      <c r="C471" s="102">
        <f t="shared" si="25"/>
        <v>646</v>
      </c>
      <c r="D471" s="102">
        <v>598</v>
      </c>
      <c r="E471" s="102">
        <v>48</v>
      </c>
      <c r="F471" s="104">
        <v>1375</v>
      </c>
      <c r="G471" s="103">
        <f t="shared" si="23"/>
        <v>8.1762502229886422</v>
      </c>
      <c r="H471" s="104">
        <f t="shared" si="24"/>
        <v>784.92</v>
      </c>
      <c r="I471" s="104">
        <f>ROUND(H471*1.2359,2)</f>
        <v>970.08</v>
      </c>
    </row>
    <row r="472" spans="1:9" s="49" customFormat="1" ht="16.899999999999999" customHeight="1" x14ac:dyDescent="0.25">
      <c r="A472" s="96" t="s">
        <v>260</v>
      </c>
      <c r="B472" s="102">
        <v>1</v>
      </c>
      <c r="C472" s="102">
        <f t="shared" si="25"/>
        <v>304.5</v>
      </c>
      <c r="D472" s="102">
        <v>291.75</v>
      </c>
      <c r="E472" s="102">
        <v>12.75</v>
      </c>
      <c r="F472" s="104">
        <v>1618</v>
      </c>
      <c r="G472" s="103">
        <f t="shared" si="23"/>
        <v>9.6212166260331813</v>
      </c>
      <c r="H472" s="104">
        <f t="shared" si="24"/>
        <v>245.34</v>
      </c>
      <c r="I472" s="104">
        <f>ROUND(H472*1.2359,2)</f>
        <v>303.22000000000003</v>
      </c>
    </row>
    <row r="473" spans="1:9" s="49" customFormat="1" ht="16.899999999999999" customHeight="1" x14ac:dyDescent="0.25">
      <c r="A473" s="96" t="s">
        <v>260</v>
      </c>
      <c r="B473" s="102">
        <v>1</v>
      </c>
      <c r="C473" s="102">
        <f t="shared" si="25"/>
        <v>616.5</v>
      </c>
      <c r="D473" s="102">
        <v>581</v>
      </c>
      <c r="E473" s="102">
        <v>35.5</v>
      </c>
      <c r="F473" s="104">
        <v>1541</v>
      </c>
      <c r="G473" s="103">
        <f t="shared" si="23"/>
        <v>9.1633466135458175</v>
      </c>
      <c r="H473" s="104">
        <f t="shared" si="24"/>
        <v>650.6</v>
      </c>
      <c r="I473" s="104">
        <f>ROUND(H473*1.2359,2)</f>
        <v>804.08</v>
      </c>
    </row>
    <row r="474" spans="1:9" s="49" customFormat="1" ht="16.899999999999999" customHeight="1" x14ac:dyDescent="0.25">
      <c r="A474" s="96" t="s">
        <v>260</v>
      </c>
      <c r="B474" s="102">
        <v>1</v>
      </c>
      <c r="C474" s="102">
        <f t="shared" si="25"/>
        <v>613</v>
      </c>
      <c r="D474" s="102">
        <v>581</v>
      </c>
      <c r="E474" s="102">
        <v>32</v>
      </c>
      <c r="F474" s="104">
        <v>1618</v>
      </c>
      <c r="G474" s="103">
        <f t="shared" si="23"/>
        <v>9.6212166260331813</v>
      </c>
      <c r="H474" s="104">
        <f t="shared" si="24"/>
        <v>615.76</v>
      </c>
      <c r="I474" s="104">
        <f>ROUND(H474*1.2359,2)</f>
        <v>761.02</v>
      </c>
    </row>
    <row r="475" spans="1:9" s="49" customFormat="1" ht="16.899999999999999" customHeight="1" x14ac:dyDescent="0.25">
      <c r="A475" s="96" t="s">
        <v>260</v>
      </c>
      <c r="B475" s="102">
        <v>1</v>
      </c>
      <c r="C475" s="102">
        <f t="shared" si="25"/>
        <v>679</v>
      </c>
      <c r="D475" s="102">
        <v>637</v>
      </c>
      <c r="E475" s="102">
        <v>42</v>
      </c>
      <c r="F475" s="104">
        <v>1618</v>
      </c>
      <c r="G475" s="103">
        <f t="shared" si="23"/>
        <v>9.6212166260331813</v>
      </c>
      <c r="H475" s="104">
        <f t="shared" si="24"/>
        <v>808.18</v>
      </c>
      <c r="I475" s="104">
        <f>ROUND(H475*1.2359,2)</f>
        <v>998.83</v>
      </c>
    </row>
    <row r="476" spans="1:9" s="49" customFormat="1" ht="16.899999999999999" customHeight="1" x14ac:dyDescent="0.25">
      <c r="A476" s="96" t="s">
        <v>260</v>
      </c>
      <c r="B476" s="102">
        <v>1</v>
      </c>
      <c r="C476" s="102">
        <f t="shared" si="25"/>
        <v>663</v>
      </c>
      <c r="D476" s="102">
        <v>597</v>
      </c>
      <c r="E476" s="102">
        <v>66</v>
      </c>
      <c r="F476" s="104">
        <v>1618</v>
      </c>
      <c r="G476" s="103">
        <f t="shared" si="23"/>
        <v>9.6212166260331813</v>
      </c>
      <c r="H476" s="104">
        <f t="shared" si="24"/>
        <v>1270</v>
      </c>
      <c r="I476" s="104">
        <f>ROUND(H476*1.2359,2)</f>
        <v>1569.59</v>
      </c>
    </row>
    <row r="477" spans="1:9" s="49" customFormat="1" ht="16.899999999999999" customHeight="1" x14ac:dyDescent="0.25">
      <c r="A477" s="96" t="s">
        <v>260</v>
      </c>
      <c r="B477" s="102">
        <v>1</v>
      </c>
      <c r="C477" s="102">
        <f t="shared" si="25"/>
        <v>609</v>
      </c>
      <c r="D477" s="102">
        <v>574</v>
      </c>
      <c r="E477" s="102">
        <v>35</v>
      </c>
      <c r="F477" s="104">
        <v>1618</v>
      </c>
      <c r="G477" s="103">
        <f t="shared" si="23"/>
        <v>9.6212166260331813</v>
      </c>
      <c r="H477" s="104">
        <f t="shared" si="24"/>
        <v>673.49</v>
      </c>
      <c r="I477" s="104">
        <f>ROUND(H477*1.2359,2)</f>
        <v>832.37</v>
      </c>
    </row>
    <row r="478" spans="1:9" s="49" customFormat="1" ht="16.899999999999999" customHeight="1" x14ac:dyDescent="0.25">
      <c r="A478" s="96" t="s">
        <v>260</v>
      </c>
      <c r="B478" s="102">
        <v>1</v>
      </c>
      <c r="C478" s="102">
        <f t="shared" si="25"/>
        <v>575.35</v>
      </c>
      <c r="D478" s="102">
        <v>573</v>
      </c>
      <c r="E478" s="102">
        <v>2.35</v>
      </c>
      <c r="F478" s="104">
        <v>1618</v>
      </c>
      <c r="G478" s="103">
        <f t="shared" si="23"/>
        <v>9.6212166260331813</v>
      </c>
      <c r="H478" s="104">
        <f t="shared" si="24"/>
        <v>45.22</v>
      </c>
      <c r="I478" s="104">
        <f>ROUND(H478*1.2359,2)</f>
        <v>55.89</v>
      </c>
    </row>
    <row r="479" spans="1:9" s="49" customFormat="1" ht="16.899999999999999" customHeight="1" x14ac:dyDescent="0.25">
      <c r="A479" s="96" t="s">
        <v>260</v>
      </c>
      <c r="B479" s="102">
        <v>1</v>
      </c>
      <c r="C479" s="102">
        <f t="shared" si="25"/>
        <v>751</v>
      </c>
      <c r="D479" s="102">
        <v>677</v>
      </c>
      <c r="E479" s="102">
        <v>74</v>
      </c>
      <c r="F479" s="104">
        <v>1618</v>
      </c>
      <c r="G479" s="103">
        <f t="shared" si="23"/>
        <v>9.6212166260331813</v>
      </c>
      <c r="H479" s="104">
        <f t="shared" si="24"/>
        <v>1423.94</v>
      </c>
      <c r="I479" s="104">
        <f>ROUND(H479*1.2359,2)</f>
        <v>1759.85</v>
      </c>
    </row>
    <row r="480" spans="1:9" s="49" customFormat="1" ht="16.899999999999999" customHeight="1" x14ac:dyDescent="0.25">
      <c r="A480" s="96" t="s">
        <v>260</v>
      </c>
      <c r="B480" s="102">
        <v>1</v>
      </c>
      <c r="C480" s="102">
        <f t="shared" si="25"/>
        <v>743.5</v>
      </c>
      <c r="D480" s="102">
        <v>637</v>
      </c>
      <c r="E480" s="102">
        <v>106.5</v>
      </c>
      <c r="F480" s="104">
        <v>1541</v>
      </c>
      <c r="G480" s="103">
        <f t="shared" si="23"/>
        <v>9.1633466135458175</v>
      </c>
      <c r="H480" s="104">
        <f t="shared" si="24"/>
        <v>1951.79</v>
      </c>
      <c r="I480" s="104">
        <f>ROUND(H480*1.2359,2)</f>
        <v>2412.2199999999998</v>
      </c>
    </row>
    <row r="481" spans="1:9" s="49" customFormat="1" ht="16.899999999999999" customHeight="1" x14ac:dyDescent="0.25">
      <c r="A481" s="96" t="s">
        <v>260</v>
      </c>
      <c r="B481" s="102">
        <v>1</v>
      </c>
      <c r="C481" s="102">
        <f t="shared" si="25"/>
        <v>536</v>
      </c>
      <c r="D481" s="102">
        <v>422</v>
      </c>
      <c r="E481" s="102">
        <v>114</v>
      </c>
      <c r="F481" s="104">
        <v>1618</v>
      </c>
      <c r="G481" s="103">
        <f t="shared" si="23"/>
        <v>9.6212166260331813</v>
      </c>
      <c r="H481" s="104">
        <f t="shared" si="24"/>
        <v>2193.64</v>
      </c>
      <c r="I481" s="104">
        <f>ROUND(H481*1.2359,2)</f>
        <v>2711.12</v>
      </c>
    </row>
    <row r="482" spans="1:9" s="49" customFormat="1" ht="16.899999999999999" customHeight="1" x14ac:dyDescent="0.25">
      <c r="A482" s="96" t="s">
        <v>260</v>
      </c>
      <c r="B482" s="102">
        <v>1</v>
      </c>
      <c r="C482" s="102">
        <f t="shared" si="25"/>
        <v>720</v>
      </c>
      <c r="D482" s="102">
        <v>607</v>
      </c>
      <c r="E482" s="102">
        <v>113</v>
      </c>
      <c r="F482" s="104">
        <v>1618</v>
      </c>
      <c r="G482" s="103">
        <f t="shared" si="23"/>
        <v>9.6212166260331813</v>
      </c>
      <c r="H482" s="104">
        <f t="shared" si="24"/>
        <v>2174.39</v>
      </c>
      <c r="I482" s="104">
        <f>ROUND(H482*1.2359,2)</f>
        <v>2687.33</v>
      </c>
    </row>
    <row r="483" spans="1:9" s="49" customFormat="1" ht="16.899999999999999" customHeight="1" x14ac:dyDescent="0.25">
      <c r="A483" s="96" t="s">
        <v>261</v>
      </c>
      <c r="B483" s="102">
        <v>1</v>
      </c>
      <c r="C483" s="102">
        <f t="shared" si="25"/>
        <v>624</v>
      </c>
      <c r="D483" s="102">
        <v>607</v>
      </c>
      <c r="E483" s="102">
        <v>17</v>
      </c>
      <c r="F483" s="104">
        <v>1218</v>
      </c>
      <c r="G483" s="103">
        <f t="shared" si="23"/>
        <v>7.2426711066183032</v>
      </c>
      <c r="H483" s="104">
        <f t="shared" si="24"/>
        <v>246.25</v>
      </c>
      <c r="I483" s="104">
        <f>ROUND(H483*1.2359,2)</f>
        <v>304.33999999999997</v>
      </c>
    </row>
    <row r="484" spans="1:9" s="49" customFormat="1" ht="16.899999999999999" customHeight="1" x14ac:dyDescent="0.25">
      <c r="A484" s="96" t="s">
        <v>261</v>
      </c>
      <c r="B484" s="102">
        <v>1</v>
      </c>
      <c r="C484" s="102">
        <f t="shared" si="25"/>
        <v>734</v>
      </c>
      <c r="D484" s="102">
        <v>677</v>
      </c>
      <c r="E484" s="102">
        <v>57</v>
      </c>
      <c r="F484" s="104">
        <v>1195</v>
      </c>
      <c r="G484" s="103">
        <f t="shared" si="23"/>
        <v>7.1059047392519483</v>
      </c>
      <c r="H484" s="104">
        <f t="shared" si="24"/>
        <v>810.07</v>
      </c>
      <c r="I484" s="104">
        <f>ROUND(H484*1.2359,2)</f>
        <v>1001.17</v>
      </c>
    </row>
    <row r="485" spans="1:9" s="49" customFormat="1" ht="16.899999999999999" customHeight="1" x14ac:dyDescent="0.25">
      <c r="A485" s="96" t="s">
        <v>261</v>
      </c>
      <c r="B485" s="102">
        <v>1</v>
      </c>
      <c r="C485" s="102">
        <f t="shared" si="25"/>
        <v>428.5</v>
      </c>
      <c r="D485" s="102">
        <v>414</v>
      </c>
      <c r="E485" s="102">
        <v>14.5</v>
      </c>
      <c r="F485" s="104" t="s">
        <v>262</v>
      </c>
      <c r="G485" s="103">
        <f t="shared" si="23"/>
        <v>7.2426711066183032</v>
      </c>
      <c r="H485" s="104">
        <f t="shared" si="24"/>
        <v>210.04</v>
      </c>
      <c r="I485" s="104">
        <f>ROUND(H485*1.2359,2)</f>
        <v>259.58999999999997</v>
      </c>
    </row>
    <row r="486" spans="1:9" s="49" customFormat="1" ht="16.899999999999999" customHeight="1" x14ac:dyDescent="0.25">
      <c r="A486" s="96" t="s">
        <v>261</v>
      </c>
      <c r="B486" s="102">
        <v>1</v>
      </c>
      <c r="C486" s="102">
        <f t="shared" si="25"/>
        <v>666.5</v>
      </c>
      <c r="D486" s="102">
        <v>637</v>
      </c>
      <c r="E486" s="102">
        <v>29.5</v>
      </c>
      <c r="F486" s="104">
        <v>1218</v>
      </c>
      <c r="G486" s="103">
        <f t="shared" si="23"/>
        <v>7.2426711066183032</v>
      </c>
      <c r="H486" s="104">
        <f t="shared" si="24"/>
        <v>427.32</v>
      </c>
      <c r="I486" s="104">
        <f>ROUND(H486*1.2359,2)</f>
        <v>528.12</v>
      </c>
    </row>
    <row r="487" spans="1:9" s="49" customFormat="1" ht="16.899999999999999" customHeight="1" x14ac:dyDescent="0.25">
      <c r="A487" s="96" t="s">
        <v>261</v>
      </c>
      <c r="B487" s="102">
        <v>1</v>
      </c>
      <c r="C487" s="102">
        <f t="shared" si="25"/>
        <v>659</v>
      </c>
      <c r="D487" s="102">
        <v>637</v>
      </c>
      <c r="E487" s="102">
        <v>22</v>
      </c>
      <c r="F487" s="104" t="s">
        <v>262</v>
      </c>
      <c r="G487" s="103">
        <f t="shared" si="23"/>
        <v>7.2426711066183032</v>
      </c>
      <c r="H487" s="104">
        <f t="shared" si="24"/>
        <v>318.68</v>
      </c>
      <c r="I487" s="104">
        <f>ROUND(H487*1.2359,2)</f>
        <v>393.86</v>
      </c>
    </row>
    <row r="488" spans="1:9" s="49" customFormat="1" ht="16.899999999999999" customHeight="1" x14ac:dyDescent="0.25">
      <c r="A488" s="96" t="s">
        <v>261</v>
      </c>
      <c r="B488" s="102">
        <v>1</v>
      </c>
      <c r="C488" s="102">
        <f t="shared" si="25"/>
        <v>12.5</v>
      </c>
      <c r="D488" s="102">
        <v>0</v>
      </c>
      <c r="E488" s="102">
        <v>12.5</v>
      </c>
      <c r="F488" s="104">
        <v>1195</v>
      </c>
      <c r="G488" s="103">
        <f t="shared" si="23"/>
        <v>7.1059047392519483</v>
      </c>
      <c r="H488" s="104">
        <f t="shared" si="24"/>
        <v>177.65</v>
      </c>
      <c r="I488" s="104">
        <f>ROUND(H488*1.2359,2)</f>
        <v>219.56</v>
      </c>
    </row>
    <row r="489" spans="1:9" s="49" customFormat="1" ht="16.899999999999999" customHeight="1" x14ac:dyDescent="0.25">
      <c r="A489" s="96" t="s">
        <v>261</v>
      </c>
      <c r="B489" s="102">
        <v>1</v>
      </c>
      <c r="C489" s="102">
        <f t="shared" si="25"/>
        <v>632</v>
      </c>
      <c r="D489" s="102">
        <v>606</v>
      </c>
      <c r="E489" s="102">
        <v>26</v>
      </c>
      <c r="F489" s="104">
        <v>1195</v>
      </c>
      <c r="G489" s="103">
        <f t="shared" si="23"/>
        <v>7.1059047392519483</v>
      </c>
      <c r="H489" s="104">
        <f t="shared" si="24"/>
        <v>369.51</v>
      </c>
      <c r="I489" s="104">
        <f>ROUND(H489*1.2359,2)</f>
        <v>456.68</v>
      </c>
    </row>
    <row r="490" spans="1:9" s="49" customFormat="1" ht="16.899999999999999" customHeight="1" x14ac:dyDescent="0.25">
      <c r="A490" s="96" t="s">
        <v>261</v>
      </c>
      <c r="B490" s="102">
        <v>1</v>
      </c>
      <c r="C490" s="102">
        <f t="shared" si="25"/>
        <v>592.5</v>
      </c>
      <c r="D490" s="102">
        <v>533</v>
      </c>
      <c r="E490" s="102">
        <v>59.500000000000007</v>
      </c>
      <c r="F490" s="104">
        <v>1195</v>
      </c>
      <c r="G490" s="103">
        <f t="shared" si="23"/>
        <v>7.1059047392519483</v>
      </c>
      <c r="H490" s="104">
        <f t="shared" si="24"/>
        <v>845.6</v>
      </c>
      <c r="I490" s="104">
        <f>ROUND(H490*1.2359,2)</f>
        <v>1045.08</v>
      </c>
    </row>
    <row r="491" spans="1:9" s="49" customFormat="1" ht="16.899999999999999" customHeight="1" x14ac:dyDescent="0.25">
      <c r="A491" s="96" t="s">
        <v>261</v>
      </c>
      <c r="B491" s="102">
        <v>1</v>
      </c>
      <c r="C491" s="102">
        <f t="shared" si="25"/>
        <v>165</v>
      </c>
      <c r="D491" s="102">
        <v>144</v>
      </c>
      <c r="E491" s="102">
        <v>21</v>
      </c>
      <c r="F491" s="104" t="s">
        <v>262</v>
      </c>
      <c r="G491" s="103">
        <f t="shared" si="23"/>
        <v>7.2426711066183032</v>
      </c>
      <c r="H491" s="104">
        <f t="shared" si="24"/>
        <v>304.19</v>
      </c>
      <c r="I491" s="104">
        <f>ROUND(H491*1.2359,2)</f>
        <v>375.95</v>
      </c>
    </row>
    <row r="492" spans="1:9" s="49" customFormat="1" ht="16.899999999999999" customHeight="1" x14ac:dyDescent="0.25">
      <c r="A492" s="96" t="s">
        <v>261</v>
      </c>
      <c r="B492" s="102">
        <v>1</v>
      </c>
      <c r="C492" s="102">
        <f t="shared" si="25"/>
        <v>428.5</v>
      </c>
      <c r="D492" s="102">
        <v>390</v>
      </c>
      <c r="E492" s="102">
        <v>38.5</v>
      </c>
      <c r="F492" s="104" t="s">
        <v>262</v>
      </c>
      <c r="G492" s="103">
        <f t="shared" si="23"/>
        <v>7.2426711066183032</v>
      </c>
      <c r="H492" s="104">
        <f t="shared" si="24"/>
        <v>557.69000000000005</v>
      </c>
      <c r="I492" s="104">
        <f>ROUND(H492*1.2359,2)</f>
        <v>689.25</v>
      </c>
    </row>
    <row r="493" spans="1:9" s="49" customFormat="1" ht="16.899999999999999" customHeight="1" x14ac:dyDescent="0.25">
      <c r="A493" s="96" t="s">
        <v>261</v>
      </c>
      <c r="B493" s="102">
        <v>1</v>
      </c>
      <c r="C493" s="102">
        <f t="shared" si="25"/>
        <v>284.5</v>
      </c>
      <c r="D493" s="102">
        <v>278.5</v>
      </c>
      <c r="E493" s="102">
        <v>6</v>
      </c>
      <c r="F493" s="104">
        <v>1195</v>
      </c>
      <c r="G493" s="103">
        <f t="shared" si="23"/>
        <v>7.1059047392519483</v>
      </c>
      <c r="H493" s="104">
        <f t="shared" si="24"/>
        <v>85.27</v>
      </c>
      <c r="I493" s="104">
        <f>ROUND(H493*1.2359,2)</f>
        <v>105.39</v>
      </c>
    </row>
    <row r="494" spans="1:9" s="49" customFormat="1" ht="16.899999999999999" customHeight="1" x14ac:dyDescent="0.25">
      <c r="A494" s="96" t="s">
        <v>261</v>
      </c>
      <c r="B494" s="102">
        <v>1</v>
      </c>
      <c r="C494" s="102">
        <f t="shared" si="25"/>
        <v>518.75</v>
      </c>
      <c r="D494" s="102">
        <v>429.75</v>
      </c>
      <c r="E494" s="102">
        <v>88.999999999999986</v>
      </c>
      <c r="F494" s="104">
        <v>1218</v>
      </c>
      <c r="G494" s="103">
        <f t="shared" si="23"/>
        <v>7.2426711066183032</v>
      </c>
      <c r="H494" s="104">
        <f t="shared" si="24"/>
        <v>1289.2</v>
      </c>
      <c r="I494" s="104">
        <f>ROUND(H494*1.2359,2)</f>
        <v>1593.32</v>
      </c>
    </row>
    <row r="495" spans="1:9" s="49" customFormat="1" ht="16.899999999999999" customHeight="1" x14ac:dyDescent="0.25">
      <c r="A495" s="96" t="s">
        <v>261</v>
      </c>
      <c r="B495" s="102">
        <v>1</v>
      </c>
      <c r="C495" s="102">
        <f t="shared" si="25"/>
        <v>662.5</v>
      </c>
      <c r="D495" s="102">
        <v>630</v>
      </c>
      <c r="E495" s="102">
        <v>32.5</v>
      </c>
      <c r="F495" s="104">
        <v>1218</v>
      </c>
      <c r="G495" s="103">
        <f t="shared" si="23"/>
        <v>7.2426711066183032</v>
      </c>
      <c r="H495" s="104">
        <f t="shared" si="24"/>
        <v>470.77</v>
      </c>
      <c r="I495" s="104">
        <f>ROUND(H495*1.2359,2)</f>
        <v>581.82000000000005</v>
      </c>
    </row>
    <row r="496" spans="1:9" s="49" customFormat="1" ht="16.899999999999999" customHeight="1" x14ac:dyDescent="0.25">
      <c r="A496" s="96" t="s">
        <v>261</v>
      </c>
      <c r="B496" s="102">
        <v>1</v>
      </c>
      <c r="C496" s="102">
        <f t="shared" si="25"/>
        <v>652</v>
      </c>
      <c r="D496" s="102">
        <v>629</v>
      </c>
      <c r="E496" s="102">
        <v>23</v>
      </c>
      <c r="F496" s="104">
        <v>1218</v>
      </c>
      <c r="G496" s="103">
        <f t="shared" si="23"/>
        <v>7.2426711066183032</v>
      </c>
      <c r="H496" s="104">
        <f t="shared" si="24"/>
        <v>333.16</v>
      </c>
      <c r="I496" s="104">
        <f>ROUND(H496*1.2359,2)</f>
        <v>411.75</v>
      </c>
    </row>
    <row r="497" spans="1:9" s="49" customFormat="1" ht="16.899999999999999" customHeight="1" x14ac:dyDescent="0.25">
      <c r="A497" s="96" t="s">
        <v>261</v>
      </c>
      <c r="B497" s="102">
        <v>1</v>
      </c>
      <c r="C497" s="102">
        <f t="shared" si="25"/>
        <v>448.5</v>
      </c>
      <c r="D497" s="102">
        <v>413</v>
      </c>
      <c r="E497" s="102">
        <v>35.5</v>
      </c>
      <c r="F497" s="104">
        <v>1195</v>
      </c>
      <c r="G497" s="103">
        <f t="shared" si="23"/>
        <v>7.1059047392519483</v>
      </c>
      <c r="H497" s="104">
        <f t="shared" si="24"/>
        <v>504.52</v>
      </c>
      <c r="I497" s="104">
        <f>ROUND(H497*1.2359,2)</f>
        <v>623.54</v>
      </c>
    </row>
    <row r="498" spans="1:9" s="49" customFormat="1" ht="16.899999999999999" customHeight="1" x14ac:dyDescent="0.25">
      <c r="A498" s="96" t="s">
        <v>261</v>
      </c>
      <c r="B498" s="102">
        <v>1</v>
      </c>
      <c r="C498" s="102">
        <f t="shared" si="25"/>
        <v>586</v>
      </c>
      <c r="D498" s="102">
        <v>550</v>
      </c>
      <c r="E498" s="102">
        <v>36</v>
      </c>
      <c r="F498" s="104">
        <v>1195</v>
      </c>
      <c r="G498" s="103">
        <f t="shared" si="23"/>
        <v>7.1059047392519483</v>
      </c>
      <c r="H498" s="104">
        <f t="shared" si="24"/>
        <v>511.63</v>
      </c>
      <c r="I498" s="104">
        <f>ROUND(H498*1.2359,2)</f>
        <v>632.32000000000005</v>
      </c>
    </row>
    <row r="499" spans="1:9" s="49" customFormat="1" ht="16.899999999999999" customHeight="1" x14ac:dyDescent="0.25">
      <c r="A499" s="96" t="s">
        <v>261</v>
      </c>
      <c r="B499" s="102">
        <v>1</v>
      </c>
      <c r="C499" s="102">
        <f t="shared" si="25"/>
        <v>651</v>
      </c>
      <c r="D499" s="102">
        <v>637</v>
      </c>
      <c r="E499" s="102">
        <v>14</v>
      </c>
      <c r="F499" s="104">
        <v>1195</v>
      </c>
      <c r="G499" s="103">
        <f t="shared" si="23"/>
        <v>7.1059047392519483</v>
      </c>
      <c r="H499" s="104">
        <f t="shared" si="24"/>
        <v>198.97</v>
      </c>
      <c r="I499" s="104">
        <f>ROUND(H499*1.2359,2)</f>
        <v>245.91</v>
      </c>
    </row>
    <row r="500" spans="1:9" s="49" customFormat="1" ht="16.899999999999999" customHeight="1" x14ac:dyDescent="0.25">
      <c r="A500" s="96" t="s">
        <v>261</v>
      </c>
      <c r="B500" s="102">
        <v>1</v>
      </c>
      <c r="C500" s="102">
        <f t="shared" si="25"/>
        <v>727</v>
      </c>
      <c r="D500" s="102">
        <v>669</v>
      </c>
      <c r="E500" s="102">
        <v>58</v>
      </c>
      <c r="F500" s="104">
        <v>1071</v>
      </c>
      <c r="G500" s="103">
        <f t="shared" si="23"/>
        <v>6.3685556282333362</v>
      </c>
      <c r="H500" s="104">
        <f t="shared" si="24"/>
        <v>738.75</v>
      </c>
      <c r="I500" s="104">
        <f>ROUND(H500*1.2359,2)</f>
        <v>913.02</v>
      </c>
    </row>
    <row r="501" spans="1:9" s="49" customFormat="1" ht="16.899999999999999" customHeight="1" x14ac:dyDescent="0.25">
      <c r="A501" s="96" t="s">
        <v>261</v>
      </c>
      <c r="B501" s="102">
        <v>1</v>
      </c>
      <c r="C501" s="102">
        <f t="shared" si="25"/>
        <v>577.5</v>
      </c>
      <c r="D501" s="102">
        <v>549</v>
      </c>
      <c r="E501" s="102">
        <v>28.5</v>
      </c>
      <c r="F501" s="104">
        <v>1195</v>
      </c>
      <c r="G501" s="103">
        <f t="shared" si="23"/>
        <v>7.1059047392519483</v>
      </c>
      <c r="H501" s="104">
        <f t="shared" si="24"/>
        <v>405.04</v>
      </c>
      <c r="I501" s="104">
        <f>ROUND(H501*1.2359,2)</f>
        <v>500.59</v>
      </c>
    </row>
    <row r="502" spans="1:9" s="49" customFormat="1" ht="16.899999999999999" customHeight="1" x14ac:dyDescent="0.25">
      <c r="A502" s="96" t="s">
        <v>261</v>
      </c>
      <c r="B502" s="102">
        <v>1</v>
      </c>
      <c r="C502" s="102">
        <f t="shared" si="25"/>
        <v>584.33000000000004</v>
      </c>
      <c r="D502" s="102">
        <v>503</v>
      </c>
      <c r="E502" s="102">
        <v>81.33</v>
      </c>
      <c r="F502" s="104" t="s">
        <v>262</v>
      </c>
      <c r="G502" s="103">
        <f t="shared" si="23"/>
        <v>7.2426711066183032</v>
      </c>
      <c r="H502" s="104">
        <f t="shared" si="24"/>
        <v>1178.0899999999999</v>
      </c>
      <c r="I502" s="104">
        <f>ROUND(H502*1.2359,2)</f>
        <v>1456</v>
      </c>
    </row>
    <row r="503" spans="1:9" s="49" customFormat="1" ht="16.899999999999999" customHeight="1" x14ac:dyDescent="0.25">
      <c r="A503" s="96" t="s">
        <v>261</v>
      </c>
      <c r="B503" s="102">
        <v>1</v>
      </c>
      <c r="C503" s="102">
        <f t="shared" si="25"/>
        <v>653.16666599999996</v>
      </c>
      <c r="D503" s="102">
        <v>591</v>
      </c>
      <c r="E503" s="102">
        <v>62.166665999999992</v>
      </c>
      <c r="F503" s="104" t="s">
        <v>262</v>
      </c>
      <c r="G503" s="103">
        <f t="shared" si="23"/>
        <v>7.2426711066183032</v>
      </c>
      <c r="H503" s="104">
        <f t="shared" si="24"/>
        <v>900.51</v>
      </c>
      <c r="I503" s="104">
        <f>ROUND(H503*1.2359,2)</f>
        <v>1112.94</v>
      </c>
    </row>
    <row r="504" spans="1:9" s="49" customFormat="1" ht="16.899999999999999" customHeight="1" x14ac:dyDescent="0.25">
      <c r="A504" s="96" t="s">
        <v>261</v>
      </c>
      <c r="B504" s="102">
        <v>1</v>
      </c>
      <c r="C504" s="102">
        <f t="shared" si="25"/>
        <v>12</v>
      </c>
      <c r="D504" s="102">
        <v>0</v>
      </c>
      <c r="E504" s="102">
        <v>12</v>
      </c>
      <c r="F504" s="104">
        <v>1195</v>
      </c>
      <c r="G504" s="103">
        <f t="shared" si="23"/>
        <v>7.1059047392519483</v>
      </c>
      <c r="H504" s="104">
        <f t="shared" si="24"/>
        <v>170.54</v>
      </c>
      <c r="I504" s="104">
        <f>ROUND(H504*1.2359,2)</f>
        <v>210.77</v>
      </c>
    </row>
    <row r="505" spans="1:9" s="49" customFormat="1" ht="16.899999999999999" customHeight="1" x14ac:dyDescent="0.25">
      <c r="A505" s="96" t="s">
        <v>261</v>
      </c>
      <c r="B505" s="102">
        <v>1</v>
      </c>
      <c r="C505" s="102">
        <f t="shared" si="25"/>
        <v>614.5</v>
      </c>
      <c r="D505" s="102">
        <v>597</v>
      </c>
      <c r="E505" s="102">
        <v>17.5</v>
      </c>
      <c r="F505" s="104">
        <v>1195</v>
      </c>
      <c r="G505" s="103">
        <f t="shared" si="23"/>
        <v>7.1059047392519483</v>
      </c>
      <c r="H505" s="104">
        <f t="shared" si="24"/>
        <v>248.71</v>
      </c>
      <c r="I505" s="104">
        <f>ROUND(H505*1.2359,2)</f>
        <v>307.38</v>
      </c>
    </row>
    <row r="506" spans="1:9" s="49" customFormat="1" ht="16.899999999999999" customHeight="1" x14ac:dyDescent="0.25">
      <c r="A506" s="96" t="s">
        <v>261</v>
      </c>
      <c r="B506" s="102">
        <v>1</v>
      </c>
      <c r="C506" s="102">
        <f t="shared" si="25"/>
        <v>645.5</v>
      </c>
      <c r="D506" s="102">
        <v>597</v>
      </c>
      <c r="E506" s="102">
        <v>48.5</v>
      </c>
      <c r="F506" s="104">
        <v>1195</v>
      </c>
      <c r="G506" s="103">
        <f t="shared" si="23"/>
        <v>7.1059047392519483</v>
      </c>
      <c r="H506" s="104">
        <f t="shared" si="24"/>
        <v>689.27</v>
      </c>
      <c r="I506" s="104">
        <f>ROUND(H506*1.2359,2)</f>
        <v>851.87</v>
      </c>
    </row>
    <row r="507" spans="1:9" s="49" customFormat="1" ht="16.899999999999999" customHeight="1" x14ac:dyDescent="0.25">
      <c r="A507" s="96" t="s">
        <v>261</v>
      </c>
      <c r="B507" s="102">
        <v>1</v>
      </c>
      <c r="C507" s="102">
        <f t="shared" si="25"/>
        <v>640.89130434782612</v>
      </c>
      <c r="D507" s="102">
        <v>621</v>
      </c>
      <c r="E507" s="102">
        <v>19.89130434782609</v>
      </c>
      <c r="F507" s="104" t="s">
        <v>262</v>
      </c>
      <c r="G507" s="103">
        <f t="shared" si="23"/>
        <v>7.2426711066183032</v>
      </c>
      <c r="H507" s="104">
        <f t="shared" si="24"/>
        <v>288.13</v>
      </c>
      <c r="I507" s="104">
        <f>ROUND(H507*1.2359,2)</f>
        <v>356.1</v>
      </c>
    </row>
    <row r="508" spans="1:9" s="49" customFormat="1" ht="16.899999999999999" customHeight="1" x14ac:dyDescent="0.25">
      <c r="A508" s="96" t="s">
        <v>261</v>
      </c>
      <c r="B508" s="102">
        <v>1</v>
      </c>
      <c r="C508" s="102">
        <f t="shared" si="25"/>
        <v>610</v>
      </c>
      <c r="D508" s="102">
        <v>589</v>
      </c>
      <c r="E508" s="102">
        <v>21</v>
      </c>
      <c r="F508" s="104">
        <v>1218</v>
      </c>
      <c r="G508" s="103">
        <f t="shared" si="23"/>
        <v>7.2426711066183032</v>
      </c>
      <c r="H508" s="104">
        <f t="shared" si="24"/>
        <v>304.19</v>
      </c>
      <c r="I508" s="104">
        <f>ROUND(H508*1.2359,2)</f>
        <v>375.95</v>
      </c>
    </row>
    <row r="509" spans="1:9" s="49" customFormat="1" ht="16.899999999999999" customHeight="1" x14ac:dyDescent="0.25">
      <c r="A509" s="96" t="s">
        <v>261</v>
      </c>
      <c r="B509" s="102">
        <v>1</v>
      </c>
      <c r="C509" s="102">
        <f t="shared" si="25"/>
        <v>78.5</v>
      </c>
      <c r="D509" s="102">
        <v>56</v>
      </c>
      <c r="E509" s="102">
        <v>22.5</v>
      </c>
      <c r="F509" s="104" t="s">
        <v>263</v>
      </c>
      <c r="G509" s="103">
        <f t="shared" si="23"/>
        <v>6.505321995599691</v>
      </c>
      <c r="H509" s="104">
        <f t="shared" si="24"/>
        <v>292.74</v>
      </c>
      <c r="I509" s="104">
        <f>ROUND(H509*1.2359,2)</f>
        <v>361.8</v>
      </c>
    </row>
    <row r="510" spans="1:9" s="49" customFormat="1" ht="16.899999999999999" customHeight="1" x14ac:dyDescent="0.25">
      <c r="A510" s="96" t="s">
        <v>261</v>
      </c>
      <c r="B510" s="102">
        <v>1</v>
      </c>
      <c r="C510" s="102">
        <f t="shared" si="25"/>
        <v>657</v>
      </c>
      <c r="D510" s="102">
        <v>638</v>
      </c>
      <c r="E510" s="102">
        <v>19</v>
      </c>
      <c r="F510" s="104">
        <v>1195</v>
      </c>
      <c r="G510" s="103">
        <f t="shared" si="23"/>
        <v>7.1059047392519483</v>
      </c>
      <c r="H510" s="104">
        <f t="shared" si="24"/>
        <v>270.02</v>
      </c>
      <c r="I510" s="104">
        <f>ROUND(H510*1.2359,2)</f>
        <v>333.72</v>
      </c>
    </row>
    <row r="511" spans="1:9" s="49" customFormat="1" ht="16.899999999999999" customHeight="1" x14ac:dyDescent="0.25">
      <c r="A511" s="96" t="s">
        <v>261</v>
      </c>
      <c r="B511" s="102">
        <v>1</v>
      </c>
      <c r="C511" s="102">
        <f t="shared" si="25"/>
        <v>521</v>
      </c>
      <c r="D511" s="102">
        <v>517</v>
      </c>
      <c r="E511" s="102">
        <v>4</v>
      </c>
      <c r="F511" s="104" t="s">
        <v>262</v>
      </c>
      <c r="G511" s="103">
        <f t="shared" si="23"/>
        <v>7.2426711066183032</v>
      </c>
      <c r="H511" s="104">
        <f t="shared" si="24"/>
        <v>57.94</v>
      </c>
      <c r="I511" s="105">
        <f>ROUND(H511*1.2077,2)</f>
        <v>69.97</v>
      </c>
    </row>
    <row r="512" spans="1:9" s="49" customFormat="1" ht="16.899999999999999" customHeight="1" x14ac:dyDescent="0.25">
      <c r="A512" s="96" t="s">
        <v>261</v>
      </c>
      <c r="B512" s="102">
        <v>1</v>
      </c>
      <c r="C512" s="102">
        <f t="shared" si="25"/>
        <v>702</v>
      </c>
      <c r="D512" s="102">
        <v>677</v>
      </c>
      <c r="E512" s="102">
        <v>25</v>
      </c>
      <c r="F512" s="104">
        <v>1218</v>
      </c>
      <c r="G512" s="103">
        <f t="shared" si="23"/>
        <v>7.2426711066183032</v>
      </c>
      <c r="H512" s="104">
        <f t="shared" si="24"/>
        <v>362.13</v>
      </c>
      <c r="I512" s="104">
        <f>ROUND(H512*1.2359,2)</f>
        <v>447.56</v>
      </c>
    </row>
    <row r="513" spans="1:9" s="49" customFormat="1" ht="16.899999999999999" customHeight="1" x14ac:dyDescent="0.25">
      <c r="A513" s="96" t="s">
        <v>261</v>
      </c>
      <c r="B513" s="102">
        <v>1</v>
      </c>
      <c r="C513" s="102">
        <f t="shared" si="25"/>
        <v>543</v>
      </c>
      <c r="D513" s="102">
        <v>527</v>
      </c>
      <c r="E513" s="102">
        <v>16</v>
      </c>
      <c r="F513" s="104">
        <v>1195</v>
      </c>
      <c r="G513" s="103">
        <f t="shared" si="23"/>
        <v>7.1059047392519483</v>
      </c>
      <c r="H513" s="104">
        <f t="shared" si="24"/>
        <v>227.39</v>
      </c>
      <c r="I513" s="104">
        <f>ROUND(H513*1.2359,2)</f>
        <v>281.02999999999997</v>
      </c>
    </row>
    <row r="514" spans="1:9" s="49" customFormat="1" ht="16.899999999999999" customHeight="1" x14ac:dyDescent="0.25">
      <c r="A514" s="96" t="s">
        <v>261</v>
      </c>
      <c r="B514" s="102">
        <v>1</v>
      </c>
      <c r="C514" s="102">
        <f t="shared" si="25"/>
        <v>732.5</v>
      </c>
      <c r="D514" s="102">
        <v>677</v>
      </c>
      <c r="E514" s="102">
        <v>55.5</v>
      </c>
      <c r="F514" s="104">
        <v>1195</v>
      </c>
      <c r="G514" s="103">
        <f t="shared" si="23"/>
        <v>7.1059047392519483</v>
      </c>
      <c r="H514" s="104">
        <f t="shared" si="24"/>
        <v>788.76</v>
      </c>
      <c r="I514" s="104">
        <f>ROUND(H514*1.2359,2)</f>
        <v>974.83</v>
      </c>
    </row>
    <row r="515" spans="1:9" s="49" customFormat="1" ht="16.899999999999999" customHeight="1" x14ac:dyDescent="0.25">
      <c r="A515" s="96" t="s">
        <v>261</v>
      </c>
      <c r="B515" s="102">
        <v>1</v>
      </c>
      <c r="C515" s="102">
        <f t="shared" si="25"/>
        <v>527.5</v>
      </c>
      <c r="D515" s="102">
        <v>517</v>
      </c>
      <c r="E515" s="102">
        <v>10.5</v>
      </c>
      <c r="F515" s="104">
        <v>1195</v>
      </c>
      <c r="G515" s="103">
        <f t="shared" si="23"/>
        <v>7.1059047392519483</v>
      </c>
      <c r="H515" s="104">
        <f t="shared" si="24"/>
        <v>149.22</v>
      </c>
      <c r="I515" s="104">
        <f>ROUND(H515*1.2359,2)</f>
        <v>184.42</v>
      </c>
    </row>
    <row r="516" spans="1:9" s="49" customFormat="1" ht="16.899999999999999" customHeight="1" x14ac:dyDescent="0.25">
      <c r="A516" s="96" t="s">
        <v>261</v>
      </c>
      <c r="B516" s="102">
        <v>1</v>
      </c>
      <c r="C516" s="102">
        <f t="shared" si="25"/>
        <v>682.5</v>
      </c>
      <c r="D516" s="102">
        <v>639</v>
      </c>
      <c r="E516" s="102">
        <v>43.5</v>
      </c>
      <c r="F516" s="104">
        <v>1195</v>
      </c>
      <c r="G516" s="103">
        <f t="shared" si="23"/>
        <v>7.1059047392519483</v>
      </c>
      <c r="H516" s="104">
        <f t="shared" si="24"/>
        <v>618.21</v>
      </c>
      <c r="I516" s="104">
        <f>ROUND(H516*1.2359,2)</f>
        <v>764.05</v>
      </c>
    </row>
    <row r="517" spans="1:9" s="49" customFormat="1" ht="16.899999999999999" customHeight="1" x14ac:dyDescent="0.25">
      <c r="A517" s="96" t="s">
        <v>261</v>
      </c>
      <c r="B517" s="102">
        <v>1</v>
      </c>
      <c r="C517" s="102">
        <f t="shared" si="25"/>
        <v>628.5</v>
      </c>
      <c r="D517" s="102">
        <v>573</v>
      </c>
      <c r="E517" s="102">
        <v>55.5</v>
      </c>
      <c r="F517" s="104">
        <v>1195</v>
      </c>
      <c r="G517" s="103">
        <f t="shared" si="23"/>
        <v>7.1059047392519483</v>
      </c>
      <c r="H517" s="104">
        <f t="shared" si="24"/>
        <v>788.76</v>
      </c>
      <c r="I517" s="104">
        <f>ROUND(H517*1.2359,2)</f>
        <v>974.83</v>
      </c>
    </row>
    <row r="518" spans="1:9" s="49" customFormat="1" ht="16.899999999999999" customHeight="1" x14ac:dyDescent="0.25">
      <c r="A518" s="96" t="s">
        <v>261</v>
      </c>
      <c r="B518" s="102">
        <v>1</v>
      </c>
      <c r="C518" s="102">
        <f t="shared" si="25"/>
        <v>616.5</v>
      </c>
      <c r="D518" s="102">
        <v>573</v>
      </c>
      <c r="E518" s="102">
        <v>43.5</v>
      </c>
      <c r="F518" s="104">
        <v>1195</v>
      </c>
      <c r="G518" s="103">
        <f t="shared" si="23"/>
        <v>7.1059047392519483</v>
      </c>
      <c r="H518" s="104">
        <f t="shared" si="24"/>
        <v>618.21</v>
      </c>
      <c r="I518" s="104">
        <f>ROUND(H518*1.2359,2)</f>
        <v>764.05</v>
      </c>
    </row>
    <row r="519" spans="1:9" s="49" customFormat="1" ht="16.899999999999999" customHeight="1" x14ac:dyDescent="0.25">
      <c r="A519" s="96" t="s">
        <v>261</v>
      </c>
      <c r="B519" s="102">
        <v>1</v>
      </c>
      <c r="C519" s="102">
        <f t="shared" si="25"/>
        <v>624.5</v>
      </c>
      <c r="D519" s="102">
        <v>541</v>
      </c>
      <c r="E519" s="102">
        <v>83.5</v>
      </c>
      <c r="F519" s="104" t="s">
        <v>262</v>
      </c>
      <c r="G519" s="103">
        <f t="shared" si="23"/>
        <v>7.2426711066183032</v>
      </c>
      <c r="H519" s="104">
        <f t="shared" si="24"/>
        <v>1209.53</v>
      </c>
      <c r="I519" s="104">
        <f>ROUND(H519*1.2359,2)</f>
        <v>1494.86</v>
      </c>
    </row>
    <row r="520" spans="1:9" s="49" customFormat="1" ht="16.899999999999999" customHeight="1" x14ac:dyDescent="0.25">
      <c r="A520" s="96" t="s">
        <v>261</v>
      </c>
      <c r="B520" s="102">
        <v>1</v>
      </c>
      <c r="C520" s="102">
        <f t="shared" si="25"/>
        <v>4.5</v>
      </c>
      <c r="D520" s="102">
        <v>0</v>
      </c>
      <c r="E520" s="102">
        <v>4.5</v>
      </c>
      <c r="F520" s="104">
        <v>1195</v>
      </c>
      <c r="G520" s="103">
        <f t="shared" si="23"/>
        <v>7.1059047392519483</v>
      </c>
      <c r="H520" s="104">
        <f t="shared" si="24"/>
        <v>63.95</v>
      </c>
      <c r="I520" s="104">
        <f>ROUND(H520*1.2359,2)</f>
        <v>79.040000000000006</v>
      </c>
    </row>
    <row r="521" spans="1:9" s="49" customFormat="1" ht="16.899999999999999" customHeight="1" x14ac:dyDescent="0.25">
      <c r="A521" s="96" t="s">
        <v>261</v>
      </c>
      <c r="B521" s="102">
        <v>1</v>
      </c>
      <c r="C521" s="102">
        <f t="shared" si="25"/>
        <v>554.5</v>
      </c>
      <c r="D521" s="102">
        <v>517</v>
      </c>
      <c r="E521" s="102">
        <v>37.5</v>
      </c>
      <c r="F521" s="104">
        <v>1195</v>
      </c>
      <c r="G521" s="103">
        <f t="shared" si="23"/>
        <v>7.1059047392519483</v>
      </c>
      <c r="H521" s="104">
        <f t="shared" si="24"/>
        <v>532.94000000000005</v>
      </c>
      <c r="I521" s="104">
        <f>ROUND(H521*1.2359,2)</f>
        <v>658.66</v>
      </c>
    </row>
    <row r="522" spans="1:9" s="49" customFormat="1" ht="16.899999999999999" customHeight="1" x14ac:dyDescent="0.25">
      <c r="A522" s="96" t="s">
        <v>264</v>
      </c>
      <c r="B522" s="102">
        <v>1</v>
      </c>
      <c r="C522" s="102">
        <f t="shared" si="25"/>
        <v>828</v>
      </c>
      <c r="D522" s="102">
        <v>677</v>
      </c>
      <c r="E522" s="102">
        <v>151</v>
      </c>
      <c r="F522" s="104">
        <v>1427</v>
      </c>
      <c r="G522" s="103">
        <f t="shared" ref="G522:G585" si="26">F522/168.17</f>
        <v>8.4854611405125766</v>
      </c>
      <c r="H522" s="104">
        <f t="shared" ref="H522:H585" si="27">ROUND(E522*G522*2,2)</f>
        <v>2562.61</v>
      </c>
      <c r="I522" s="104">
        <f>ROUND(H522*1.2359,2)</f>
        <v>3167.13</v>
      </c>
    </row>
    <row r="523" spans="1:9" s="49" customFormat="1" ht="16.899999999999999" customHeight="1" x14ac:dyDescent="0.25">
      <c r="A523" s="96" t="s">
        <v>264</v>
      </c>
      <c r="B523" s="102">
        <v>1</v>
      </c>
      <c r="C523" s="102">
        <f t="shared" ref="C523:C714" si="28">D523+E523</f>
        <v>576</v>
      </c>
      <c r="D523" s="102">
        <v>509</v>
      </c>
      <c r="E523" s="102">
        <v>67</v>
      </c>
      <c r="F523" s="104">
        <v>1427</v>
      </c>
      <c r="G523" s="103">
        <f t="shared" si="26"/>
        <v>8.4854611405125766</v>
      </c>
      <c r="H523" s="104">
        <f t="shared" si="27"/>
        <v>1137.05</v>
      </c>
      <c r="I523" s="104">
        <f>ROUND(H523*1.2359,2)</f>
        <v>1405.28</v>
      </c>
    </row>
    <row r="524" spans="1:9" s="49" customFormat="1" ht="16.899999999999999" customHeight="1" x14ac:dyDescent="0.25">
      <c r="A524" s="96" t="s">
        <v>264</v>
      </c>
      <c r="B524" s="102">
        <v>1</v>
      </c>
      <c r="C524" s="102">
        <f t="shared" si="28"/>
        <v>711</v>
      </c>
      <c r="D524" s="102">
        <v>597</v>
      </c>
      <c r="E524" s="102">
        <v>114</v>
      </c>
      <c r="F524" s="104">
        <v>1427</v>
      </c>
      <c r="G524" s="103">
        <f t="shared" si="26"/>
        <v>8.4854611405125766</v>
      </c>
      <c r="H524" s="104">
        <f t="shared" si="27"/>
        <v>1934.69</v>
      </c>
      <c r="I524" s="104">
        <f>ROUND(H524*1.2359,2)</f>
        <v>2391.08</v>
      </c>
    </row>
    <row r="525" spans="1:9" s="49" customFormat="1" ht="16.899999999999999" customHeight="1" x14ac:dyDescent="0.25">
      <c r="A525" s="96" t="s">
        <v>264</v>
      </c>
      <c r="B525" s="102">
        <v>1</v>
      </c>
      <c r="C525" s="102">
        <f t="shared" si="28"/>
        <v>491</v>
      </c>
      <c r="D525" s="102">
        <v>453</v>
      </c>
      <c r="E525" s="102">
        <v>38</v>
      </c>
      <c r="F525" s="104">
        <v>1427</v>
      </c>
      <c r="G525" s="103">
        <f t="shared" si="26"/>
        <v>8.4854611405125766</v>
      </c>
      <c r="H525" s="104">
        <f t="shared" si="27"/>
        <v>644.9</v>
      </c>
      <c r="I525" s="104">
        <f>ROUND(H525*1.2359,2)</f>
        <v>797.03</v>
      </c>
    </row>
    <row r="526" spans="1:9" s="49" customFormat="1" ht="16.899999999999999" customHeight="1" x14ac:dyDescent="0.25">
      <c r="A526" s="96" t="s">
        <v>264</v>
      </c>
      <c r="B526" s="102">
        <v>1</v>
      </c>
      <c r="C526" s="102">
        <f t="shared" si="28"/>
        <v>768</v>
      </c>
      <c r="D526" s="102">
        <v>629</v>
      </c>
      <c r="E526" s="102">
        <v>139</v>
      </c>
      <c r="F526" s="104">
        <v>1427</v>
      </c>
      <c r="G526" s="103">
        <f t="shared" si="26"/>
        <v>8.4854611405125766</v>
      </c>
      <c r="H526" s="104">
        <f t="shared" si="27"/>
        <v>2358.96</v>
      </c>
      <c r="I526" s="104">
        <f>ROUND(H526*1.2359,2)</f>
        <v>2915.44</v>
      </c>
    </row>
    <row r="527" spans="1:9" s="49" customFormat="1" ht="16.899999999999999" customHeight="1" x14ac:dyDescent="0.25">
      <c r="A527" s="96" t="s">
        <v>264</v>
      </c>
      <c r="B527" s="102">
        <v>1</v>
      </c>
      <c r="C527" s="102">
        <f t="shared" si="28"/>
        <v>720</v>
      </c>
      <c r="D527" s="102">
        <v>677</v>
      </c>
      <c r="E527" s="102">
        <v>43</v>
      </c>
      <c r="F527" s="104">
        <v>1427</v>
      </c>
      <c r="G527" s="103">
        <f t="shared" si="26"/>
        <v>8.4854611405125766</v>
      </c>
      <c r="H527" s="104">
        <f t="shared" si="27"/>
        <v>729.75</v>
      </c>
      <c r="I527" s="104">
        <f>ROUND(H527*1.2359,2)</f>
        <v>901.9</v>
      </c>
    </row>
    <row r="528" spans="1:9" s="49" customFormat="1" ht="16.899999999999999" customHeight="1" x14ac:dyDescent="0.25">
      <c r="A528" s="96" t="s">
        <v>264</v>
      </c>
      <c r="B528" s="102">
        <v>1</v>
      </c>
      <c r="C528" s="102">
        <f t="shared" si="28"/>
        <v>243</v>
      </c>
      <c r="D528" s="102">
        <v>0</v>
      </c>
      <c r="E528" s="102">
        <v>243</v>
      </c>
      <c r="F528" s="104">
        <v>1248</v>
      </c>
      <c r="G528" s="103">
        <f>F528/147.08</f>
        <v>8.4851781343486525</v>
      </c>
      <c r="H528" s="104">
        <f t="shared" si="27"/>
        <v>4123.8</v>
      </c>
      <c r="I528" s="104">
        <f>ROUND(H528*1.2359,2)</f>
        <v>5096.6000000000004</v>
      </c>
    </row>
    <row r="529" spans="1:9" s="49" customFormat="1" ht="16.899999999999999" customHeight="1" x14ac:dyDescent="0.25">
      <c r="A529" s="96" t="s">
        <v>264</v>
      </c>
      <c r="B529" s="102">
        <v>1</v>
      </c>
      <c r="C529" s="102">
        <f t="shared" si="28"/>
        <v>657</v>
      </c>
      <c r="D529" s="102">
        <v>543</v>
      </c>
      <c r="E529" s="102">
        <v>114</v>
      </c>
      <c r="F529" s="104">
        <v>1427</v>
      </c>
      <c r="G529" s="103">
        <f t="shared" si="26"/>
        <v>8.4854611405125766</v>
      </c>
      <c r="H529" s="104">
        <f t="shared" si="27"/>
        <v>1934.69</v>
      </c>
      <c r="I529" s="104">
        <f>ROUND(H529*1.2359,2)</f>
        <v>2391.08</v>
      </c>
    </row>
    <row r="530" spans="1:9" s="49" customFormat="1" ht="16.899999999999999" customHeight="1" x14ac:dyDescent="0.25">
      <c r="A530" s="96" t="s">
        <v>264</v>
      </c>
      <c r="B530" s="102">
        <v>1</v>
      </c>
      <c r="C530" s="102">
        <f t="shared" si="28"/>
        <v>226</v>
      </c>
      <c r="D530" s="102">
        <v>0</v>
      </c>
      <c r="E530" s="102">
        <v>226</v>
      </c>
      <c r="F530" s="104">
        <v>1427</v>
      </c>
      <c r="G530" s="103">
        <f t="shared" si="26"/>
        <v>8.4854611405125766</v>
      </c>
      <c r="H530" s="104">
        <f t="shared" si="27"/>
        <v>3835.43</v>
      </c>
      <c r="I530" s="104">
        <f>ROUND(H530*1.2359,2)</f>
        <v>4740.21</v>
      </c>
    </row>
    <row r="531" spans="1:9" s="49" customFormat="1" ht="16.899999999999999" customHeight="1" x14ac:dyDescent="0.25">
      <c r="A531" s="96" t="s">
        <v>264</v>
      </c>
      <c r="B531" s="102">
        <v>1</v>
      </c>
      <c r="C531" s="102">
        <f t="shared" si="28"/>
        <v>729</v>
      </c>
      <c r="D531" s="102">
        <v>645</v>
      </c>
      <c r="E531" s="102">
        <v>84</v>
      </c>
      <c r="F531" s="104">
        <v>1427</v>
      </c>
      <c r="G531" s="103">
        <f t="shared" si="26"/>
        <v>8.4854611405125766</v>
      </c>
      <c r="H531" s="104">
        <f t="shared" si="27"/>
        <v>1425.56</v>
      </c>
      <c r="I531" s="104">
        <f>ROUND(H531*1.2359,2)</f>
        <v>1761.85</v>
      </c>
    </row>
    <row r="532" spans="1:9" s="49" customFormat="1" ht="16.899999999999999" customHeight="1" x14ac:dyDescent="0.25">
      <c r="A532" s="96" t="s">
        <v>264</v>
      </c>
      <c r="B532" s="102">
        <v>1</v>
      </c>
      <c r="C532" s="102">
        <f t="shared" si="28"/>
        <v>720</v>
      </c>
      <c r="D532" s="102">
        <v>597</v>
      </c>
      <c r="E532" s="102">
        <v>123</v>
      </c>
      <c r="F532" s="104">
        <v>1427</v>
      </c>
      <c r="G532" s="103">
        <f t="shared" si="26"/>
        <v>8.4854611405125766</v>
      </c>
      <c r="H532" s="104">
        <f t="shared" si="27"/>
        <v>2087.42</v>
      </c>
      <c r="I532" s="104">
        <f>ROUND(H532*1.2359,2)</f>
        <v>2579.84</v>
      </c>
    </row>
    <row r="533" spans="1:9" s="49" customFormat="1" ht="16.899999999999999" customHeight="1" x14ac:dyDescent="0.25">
      <c r="A533" s="96" t="s">
        <v>264</v>
      </c>
      <c r="B533" s="102">
        <v>1</v>
      </c>
      <c r="C533" s="102">
        <f t="shared" si="28"/>
        <v>792</v>
      </c>
      <c r="D533" s="102">
        <v>654</v>
      </c>
      <c r="E533" s="102">
        <v>138</v>
      </c>
      <c r="F533" s="104">
        <v>1427</v>
      </c>
      <c r="G533" s="103">
        <f t="shared" si="26"/>
        <v>8.4854611405125766</v>
      </c>
      <c r="H533" s="104">
        <f t="shared" si="27"/>
        <v>2341.9899999999998</v>
      </c>
      <c r="I533" s="105">
        <f>ROUND(H533*1.2194,2)</f>
        <v>2855.82</v>
      </c>
    </row>
    <row r="534" spans="1:9" s="49" customFormat="1" ht="16.899999999999999" customHeight="1" x14ac:dyDescent="0.25">
      <c r="A534" s="96" t="s">
        <v>264</v>
      </c>
      <c r="B534" s="102">
        <v>1</v>
      </c>
      <c r="C534" s="102">
        <f t="shared" si="28"/>
        <v>792</v>
      </c>
      <c r="D534" s="102">
        <v>605</v>
      </c>
      <c r="E534" s="102">
        <v>187</v>
      </c>
      <c r="F534" s="104">
        <v>1427</v>
      </c>
      <c r="G534" s="103">
        <f t="shared" si="26"/>
        <v>8.4854611405125766</v>
      </c>
      <c r="H534" s="104">
        <f t="shared" si="27"/>
        <v>3173.56</v>
      </c>
      <c r="I534" s="104">
        <f>ROUND(H534*1.2359,2)</f>
        <v>3922.2</v>
      </c>
    </row>
    <row r="535" spans="1:9" s="49" customFormat="1" ht="16.899999999999999" customHeight="1" x14ac:dyDescent="0.25">
      <c r="A535" s="96" t="s">
        <v>264</v>
      </c>
      <c r="B535" s="102">
        <v>1</v>
      </c>
      <c r="C535" s="102">
        <f t="shared" si="28"/>
        <v>297</v>
      </c>
      <c r="D535" s="102">
        <v>279</v>
      </c>
      <c r="E535" s="102">
        <v>18</v>
      </c>
      <c r="F535" s="104">
        <v>1427</v>
      </c>
      <c r="G535" s="103">
        <f t="shared" si="26"/>
        <v>8.4854611405125766</v>
      </c>
      <c r="H535" s="104">
        <f t="shared" si="27"/>
        <v>305.48</v>
      </c>
      <c r="I535" s="104">
        <f>ROUND(H535*1.2359,2)</f>
        <v>377.54</v>
      </c>
    </row>
    <row r="536" spans="1:9" s="49" customFormat="1" ht="16.899999999999999" customHeight="1" x14ac:dyDescent="0.25">
      <c r="A536" s="96" t="s">
        <v>264</v>
      </c>
      <c r="B536" s="102">
        <v>1</v>
      </c>
      <c r="C536" s="102">
        <f t="shared" si="28"/>
        <v>793</v>
      </c>
      <c r="D536" s="102">
        <v>677</v>
      </c>
      <c r="E536" s="102">
        <v>116</v>
      </c>
      <c r="F536" s="104">
        <v>1427</v>
      </c>
      <c r="G536" s="103">
        <f t="shared" si="26"/>
        <v>8.4854611405125766</v>
      </c>
      <c r="H536" s="104">
        <f t="shared" si="27"/>
        <v>1968.63</v>
      </c>
      <c r="I536" s="105">
        <f>ROUND(H536*1.2194,2)</f>
        <v>2400.5500000000002</v>
      </c>
    </row>
    <row r="537" spans="1:9" s="49" customFormat="1" ht="16.899999999999999" customHeight="1" x14ac:dyDescent="0.25">
      <c r="A537" s="96" t="s">
        <v>264</v>
      </c>
      <c r="B537" s="102">
        <v>1</v>
      </c>
      <c r="C537" s="102">
        <f t="shared" si="28"/>
        <v>745</v>
      </c>
      <c r="D537" s="102">
        <v>589</v>
      </c>
      <c r="E537" s="102">
        <v>156</v>
      </c>
      <c r="F537" s="104">
        <v>1427</v>
      </c>
      <c r="G537" s="103">
        <f t="shared" si="26"/>
        <v>8.4854611405125766</v>
      </c>
      <c r="H537" s="104">
        <f t="shared" si="27"/>
        <v>2647.46</v>
      </c>
      <c r="I537" s="104">
        <f>ROUND(H537*1.2359,2)</f>
        <v>3272</v>
      </c>
    </row>
    <row r="538" spans="1:9" s="49" customFormat="1" ht="16.899999999999999" customHeight="1" x14ac:dyDescent="0.25">
      <c r="A538" s="96" t="s">
        <v>264</v>
      </c>
      <c r="B538" s="102">
        <v>1</v>
      </c>
      <c r="C538" s="102">
        <f t="shared" si="28"/>
        <v>696</v>
      </c>
      <c r="D538" s="102">
        <v>573</v>
      </c>
      <c r="E538" s="102">
        <v>123</v>
      </c>
      <c r="F538" s="104">
        <v>1427</v>
      </c>
      <c r="G538" s="103">
        <f t="shared" si="26"/>
        <v>8.4854611405125766</v>
      </c>
      <c r="H538" s="104">
        <f t="shared" si="27"/>
        <v>2087.42</v>
      </c>
      <c r="I538" s="104">
        <f>ROUND(H538*1.2359,2)</f>
        <v>2579.84</v>
      </c>
    </row>
    <row r="539" spans="1:9" s="49" customFormat="1" ht="16.899999999999999" customHeight="1" x14ac:dyDescent="0.25">
      <c r="A539" s="96" t="s">
        <v>264</v>
      </c>
      <c r="B539" s="102">
        <v>1</v>
      </c>
      <c r="C539" s="102">
        <f t="shared" si="28"/>
        <v>777</v>
      </c>
      <c r="D539" s="102">
        <v>646</v>
      </c>
      <c r="E539" s="102">
        <v>131</v>
      </c>
      <c r="F539" s="104">
        <v>1427</v>
      </c>
      <c r="G539" s="103">
        <f t="shared" si="26"/>
        <v>8.4854611405125766</v>
      </c>
      <c r="H539" s="104">
        <f t="shared" si="27"/>
        <v>2223.19</v>
      </c>
      <c r="I539" s="104">
        <f>ROUND(H539*1.2359,2)</f>
        <v>2747.64</v>
      </c>
    </row>
    <row r="540" spans="1:9" s="49" customFormat="1" ht="16.899999999999999" customHeight="1" x14ac:dyDescent="0.25">
      <c r="A540" s="96" t="s">
        <v>264</v>
      </c>
      <c r="B540" s="102">
        <v>1</v>
      </c>
      <c r="C540" s="102">
        <f t="shared" si="28"/>
        <v>817</v>
      </c>
      <c r="D540" s="102">
        <v>677</v>
      </c>
      <c r="E540" s="102">
        <v>140</v>
      </c>
      <c r="F540" s="104">
        <v>1427</v>
      </c>
      <c r="G540" s="103">
        <f t="shared" si="26"/>
        <v>8.4854611405125766</v>
      </c>
      <c r="H540" s="104">
        <f t="shared" si="27"/>
        <v>2375.9299999999998</v>
      </c>
      <c r="I540" s="104">
        <f>ROUND(H540*1.2359,2)</f>
        <v>2936.41</v>
      </c>
    </row>
    <row r="541" spans="1:9" s="49" customFormat="1" ht="16.899999999999999" customHeight="1" x14ac:dyDescent="0.25">
      <c r="A541" s="96" t="s">
        <v>264</v>
      </c>
      <c r="B541" s="102">
        <v>1</v>
      </c>
      <c r="C541" s="102">
        <f t="shared" si="28"/>
        <v>456</v>
      </c>
      <c r="D541" s="102">
        <v>445</v>
      </c>
      <c r="E541" s="102">
        <v>11</v>
      </c>
      <c r="F541" s="104">
        <v>1427</v>
      </c>
      <c r="G541" s="103">
        <f t="shared" si="26"/>
        <v>8.4854611405125766</v>
      </c>
      <c r="H541" s="104">
        <f t="shared" si="27"/>
        <v>186.68</v>
      </c>
      <c r="I541" s="104">
        <f>ROUND(H541*1.2359,2)</f>
        <v>230.72</v>
      </c>
    </row>
    <row r="542" spans="1:9" s="49" customFormat="1" ht="16.899999999999999" customHeight="1" x14ac:dyDescent="0.25">
      <c r="A542" s="96" t="s">
        <v>264</v>
      </c>
      <c r="B542" s="102">
        <v>1</v>
      </c>
      <c r="C542" s="102">
        <f t="shared" si="28"/>
        <v>663</v>
      </c>
      <c r="D542" s="102">
        <v>557</v>
      </c>
      <c r="E542" s="102">
        <v>106</v>
      </c>
      <c r="F542" s="104">
        <v>1427</v>
      </c>
      <c r="G542" s="103">
        <f t="shared" si="26"/>
        <v>8.4854611405125766</v>
      </c>
      <c r="H542" s="104">
        <f t="shared" si="27"/>
        <v>1798.92</v>
      </c>
      <c r="I542" s="104">
        <f>ROUND(H542*1.2359,2)</f>
        <v>2223.29</v>
      </c>
    </row>
    <row r="543" spans="1:9" s="49" customFormat="1" ht="16.899999999999999" customHeight="1" x14ac:dyDescent="0.25">
      <c r="A543" s="96" t="s">
        <v>30</v>
      </c>
      <c r="B543" s="102">
        <v>1</v>
      </c>
      <c r="C543" s="102">
        <f t="shared" si="28"/>
        <v>168</v>
      </c>
      <c r="D543" s="102">
        <v>157.5</v>
      </c>
      <c r="E543" s="102">
        <v>10.5</v>
      </c>
      <c r="F543" s="104">
        <v>1174</v>
      </c>
      <c r="G543" s="103">
        <f t="shared" si="26"/>
        <v>6.9810310994826672</v>
      </c>
      <c r="H543" s="104">
        <f t="shared" si="27"/>
        <v>146.6</v>
      </c>
      <c r="I543" s="104">
        <f>ROUND(H543*1.2359,2)</f>
        <v>181.18</v>
      </c>
    </row>
    <row r="544" spans="1:9" s="49" customFormat="1" ht="16.899999999999999" customHeight="1" x14ac:dyDescent="0.25">
      <c r="A544" s="96" t="s">
        <v>30</v>
      </c>
      <c r="B544" s="102">
        <v>1</v>
      </c>
      <c r="C544" s="102">
        <f t="shared" si="28"/>
        <v>489</v>
      </c>
      <c r="D544" s="102">
        <v>472.5</v>
      </c>
      <c r="E544" s="102">
        <v>16.5</v>
      </c>
      <c r="F544" s="104">
        <v>1214</v>
      </c>
      <c r="G544" s="103">
        <f t="shared" si="26"/>
        <v>7.2188856514241548</v>
      </c>
      <c r="H544" s="104">
        <f t="shared" si="27"/>
        <v>238.22</v>
      </c>
      <c r="I544" s="104">
        <f>ROUND(H544*1.2359,2)</f>
        <v>294.42</v>
      </c>
    </row>
    <row r="545" spans="1:9" s="49" customFormat="1" ht="16.899999999999999" customHeight="1" x14ac:dyDescent="0.25">
      <c r="A545" s="96" t="s">
        <v>30</v>
      </c>
      <c r="B545" s="102">
        <v>1</v>
      </c>
      <c r="C545" s="102">
        <f t="shared" si="28"/>
        <v>528</v>
      </c>
      <c r="D545" s="102">
        <v>517</v>
      </c>
      <c r="E545" s="102">
        <v>11</v>
      </c>
      <c r="F545" s="104">
        <v>1214</v>
      </c>
      <c r="G545" s="103">
        <f t="shared" si="26"/>
        <v>7.2188856514241548</v>
      </c>
      <c r="H545" s="104">
        <f t="shared" si="27"/>
        <v>158.82</v>
      </c>
      <c r="I545" s="104">
        <f>ROUND(H545*1.2359,2)</f>
        <v>196.29</v>
      </c>
    </row>
    <row r="546" spans="1:9" s="49" customFormat="1" ht="16.899999999999999" customHeight="1" x14ac:dyDescent="0.25">
      <c r="A546" s="96" t="s">
        <v>30</v>
      </c>
      <c r="B546" s="102">
        <v>1</v>
      </c>
      <c r="C546" s="102">
        <f t="shared" si="28"/>
        <v>289.5</v>
      </c>
      <c r="D546" s="102">
        <v>287</v>
      </c>
      <c r="E546" s="102">
        <v>2.5</v>
      </c>
      <c r="F546" s="104">
        <v>1174</v>
      </c>
      <c r="G546" s="103">
        <f t="shared" si="26"/>
        <v>6.9810310994826672</v>
      </c>
      <c r="H546" s="104">
        <f t="shared" si="27"/>
        <v>34.909999999999997</v>
      </c>
      <c r="I546" s="104">
        <f>ROUND(H546*1.2359,2)</f>
        <v>43.15</v>
      </c>
    </row>
    <row r="547" spans="1:9" s="49" customFormat="1" ht="16.899999999999999" customHeight="1" x14ac:dyDescent="0.25">
      <c r="A547" s="96" t="s">
        <v>30</v>
      </c>
      <c r="B547" s="102">
        <v>1</v>
      </c>
      <c r="C547" s="102">
        <f t="shared" si="28"/>
        <v>300</v>
      </c>
      <c r="D547" s="102">
        <v>287</v>
      </c>
      <c r="E547" s="102">
        <v>13</v>
      </c>
      <c r="F547" s="104">
        <v>1214</v>
      </c>
      <c r="G547" s="103">
        <f t="shared" si="26"/>
        <v>7.2188856514241548</v>
      </c>
      <c r="H547" s="104">
        <f t="shared" si="27"/>
        <v>187.69</v>
      </c>
      <c r="I547" s="104">
        <f>ROUND(H547*1.2359,2)</f>
        <v>231.97</v>
      </c>
    </row>
    <row r="548" spans="1:9" s="49" customFormat="1" ht="16.899999999999999" customHeight="1" x14ac:dyDescent="0.25">
      <c r="A548" s="96" t="s">
        <v>30</v>
      </c>
      <c r="B548" s="102">
        <v>1</v>
      </c>
      <c r="C548" s="102">
        <f t="shared" si="28"/>
        <v>688</v>
      </c>
      <c r="D548" s="102">
        <v>677</v>
      </c>
      <c r="E548" s="102">
        <v>11</v>
      </c>
      <c r="F548" s="104">
        <v>1214</v>
      </c>
      <c r="G548" s="103">
        <f t="shared" si="26"/>
        <v>7.2188856514241548</v>
      </c>
      <c r="H548" s="104">
        <f t="shared" si="27"/>
        <v>158.82</v>
      </c>
      <c r="I548" s="104">
        <f>ROUND(H548*1.2359,2)</f>
        <v>196.29</v>
      </c>
    </row>
    <row r="549" spans="1:9" s="49" customFormat="1" ht="16.899999999999999" customHeight="1" x14ac:dyDescent="0.25">
      <c r="A549" s="96" t="s">
        <v>30</v>
      </c>
      <c r="B549" s="102">
        <v>1</v>
      </c>
      <c r="C549" s="102">
        <f t="shared" si="28"/>
        <v>646</v>
      </c>
      <c r="D549" s="102">
        <v>637</v>
      </c>
      <c r="E549" s="102">
        <v>9</v>
      </c>
      <c r="F549" s="104">
        <v>1214</v>
      </c>
      <c r="G549" s="103">
        <f t="shared" si="26"/>
        <v>7.2188856514241548</v>
      </c>
      <c r="H549" s="104">
        <f t="shared" si="27"/>
        <v>129.94</v>
      </c>
      <c r="I549" s="104">
        <f>ROUND(H549*1.2359,2)</f>
        <v>160.59</v>
      </c>
    </row>
    <row r="550" spans="1:9" s="49" customFormat="1" ht="16.899999999999999" customHeight="1" x14ac:dyDescent="0.25">
      <c r="A550" s="96" t="s">
        <v>30</v>
      </c>
      <c r="B550" s="102">
        <v>1</v>
      </c>
      <c r="C550" s="102">
        <f t="shared" si="28"/>
        <v>456.75</v>
      </c>
      <c r="D550" s="102">
        <v>447.75</v>
      </c>
      <c r="E550" s="102">
        <v>9</v>
      </c>
      <c r="F550" s="104">
        <v>1298</v>
      </c>
      <c r="G550" s="103">
        <f t="shared" si="26"/>
        <v>7.7183802105012793</v>
      </c>
      <c r="H550" s="104">
        <f t="shared" si="27"/>
        <v>138.93</v>
      </c>
      <c r="I550" s="104">
        <f>ROUND(H550*1.2359,2)</f>
        <v>171.7</v>
      </c>
    </row>
    <row r="551" spans="1:9" s="49" customFormat="1" ht="16.899999999999999" customHeight="1" x14ac:dyDescent="0.25">
      <c r="A551" s="96" t="s">
        <v>30</v>
      </c>
      <c r="B551" s="102">
        <v>1</v>
      </c>
      <c r="C551" s="102">
        <f t="shared" si="28"/>
        <v>164.75</v>
      </c>
      <c r="D551" s="102">
        <v>149.25</v>
      </c>
      <c r="E551" s="102">
        <v>15.5</v>
      </c>
      <c r="F551" s="104">
        <v>1338</v>
      </c>
      <c r="G551" s="103">
        <f t="shared" si="26"/>
        <v>7.956234762442767</v>
      </c>
      <c r="H551" s="104">
        <f t="shared" si="27"/>
        <v>246.64</v>
      </c>
      <c r="I551" s="104">
        <f>ROUND(H551*1.2359,2)</f>
        <v>304.82</v>
      </c>
    </row>
    <row r="552" spans="1:9" s="49" customFormat="1" ht="16.899999999999999" customHeight="1" x14ac:dyDescent="0.25">
      <c r="A552" s="96" t="s">
        <v>30</v>
      </c>
      <c r="B552" s="102">
        <v>1</v>
      </c>
      <c r="C552" s="102">
        <f t="shared" si="28"/>
        <v>2.5</v>
      </c>
      <c r="D552" s="102">
        <v>0</v>
      </c>
      <c r="E552" s="102">
        <v>2.5</v>
      </c>
      <c r="F552" s="104">
        <v>1298</v>
      </c>
      <c r="G552" s="103">
        <f t="shared" si="26"/>
        <v>7.7183802105012793</v>
      </c>
      <c r="H552" s="104">
        <f t="shared" si="27"/>
        <v>38.590000000000003</v>
      </c>
      <c r="I552" s="104">
        <f>ROUND(H552*1.2359,2)</f>
        <v>47.69</v>
      </c>
    </row>
    <row r="553" spans="1:9" s="49" customFormat="1" ht="16.899999999999999" customHeight="1" x14ac:dyDescent="0.25">
      <c r="A553" s="96" t="s">
        <v>30</v>
      </c>
      <c r="B553" s="102">
        <v>1</v>
      </c>
      <c r="C553" s="102">
        <f t="shared" si="28"/>
        <v>235</v>
      </c>
      <c r="D553" s="102">
        <v>226.5</v>
      </c>
      <c r="E553" s="102">
        <v>8.5</v>
      </c>
      <c r="F553" s="104">
        <v>1174</v>
      </c>
      <c r="G553" s="103">
        <f t="shared" si="26"/>
        <v>6.9810310994826672</v>
      </c>
      <c r="H553" s="104">
        <f t="shared" si="27"/>
        <v>118.68</v>
      </c>
      <c r="I553" s="104">
        <f>ROUND(H553*1.2359,2)</f>
        <v>146.68</v>
      </c>
    </row>
    <row r="554" spans="1:9" s="49" customFormat="1" ht="16.899999999999999" customHeight="1" x14ac:dyDescent="0.25">
      <c r="A554" s="96" t="s">
        <v>30</v>
      </c>
      <c r="B554" s="102">
        <v>1</v>
      </c>
      <c r="C554" s="102">
        <f t="shared" si="28"/>
        <v>236</v>
      </c>
      <c r="D554" s="102">
        <v>226.5</v>
      </c>
      <c r="E554" s="102">
        <v>9.5</v>
      </c>
      <c r="F554" s="104">
        <v>1214</v>
      </c>
      <c r="G554" s="103">
        <f t="shared" si="26"/>
        <v>7.2188856514241548</v>
      </c>
      <c r="H554" s="104">
        <f t="shared" si="27"/>
        <v>137.16</v>
      </c>
      <c r="I554" s="104">
        <f>ROUND(H554*1.2359,2)</f>
        <v>169.52</v>
      </c>
    </row>
    <row r="555" spans="1:9" s="49" customFormat="1" ht="16.899999999999999" customHeight="1" x14ac:dyDescent="0.25">
      <c r="A555" s="96" t="s">
        <v>30</v>
      </c>
      <c r="B555" s="102">
        <v>1</v>
      </c>
      <c r="C555" s="102">
        <f t="shared" si="28"/>
        <v>640.5</v>
      </c>
      <c r="D555" s="102">
        <v>637</v>
      </c>
      <c r="E555" s="102">
        <v>3.5</v>
      </c>
      <c r="F555" s="104">
        <v>1174</v>
      </c>
      <c r="G555" s="103">
        <f t="shared" si="26"/>
        <v>6.9810310994826672</v>
      </c>
      <c r="H555" s="104">
        <f t="shared" si="27"/>
        <v>48.87</v>
      </c>
      <c r="I555" s="104">
        <f>ROUND(H555*1.2359,2)</f>
        <v>60.4</v>
      </c>
    </row>
    <row r="556" spans="1:9" s="49" customFormat="1" ht="16.899999999999999" customHeight="1" x14ac:dyDescent="0.25">
      <c r="A556" s="96" t="s">
        <v>30</v>
      </c>
      <c r="B556" s="102">
        <v>1</v>
      </c>
      <c r="C556" s="102">
        <f t="shared" si="28"/>
        <v>381.5</v>
      </c>
      <c r="D556" s="102">
        <v>374</v>
      </c>
      <c r="E556" s="102">
        <v>7.5</v>
      </c>
      <c r="F556" s="104">
        <v>1298</v>
      </c>
      <c r="G556" s="103">
        <f t="shared" si="26"/>
        <v>7.7183802105012793</v>
      </c>
      <c r="H556" s="104">
        <f t="shared" si="27"/>
        <v>115.78</v>
      </c>
      <c r="I556" s="105">
        <f>ROUND(H556*1.2077,2)</f>
        <v>139.83000000000001</v>
      </c>
    </row>
    <row r="557" spans="1:9" s="49" customFormat="1" ht="16.899999999999999" customHeight="1" x14ac:dyDescent="0.25">
      <c r="A557" s="96" t="s">
        <v>30</v>
      </c>
      <c r="B557" s="102">
        <v>1</v>
      </c>
      <c r="C557" s="102">
        <f t="shared" si="28"/>
        <v>300</v>
      </c>
      <c r="D557" s="102">
        <v>271.5</v>
      </c>
      <c r="E557" s="102">
        <v>28.5</v>
      </c>
      <c r="F557" s="104">
        <v>1214</v>
      </c>
      <c r="G557" s="103">
        <f t="shared" si="26"/>
        <v>7.2188856514241548</v>
      </c>
      <c r="H557" s="104">
        <f t="shared" si="27"/>
        <v>411.48</v>
      </c>
      <c r="I557" s="104">
        <f>ROUND(H557*1.2359,2)</f>
        <v>508.55</v>
      </c>
    </row>
    <row r="558" spans="1:9" s="49" customFormat="1" ht="16.899999999999999" customHeight="1" x14ac:dyDescent="0.25">
      <c r="A558" s="96" t="s">
        <v>30</v>
      </c>
      <c r="B558" s="102">
        <v>1</v>
      </c>
      <c r="C558" s="102">
        <f t="shared" si="28"/>
        <v>603</v>
      </c>
      <c r="D558" s="102">
        <v>597</v>
      </c>
      <c r="E558" s="102">
        <v>6</v>
      </c>
      <c r="F558" s="104">
        <v>1174</v>
      </c>
      <c r="G558" s="103">
        <f t="shared" si="26"/>
        <v>6.9810310994826672</v>
      </c>
      <c r="H558" s="104">
        <f t="shared" si="27"/>
        <v>83.77</v>
      </c>
      <c r="I558" s="104">
        <f>ROUND(H558*1.2359,2)</f>
        <v>103.53</v>
      </c>
    </row>
    <row r="559" spans="1:9" s="49" customFormat="1" ht="16.899999999999999" customHeight="1" x14ac:dyDescent="0.25">
      <c r="A559" s="96" t="s">
        <v>30</v>
      </c>
      <c r="B559" s="102">
        <v>1</v>
      </c>
      <c r="C559" s="102">
        <f t="shared" si="28"/>
        <v>560</v>
      </c>
      <c r="D559" s="102">
        <v>542</v>
      </c>
      <c r="E559" s="102">
        <v>18</v>
      </c>
      <c r="F559" s="104">
        <v>1214</v>
      </c>
      <c r="G559" s="103">
        <f t="shared" si="26"/>
        <v>7.2188856514241548</v>
      </c>
      <c r="H559" s="104">
        <f t="shared" si="27"/>
        <v>259.88</v>
      </c>
      <c r="I559" s="104">
        <f>ROUND(H559*1.2359,2)</f>
        <v>321.19</v>
      </c>
    </row>
    <row r="560" spans="1:9" s="49" customFormat="1" ht="16.899999999999999" customHeight="1" x14ac:dyDescent="0.25">
      <c r="A560" s="96" t="s">
        <v>30</v>
      </c>
      <c r="B560" s="102">
        <v>1</v>
      </c>
      <c r="C560" s="102">
        <f t="shared" si="28"/>
        <v>679.5</v>
      </c>
      <c r="D560" s="102">
        <v>677</v>
      </c>
      <c r="E560" s="102">
        <v>2.5</v>
      </c>
      <c r="F560" s="104">
        <v>1174</v>
      </c>
      <c r="G560" s="103">
        <f t="shared" si="26"/>
        <v>6.9810310994826672</v>
      </c>
      <c r="H560" s="104">
        <f t="shared" si="27"/>
        <v>34.909999999999997</v>
      </c>
      <c r="I560" s="104">
        <f>ROUND(H560*1.2359,2)</f>
        <v>43.15</v>
      </c>
    </row>
    <row r="561" spans="1:9" s="49" customFormat="1" ht="16.899999999999999" customHeight="1" x14ac:dyDescent="0.25">
      <c r="A561" s="96" t="s">
        <v>30</v>
      </c>
      <c r="B561" s="102">
        <v>1</v>
      </c>
      <c r="C561" s="102">
        <f t="shared" si="28"/>
        <v>565.5</v>
      </c>
      <c r="D561" s="102">
        <v>558</v>
      </c>
      <c r="E561" s="102">
        <v>7.5</v>
      </c>
      <c r="F561" s="104">
        <v>1298</v>
      </c>
      <c r="G561" s="103">
        <f t="shared" si="26"/>
        <v>7.7183802105012793</v>
      </c>
      <c r="H561" s="104">
        <f t="shared" si="27"/>
        <v>115.78</v>
      </c>
      <c r="I561" s="104">
        <f>ROUND(H561*1.2359,2)</f>
        <v>143.09</v>
      </c>
    </row>
    <row r="562" spans="1:9" s="49" customFormat="1" ht="16.899999999999999" customHeight="1" x14ac:dyDescent="0.25">
      <c r="A562" s="96" t="s">
        <v>29</v>
      </c>
      <c r="B562" s="102">
        <v>1</v>
      </c>
      <c r="C562" s="102">
        <f t="shared" si="28"/>
        <v>619</v>
      </c>
      <c r="D562" s="102">
        <v>605</v>
      </c>
      <c r="E562" s="102">
        <v>14</v>
      </c>
      <c r="F562" s="104">
        <v>1132</v>
      </c>
      <c r="G562" s="103">
        <f t="shared" si="26"/>
        <v>6.731283819944105</v>
      </c>
      <c r="H562" s="104">
        <f t="shared" si="27"/>
        <v>188.48</v>
      </c>
      <c r="I562" s="104">
        <f>ROUND(H562*1.2359,2)</f>
        <v>232.94</v>
      </c>
    </row>
    <row r="563" spans="1:9" s="49" customFormat="1" ht="16.899999999999999" customHeight="1" x14ac:dyDescent="0.25">
      <c r="A563" s="96" t="s">
        <v>29</v>
      </c>
      <c r="B563" s="102">
        <v>1</v>
      </c>
      <c r="C563" s="102">
        <f t="shared" si="28"/>
        <v>290</v>
      </c>
      <c r="D563" s="102">
        <v>283.5</v>
      </c>
      <c r="E563" s="102">
        <v>6.5</v>
      </c>
      <c r="F563" s="104">
        <v>1132</v>
      </c>
      <c r="G563" s="103">
        <f t="shared" si="26"/>
        <v>6.731283819944105</v>
      </c>
      <c r="H563" s="104">
        <f t="shared" si="27"/>
        <v>87.51</v>
      </c>
      <c r="I563" s="104">
        <f>ROUND(H563*1.2359,2)</f>
        <v>108.15</v>
      </c>
    </row>
    <row r="564" spans="1:9" s="49" customFormat="1" ht="16.899999999999999" customHeight="1" x14ac:dyDescent="0.25">
      <c r="A564" s="96" t="s">
        <v>29</v>
      </c>
      <c r="B564" s="102">
        <v>1</v>
      </c>
      <c r="C564" s="102">
        <f t="shared" si="28"/>
        <v>312</v>
      </c>
      <c r="D564" s="102">
        <v>283.5</v>
      </c>
      <c r="E564" s="102">
        <v>28.5</v>
      </c>
      <c r="F564" s="104">
        <v>1172</v>
      </c>
      <c r="G564" s="103">
        <f t="shared" si="26"/>
        <v>6.9691383718855926</v>
      </c>
      <c r="H564" s="104">
        <f t="shared" si="27"/>
        <v>397.24</v>
      </c>
      <c r="I564" s="104">
        <f>ROUND(H564*1.2359,2)</f>
        <v>490.95</v>
      </c>
    </row>
    <row r="565" spans="1:9" s="49" customFormat="1" ht="16.899999999999999" customHeight="1" x14ac:dyDescent="0.25">
      <c r="A565" s="96" t="s">
        <v>29</v>
      </c>
      <c r="B565" s="102">
        <v>1</v>
      </c>
      <c r="C565" s="102">
        <f t="shared" si="28"/>
        <v>219.27267552182164</v>
      </c>
      <c r="D565" s="102">
        <v>219.10000000000002</v>
      </c>
      <c r="E565" s="102">
        <v>0.17267552182163107</v>
      </c>
      <c r="F565" s="104">
        <v>1132</v>
      </c>
      <c r="G565" s="103">
        <f t="shared" si="26"/>
        <v>6.731283819944105</v>
      </c>
      <c r="H565" s="104">
        <f t="shared" si="27"/>
        <v>2.3199999999999998</v>
      </c>
      <c r="I565" s="104">
        <f>ROUND(H565*1.2359,2)</f>
        <v>2.87</v>
      </c>
    </row>
    <row r="566" spans="1:9" s="49" customFormat="1" ht="16.899999999999999" customHeight="1" x14ac:dyDescent="0.25">
      <c r="A566" s="96" t="s">
        <v>29</v>
      </c>
      <c r="B566" s="102">
        <v>1</v>
      </c>
      <c r="C566" s="102">
        <f t="shared" si="28"/>
        <v>318.73599999999999</v>
      </c>
      <c r="D566" s="102">
        <v>306.5</v>
      </c>
      <c r="E566" s="102">
        <v>12.236000000000001</v>
      </c>
      <c r="F566" s="104">
        <v>1172</v>
      </c>
      <c r="G566" s="103">
        <f t="shared" si="26"/>
        <v>6.9691383718855926</v>
      </c>
      <c r="H566" s="104">
        <f t="shared" si="27"/>
        <v>170.55</v>
      </c>
      <c r="I566" s="104">
        <f>ROUND(H566*1.2359,2)</f>
        <v>210.78</v>
      </c>
    </row>
    <row r="567" spans="1:9" s="49" customFormat="1" ht="16.899999999999999" customHeight="1" x14ac:dyDescent="0.25">
      <c r="A567" s="96" t="s">
        <v>29</v>
      </c>
      <c r="B567" s="102">
        <v>1</v>
      </c>
      <c r="C567" s="102">
        <f t="shared" si="28"/>
        <v>602.5</v>
      </c>
      <c r="D567" s="102">
        <v>597</v>
      </c>
      <c r="E567" s="102">
        <v>5.5</v>
      </c>
      <c r="F567" s="104">
        <v>1256</v>
      </c>
      <c r="G567" s="103">
        <f t="shared" si="26"/>
        <v>7.4686329309627171</v>
      </c>
      <c r="H567" s="104">
        <f t="shared" si="27"/>
        <v>82.15</v>
      </c>
      <c r="I567" s="104">
        <f>ROUND(H567*1.2359,2)</f>
        <v>101.53</v>
      </c>
    </row>
    <row r="568" spans="1:9" s="49" customFormat="1" ht="16.899999999999999" customHeight="1" x14ac:dyDescent="0.25">
      <c r="A568" s="96" t="s">
        <v>29</v>
      </c>
      <c r="B568" s="102">
        <v>1</v>
      </c>
      <c r="C568" s="102">
        <f t="shared" si="28"/>
        <v>257</v>
      </c>
      <c r="D568" s="102">
        <v>255.5</v>
      </c>
      <c r="E568" s="102">
        <v>1.5</v>
      </c>
      <c r="F568" s="104">
        <v>1132</v>
      </c>
      <c r="G568" s="103">
        <f t="shared" si="26"/>
        <v>6.731283819944105</v>
      </c>
      <c r="H568" s="104">
        <f t="shared" si="27"/>
        <v>20.190000000000001</v>
      </c>
      <c r="I568" s="104">
        <f>ROUND(H568*1.2359,2)</f>
        <v>24.95</v>
      </c>
    </row>
    <row r="569" spans="1:9" s="49" customFormat="1" ht="16.899999999999999" customHeight="1" x14ac:dyDescent="0.25">
      <c r="A569" s="96" t="s">
        <v>29</v>
      </c>
      <c r="B569" s="102">
        <v>1</v>
      </c>
      <c r="C569" s="102">
        <f t="shared" si="28"/>
        <v>233.5</v>
      </c>
      <c r="D569" s="102">
        <v>223.5</v>
      </c>
      <c r="E569" s="102">
        <v>10</v>
      </c>
      <c r="F569" s="104">
        <v>1152</v>
      </c>
      <c r="G569" s="103">
        <f>F569/147.08</f>
        <v>7.8324721240141413</v>
      </c>
      <c r="H569" s="104">
        <f t="shared" si="27"/>
        <v>156.65</v>
      </c>
      <c r="I569" s="104">
        <f>ROUND(H569*1.2359,2)</f>
        <v>193.6</v>
      </c>
    </row>
    <row r="570" spans="1:9" s="49" customFormat="1" ht="16.899999999999999" customHeight="1" x14ac:dyDescent="0.25">
      <c r="A570" s="96" t="s">
        <v>29</v>
      </c>
      <c r="B570" s="102">
        <v>1</v>
      </c>
      <c r="C570" s="102">
        <f t="shared" si="28"/>
        <v>648</v>
      </c>
      <c r="D570" s="102">
        <v>613</v>
      </c>
      <c r="E570" s="102">
        <v>35</v>
      </c>
      <c r="F570" s="104">
        <v>1172</v>
      </c>
      <c r="G570" s="103">
        <f t="shared" si="26"/>
        <v>6.9691383718855926</v>
      </c>
      <c r="H570" s="104">
        <f t="shared" si="27"/>
        <v>487.84</v>
      </c>
      <c r="I570" s="104">
        <f>ROUND(H570*1.2359,2)</f>
        <v>602.91999999999996</v>
      </c>
    </row>
    <row r="571" spans="1:9" s="49" customFormat="1" ht="16.899999999999999" customHeight="1" x14ac:dyDescent="0.25">
      <c r="A571" s="96" t="s">
        <v>29</v>
      </c>
      <c r="B571" s="102">
        <v>1</v>
      </c>
      <c r="C571" s="102">
        <f t="shared" si="28"/>
        <v>599</v>
      </c>
      <c r="D571" s="102">
        <v>597</v>
      </c>
      <c r="E571" s="102">
        <v>2</v>
      </c>
      <c r="F571" s="104">
        <v>1256</v>
      </c>
      <c r="G571" s="103">
        <f t="shared" si="26"/>
        <v>7.4686329309627171</v>
      </c>
      <c r="H571" s="104">
        <f t="shared" si="27"/>
        <v>29.87</v>
      </c>
      <c r="I571" s="104">
        <f>ROUND(H571*1.2359,2)</f>
        <v>36.92</v>
      </c>
    </row>
    <row r="572" spans="1:9" s="49" customFormat="1" ht="16.899999999999999" customHeight="1" x14ac:dyDescent="0.25">
      <c r="A572" s="96" t="s">
        <v>265</v>
      </c>
      <c r="B572" s="102">
        <v>1</v>
      </c>
      <c r="C572" s="102">
        <f t="shared" si="28"/>
        <v>689</v>
      </c>
      <c r="D572" s="102">
        <v>677</v>
      </c>
      <c r="E572" s="102">
        <v>12</v>
      </c>
      <c r="F572" s="104">
        <v>1229</v>
      </c>
      <c r="G572" s="103">
        <f t="shared" si="26"/>
        <v>7.308081108402213</v>
      </c>
      <c r="H572" s="104">
        <f t="shared" si="27"/>
        <v>175.39</v>
      </c>
      <c r="I572" s="104">
        <f>ROUND(H572*1.2359,2)</f>
        <v>216.76</v>
      </c>
    </row>
    <row r="573" spans="1:9" s="49" customFormat="1" ht="16.899999999999999" customHeight="1" x14ac:dyDescent="0.25">
      <c r="A573" s="96" t="s">
        <v>265</v>
      </c>
      <c r="B573" s="102">
        <v>1</v>
      </c>
      <c r="C573" s="102">
        <f t="shared" si="28"/>
        <v>693</v>
      </c>
      <c r="D573" s="102">
        <v>677</v>
      </c>
      <c r="E573" s="102">
        <v>16</v>
      </c>
      <c r="F573" s="104">
        <v>1229</v>
      </c>
      <c r="G573" s="103">
        <f t="shared" si="26"/>
        <v>7.308081108402213</v>
      </c>
      <c r="H573" s="104">
        <f t="shared" si="27"/>
        <v>233.86</v>
      </c>
      <c r="I573" s="104">
        <f>ROUND(H573*1.2359,2)</f>
        <v>289.02999999999997</v>
      </c>
    </row>
    <row r="574" spans="1:9" s="49" customFormat="1" ht="16.899999999999999" customHeight="1" x14ac:dyDescent="0.25">
      <c r="A574" s="96" t="s">
        <v>265</v>
      </c>
      <c r="B574" s="102">
        <v>1</v>
      </c>
      <c r="C574" s="102">
        <f t="shared" si="28"/>
        <v>684</v>
      </c>
      <c r="D574" s="102">
        <v>677</v>
      </c>
      <c r="E574" s="102">
        <v>7</v>
      </c>
      <c r="F574" s="104">
        <v>1229</v>
      </c>
      <c r="G574" s="103">
        <f t="shared" si="26"/>
        <v>7.308081108402213</v>
      </c>
      <c r="H574" s="104">
        <f t="shared" si="27"/>
        <v>102.31</v>
      </c>
      <c r="I574" s="104">
        <f>ROUND(H574*1.2359,2)</f>
        <v>126.44</v>
      </c>
    </row>
    <row r="575" spans="1:9" s="49" customFormat="1" ht="16.899999999999999" customHeight="1" x14ac:dyDescent="0.25">
      <c r="A575" s="96" t="s">
        <v>265</v>
      </c>
      <c r="B575" s="102">
        <v>1</v>
      </c>
      <c r="C575" s="102">
        <f t="shared" si="28"/>
        <v>669</v>
      </c>
      <c r="D575" s="102">
        <v>575</v>
      </c>
      <c r="E575" s="102">
        <v>94</v>
      </c>
      <c r="F575" s="104">
        <v>1454</v>
      </c>
      <c r="G575" s="103">
        <f t="shared" si="26"/>
        <v>8.6460129630730815</v>
      </c>
      <c r="H575" s="104">
        <f t="shared" si="27"/>
        <v>1625.45</v>
      </c>
      <c r="I575" s="104">
        <f>ROUND(H575*1.2359,2)</f>
        <v>2008.89</v>
      </c>
    </row>
    <row r="576" spans="1:9" s="49" customFormat="1" ht="16.899999999999999" customHeight="1" x14ac:dyDescent="0.25">
      <c r="A576" s="96" t="s">
        <v>265</v>
      </c>
      <c r="B576" s="102">
        <v>1</v>
      </c>
      <c r="C576" s="102">
        <f t="shared" si="28"/>
        <v>559</v>
      </c>
      <c r="D576" s="102">
        <v>541</v>
      </c>
      <c r="E576" s="102">
        <v>18</v>
      </c>
      <c r="F576" s="104">
        <v>1541</v>
      </c>
      <c r="G576" s="103">
        <f t="shared" si="26"/>
        <v>9.1633466135458175</v>
      </c>
      <c r="H576" s="104">
        <f t="shared" si="27"/>
        <v>329.88</v>
      </c>
      <c r="I576" s="104">
        <f>ROUND(H576*1.2359,2)</f>
        <v>407.7</v>
      </c>
    </row>
    <row r="577" spans="1:9" s="49" customFormat="1" ht="16.899999999999999" customHeight="1" x14ac:dyDescent="0.25">
      <c r="A577" s="96" t="s">
        <v>265</v>
      </c>
      <c r="B577" s="102">
        <v>1</v>
      </c>
      <c r="C577" s="102">
        <f t="shared" si="28"/>
        <v>586</v>
      </c>
      <c r="D577" s="102">
        <v>581</v>
      </c>
      <c r="E577" s="102">
        <v>5</v>
      </c>
      <c r="F577" s="104">
        <v>1541</v>
      </c>
      <c r="G577" s="103">
        <f t="shared" si="26"/>
        <v>9.1633466135458175</v>
      </c>
      <c r="H577" s="104">
        <f t="shared" si="27"/>
        <v>91.63</v>
      </c>
      <c r="I577" s="104">
        <f>ROUND(H577*1.2359,2)</f>
        <v>113.25</v>
      </c>
    </row>
    <row r="578" spans="1:9" s="49" customFormat="1" ht="16.899999999999999" customHeight="1" x14ac:dyDescent="0.25">
      <c r="A578" s="96" t="s">
        <v>265</v>
      </c>
      <c r="B578" s="102">
        <v>1</v>
      </c>
      <c r="C578" s="102">
        <f t="shared" si="28"/>
        <v>644</v>
      </c>
      <c r="D578" s="102">
        <v>573</v>
      </c>
      <c r="E578" s="102">
        <v>71</v>
      </c>
      <c r="F578" s="104">
        <v>1229</v>
      </c>
      <c r="G578" s="103">
        <f t="shared" si="26"/>
        <v>7.308081108402213</v>
      </c>
      <c r="H578" s="104">
        <f t="shared" si="27"/>
        <v>1037.75</v>
      </c>
      <c r="I578" s="104">
        <f>ROUND(H578*1.2359,2)</f>
        <v>1282.56</v>
      </c>
    </row>
    <row r="579" spans="1:9" s="49" customFormat="1" ht="16.899999999999999" customHeight="1" x14ac:dyDescent="0.25">
      <c r="A579" s="96" t="s">
        <v>265</v>
      </c>
      <c r="B579" s="102">
        <v>1</v>
      </c>
      <c r="C579" s="102">
        <f t="shared" si="28"/>
        <v>752.5</v>
      </c>
      <c r="D579" s="102">
        <v>677</v>
      </c>
      <c r="E579" s="102">
        <v>75.5</v>
      </c>
      <c r="F579" s="104">
        <v>1229</v>
      </c>
      <c r="G579" s="103">
        <f t="shared" si="26"/>
        <v>7.308081108402213</v>
      </c>
      <c r="H579" s="104">
        <f t="shared" si="27"/>
        <v>1103.52</v>
      </c>
      <c r="I579" s="104">
        <f>ROUND(H579*1.2359,2)</f>
        <v>1363.84</v>
      </c>
    </row>
    <row r="580" spans="1:9" s="49" customFormat="1" ht="16.899999999999999" customHeight="1" x14ac:dyDescent="0.25">
      <c r="A580" s="96" t="s">
        <v>265</v>
      </c>
      <c r="B580" s="102">
        <v>1</v>
      </c>
      <c r="C580" s="102">
        <f t="shared" si="28"/>
        <v>576</v>
      </c>
      <c r="D580" s="102">
        <v>541</v>
      </c>
      <c r="E580" s="102">
        <v>35</v>
      </c>
      <c r="F580" s="104">
        <v>1375</v>
      </c>
      <c r="G580" s="103">
        <f t="shared" si="26"/>
        <v>8.1762502229886422</v>
      </c>
      <c r="H580" s="104">
        <f t="shared" si="27"/>
        <v>572.34</v>
      </c>
      <c r="I580" s="104">
        <f>ROUND(H580*1.2359,2)</f>
        <v>707.36</v>
      </c>
    </row>
    <row r="581" spans="1:9" s="49" customFormat="1" ht="16.899999999999999" customHeight="1" x14ac:dyDescent="0.25">
      <c r="A581" s="96" t="s">
        <v>265</v>
      </c>
      <c r="B581" s="102">
        <v>1</v>
      </c>
      <c r="C581" s="102">
        <f t="shared" si="28"/>
        <v>72</v>
      </c>
      <c r="D581" s="102">
        <v>0</v>
      </c>
      <c r="E581" s="102">
        <v>72</v>
      </c>
      <c r="F581" s="104">
        <v>1261</v>
      </c>
      <c r="G581" s="103">
        <f t="shared" si="26"/>
        <v>7.4983647499554031</v>
      </c>
      <c r="H581" s="104">
        <f t="shared" si="27"/>
        <v>1079.76</v>
      </c>
      <c r="I581" s="104">
        <f>ROUND(H581*1.2359,2)</f>
        <v>1334.48</v>
      </c>
    </row>
    <row r="582" spans="1:9" s="49" customFormat="1" ht="16.899999999999999" customHeight="1" x14ac:dyDescent="0.25">
      <c r="A582" s="96" t="s">
        <v>265</v>
      </c>
      <c r="B582" s="102">
        <v>1</v>
      </c>
      <c r="C582" s="102">
        <f t="shared" si="28"/>
        <v>673</v>
      </c>
      <c r="D582" s="102">
        <v>605</v>
      </c>
      <c r="E582" s="102">
        <v>68</v>
      </c>
      <c r="F582" s="104">
        <v>1379</v>
      </c>
      <c r="G582" s="103">
        <f t="shared" si="26"/>
        <v>8.2000356781827914</v>
      </c>
      <c r="H582" s="104">
        <f t="shared" si="27"/>
        <v>1115.2</v>
      </c>
      <c r="I582" s="104">
        <f>ROUND(H582*1.2359,2)</f>
        <v>1378.28</v>
      </c>
    </row>
    <row r="583" spans="1:9" s="49" customFormat="1" ht="16.899999999999999" customHeight="1" x14ac:dyDescent="0.25">
      <c r="A583" s="96" t="s">
        <v>265</v>
      </c>
      <c r="B583" s="102">
        <v>1</v>
      </c>
      <c r="C583" s="102">
        <f t="shared" si="28"/>
        <v>686</v>
      </c>
      <c r="D583" s="102">
        <v>677</v>
      </c>
      <c r="E583" s="102">
        <v>9</v>
      </c>
      <c r="F583" s="104">
        <v>1111</v>
      </c>
      <c r="G583" s="103">
        <f t="shared" si="26"/>
        <v>6.6064101801748238</v>
      </c>
      <c r="H583" s="104">
        <f t="shared" si="27"/>
        <v>118.92</v>
      </c>
      <c r="I583" s="104">
        <f>ROUND(H583*1.2359,2)</f>
        <v>146.97</v>
      </c>
    </row>
    <row r="584" spans="1:9" s="49" customFormat="1" ht="16.899999999999999" customHeight="1" x14ac:dyDescent="0.25">
      <c r="A584" s="96" t="s">
        <v>265</v>
      </c>
      <c r="B584" s="102">
        <v>1</v>
      </c>
      <c r="C584" s="102">
        <f t="shared" si="28"/>
        <v>709.5</v>
      </c>
      <c r="D584" s="102">
        <v>677</v>
      </c>
      <c r="E584" s="102">
        <v>32.5</v>
      </c>
      <c r="F584" s="104">
        <v>1541</v>
      </c>
      <c r="G584" s="103">
        <f t="shared" si="26"/>
        <v>9.1633466135458175</v>
      </c>
      <c r="H584" s="104">
        <f t="shared" si="27"/>
        <v>595.62</v>
      </c>
      <c r="I584" s="104">
        <f>ROUND(H584*1.2359,2)</f>
        <v>736.13</v>
      </c>
    </row>
    <row r="585" spans="1:9" s="49" customFormat="1" ht="16.899999999999999" customHeight="1" x14ac:dyDescent="0.25">
      <c r="A585" s="96" t="s">
        <v>265</v>
      </c>
      <c r="B585" s="102">
        <v>1</v>
      </c>
      <c r="C585" s="102">
        <f t="shared" si="28"/>
        <v>184</v>
      </c>
      <c r="D585" s="102">
        <v>150</v>
      </c>
      <c r="E585" s="102">
        <v>34</v>
      </c>
      <c r="F585" s="104">
        <v>1111</v>
      </c>
      <c r="G585" s="103">
        <f t="shared" si="26"/>
        <v>6.6064101801748238</v>
      </c>
      <c r="H585" s="104">
        <f t="shared" si="27"/>
        <v>449.24</v>
      </c>
      <c r="I585" s="104">
        <f>ROUND(H585*1.2359,2)</f>
        <v>555.22</v>
      </c>
    </row>
    <row r="586" spans="1:9" s="49" customFormat="1" ht="16.899999999999999" customHeight="1" x14ac:dyDescent="0.25">
      <c r="A586" s="96" t="s">
        <v>265</v>
      </c>
      <c r="B586" s="102">
        <v>1</v>
      </c>
      <c r="C586" s="102">
        <f t="shared" si="28"/>
        <v>640</v>
      </c>
      <c r="D586" s="102">
        <v>598</v>
      </c>
      <c r="E586" s="102">
        <v>42</v>
      </c>
      <c r="F586" s="104">
        <v>1111</v>
      </c>
      <c r="G586" s="103">
        <f t="shared" ref="G586:G649" si="29">F586/168.17</f>
        <v>6.6064101801748238</v>
      </c>
      <c r="H586" s="104">
        <f t="shared" ref="H586:H649" si="30">ROUND(E586*G586*2,2)</f>
        <v>554.94000000000005</v>
      </c>
      <c r="I586" s="104">
        <f>ROUND(H586*1.2359,2)</f>
        <v>685.85</v>
      </c>
    </row>
    <row r="587" spans="1:9" s="49" customFormat="1" ht="16.899999999999999" customHeight="1" x14ac:dyDescent="0.25">
      <c r="A587" s="96" t="s">
        <v>265</v>
      </c>
      <c r="B587" s="102">
        <v>1</v>
      </c>
      <c r="C587" s="102">
        <f t="shared" si="28"/>
        <v>693</v>
      </c>
      <c r="D587" s="102">
        <v>637</v>
      </c>
      <c r="E587" s="102">
        <v>56</v>
      </c>
      <c r="F587" s="104">
        <v>1229</v>
      </c>
      <c r="G587" s="103">
        <f t="shared" si="29"/>
        <v>7.308081108402213</v>
      </c>
      <c r="H587" s="104">
        <f t="shared" si="30"/>
        <v>818.51</v>
      </c>
      <c r="I587" s="104">
        <f>ROUND(H587*1.2359,2)</f>
        <v>1011.6</v>
      </c>
    </row>
    <row r="588" spans="1:9" s="49" customFormat="1" ht="16.899999999999999" customHeight="1" x14ac:dyDescent="0.25">
      <c r="A588" s="96" t="s">
        <v>265</v>
      </c>
      <c r="B588" s="102">
        <v>1</v>
      </c>
      <c r="C588" s="102">
        <f t="shared" si="28"/>
        <v>680.5</v>
      </c>
      <c r="D588" s="102">
        <v>677</v>
      </c>
      <c r="E588" s="102">
        <v>3.5</v>
      </c>
      <c r="F588" s="104">
        <v>1541</v>
      </c>
      <c r="G588" s="103">
        <f t="shared" si="29"/>
        <v>9.1633466135458175</v>
      </c>
      <c r="H588" s="104">
        <f t="shared" si="30"/>
        <v>64.14</v>
      </c>
      <c r="I588" s="104">
        <f>ROUND(H588*1.2359,2)</f>
        <v>79.27</v>
      </c>
    </row>
    <row r="589" spans="1:9" s="49" customFormat="1" ht="16.899999999999999" customHeight="1" x14ac:dyDescent="0.25">
      <c r="A589" s="96" t="s">
        <v>265</v>
      </c>
      <c r="B589" s="102">
        <v>1</v>
      </c>
      <c r="C589" s="102">
        <f t="shared" si="28"/>
        <v>728.5</v>
      </c>
      <c r="D589" s="102">
        <v>646</v>
      </c>
      <c r="E589" s="102">
        <v>82.5</v>
      </c>
      <c r="F589" s="104">
        <v>1541</v>
      </c>
      <c r="G589" s="103">
        <f t="shared" si="29"/>
        <v>9.1633466135458175</v>
      </c>
      <c r="H589" s="104">
        <f t="shared" si="30"/>
        <v>1511.95</v>
      </c>
      <c r="I589" s="104">
        <f>ROUND(H589*1.2359,2)</f>
        <v>1868.62</v>
      </c>
    </row>
    <row r="590" spans="1:9" s="49" customFormat="1" ht="16.899999999999999" customHeight="1" x14ac:dyDescent="0.25">
      <c r="A590" s="96" t="s">
        <v>265</v>
      </c>
      <c r="B590" s="102">
        <v>1</v>
      </c>
      <c r="C590" s="102">
        <f t="shared" si="28"/>
        <v>698</v>
      </c>
      <c r="D590" s="102">
        <v>677</v>
      </c>
      <c r="E590" s="102">
        <v>21</v>
      </c>
      <c r="F590" s="104">
        <v>1229</v>
      </c>
      <c r="G590" s="103">
        <f t="shared" si="29"/>
        <v>7.308081108402213</v>
      </c>
      <c r="H590" s="104">
        <f t="shared" si="30"/>
        <v>306.94</v>
      </c>
      <c r="I590" s="104">
        <f>ROUND(H590*1.2359,2)</f>
        <v>379.35</v>
      </c>
    </row>
    <row r="591" spans="1:9" s="49" customFormat="1" ht="16.899999999999999" customHeight="1" x14ac:dyDescent="0.25">
      <c r="A591" s="96" t="s">
        <v>265</v>
      </c>
      <c r="B591" s="102">
        <v>1</v>
      </c>
      <c r="C591" s="102">
        <f t="shared" si="28"/>
        <v>4</v>
      </c>
      <c r="D591" s="102">
        <v>0</v>
      </c>
      <c r="E591" s="102">
        <v>4</v>
      </c>
      <c r="F591" s="104">
        <v>1111</v>
      </c>
      <c r="G591" s="103">
        <f t="shared" si="29"/>
        <v>6.6064101801748238</v>
      </c>
      <c r="H591" s="104">
        <f t="shared" si="30"/>
        <v>52.85</v>
      </c>
      <c r="I591" s="104">
        <f>ROUND(H591*1.2359,2)</f>
        <v>65.319999999999993</v>
      </c>
    </row>
    <row r="592" spans="1:9" s="49" customFormat="1" ht="16.899999999999999" customHeight="1" x14ac:dyDescent="0.25">
      <c r="A592" s="96" t="s">
        <v>265</v>
      </c>
      <c r="B592" s="102">
        <v>1</v>
      </c>
      <c r="C592" s="102">
        <f t="shared" si="28"/>
        <v>732</v>
      </c>
      <c r="D592" s="102">
        <v>542</v>
      </c>
      <c r="E592" s="102">
        <v>190</v>
      </c>
      <c r="F592" s="104">
        <v>1375</v>
      </c>
      <c r="G592" s="103">
        <f t="shared" si="29"/>
        <v>8.1762502229886422</v>
      </c>
      <c r="H592" s="104">
        <f t="shared" si="30"/>
        <v>3106.98</v>
      </c>
      <c r="I592" s="104">
        <f>ROUND(H592*1.2359,2)</f>
        <v>3839.92</v>
      </c>
    </row>
    <row r="593" spans="1:9" s="49" customFormat="1" ht="16.899999999999999" customHeight="1" x14ac:dyDescent="0.25">
      <c r="A593" s="96" t="s">
        <v>265</v>
      </c>
      <c r="B593" s="102">
        <v>1</v>
      </c>
      <c r="C593" s="102">
        <f t="shared" si="28"/>
        <v>552.5</v>
      </c>
      <c r="D593" s="102">
        <v>487</v>
      </c>
      <c r="E593" s="102">
        <v>65.5</v>
      </c>
      <c r="F593" s="104">
        <v>1310</v>
      </c>
      <c r="G593" s="103">
        <f t="shared" si="29"/>
        <v>7.7897365760837252</v>
      </c>
      <c r="H593" s="104">
        <f t="shared" si="30"/>
        <v>1020.46</v>
      </c>
      <c r="I593" s="104">
        <f>ROUND(H593*1.2359,2)</f>
        <v>1261.19</v>
      </c>
    </row>
    <row r="594" spans="1:9" s="49" customFormat="1" ht="16.899999999999999" customHeight="1" x14ac:dyDescent="0.25">
      <c r="A594" s="96" t="s">
        <v>265</v>
      </c>
      <c r="B594" s="102">
        <v>1</v>
      </c>
      <c r="C594" s="102">
        <f t="shared" si="28"/>
        <v>339.5</v>
      </c>
      <c r="D594" s="102">
        <v>310</v>
      </c>
      <c r="E594" s="102">
        <v>29.5</v>
      </c>
      <c r="F594" s="104">
        <v>1310</v>
      </c>
      <c r="G594" s="103">
        <f t="shared" si="29"/>
        <v>7.7897365760837252</v>
      </c>
      <c r="H594" s="104">
        <f t="shared" si="30"/>
        <v>459.59</v>
      </c>
      <c r="I594" s="104">
        <f>ROUND(H594*1.2359,2)</f>
        <v>568.01</v>
      </c>
    </row>
    <row r="595" spans="1:9" s="49" customFormat="1" ht="16.899999999999999" customHeight="1" x14ac:dyDescent="0.25">
      <c r="A595" s="96" t="s">
        <v>265</v>
      </c>
      <c r="B595" s="102">
        <v>1</v>
      </c>
      <c r="C595" s="102">
        <f t="shared" si="28"/>
        <v>680</v>
      </c>
      <c r="D595" s="102">
        <v>677</v>
      </c>
      <c r="E595" s="102">
        <v>3</v>
      </c>
      <c r="F595" s="104">
        <v>1541</v>
      </c>
      <c r="G595" s="103">
        <f t="shared" si="29"/>
        <v>9.1633466135458175</v>
      </c>
      <c r="H595" s="104">
        <f t="shared" si="30"/>
        <v>54.98</v>
      </c>
      <c r="I595" s="104">
        <f>ROUND(H595*1.2359,2)</f>
        <v>67.95</v>
      </c>
    </row>
    <row r="596" spans="1:9" s="49" customFormat="1" ht="16.899999999999999" customHeight="1" x14ac:dyDescent="0.25">
      <c r="A596" s="96" t="s">
        <v>265</v>
      </c>
      <c r="B596" s="102">
        <v>1</v>
      </c>
      <c r="C596" s="102">
        <f t="shared" si="28"/>
        <v>699</v>
      </c>
      <c r="D596" s="102">
        <v>677</v>
      </c>
      <c r="E596" s="102">
        <v>22</v>
      </c>
      <c r="F596" s="104">
        <v>1101</v>
      </c>
      <c r="G596" s="103">
        <f t="shared" si="29"/>
        <v>6.5469465421894517</v>
      </c>
      <c r="H596" s="104">
        <f t="shared" si="30"/>
        <v>288.07</v>
      </c>
      <c r="I596" s="104">
        <f>ROUND(H596*1.2359,2)</f>
        <v>356.03</v>
      </c>
    </row>
    <row r="597" spans="1:9" s="49" customFormat="1" ht="16.899999999999999" customHeight="1" x14ac:dyDescent="0.25">
      <c r="A597" s="96" t="s">
        <v>265</v>
      </c>
      <c r="B597" s="102">
        <v>1</v>
      </c>
      <c r="C597" s="102">
        <f t="shared" si="28"/>
        <v>532</v>
      </c>
      <c r="D597" s="102">
        <v>493</v>
      </c>
      <c r="E597" s="102">
        <v>39</v>
      </c>
      <c r="F597" s="104">
        <v>1229</v>
      </c>
      <c r="G597" s="103">
        <f t="shared" si="29"/>
        <v>7.308081108402213</v>
      </c>
      <c r="H597" s="104">
        <f t="shared" si="30"/>
        <v>570.03</v>
      </c>
      <c r="I597" s="104">
        <f>ROUND(H597*1.2359,2)</f>
        <v>704.5</v>
      </c>
    </row>
    <row r="598" spans="1:9" s="49" customFormat="1" ht="16.899999999999999" customHeight="1" x14ac:dyDescent="0.25">
      <c r="A598" s="96" t="s">
        <v>265</v>
      </c>
      <c r="B598" s="102">
        <v>1</v>
      </c>
      <c r="C598" s="102">
        <f t="shared" si="28"/>
        <v>728.5</v>
      </c>
      <c r="D598" s="102">
        <v>598</v>
      </c>
      <c r="E598" s="102">
        <v>130.5</v>
      </c>
      <c r="F598" s="104">
        <v>1375</v>
      </c>
      <c r="G598" s="103">
        <f t="shared" si="29"/>
        <v>8.1762502229886422</v>
      </c>
      <c r="H598" s="104">
        <f t="shared" si="30"/>
        <v>2134</v>
      </c>
      <c r="I598" s="104">
        <f>ROUND(H598*1.2359,2)</f>
        <v>2637.41</v>
      </c>
    </row>
    <row r="599" spans="1:9" s="49" customFormat="1" ht="16.899999999999999" customHeight="1" x14ac:dyDescent="0.25">
      <c r="A599" s="96" t="s">
        <v>265</v>
      </c>
      <c r="B599" s="102">
        <v>1</v>
      </c>
      <c r="C599" s="102">
        <f t="shared" si="28"/>
        <v>610</v>
      </c>
      <c r="D599" s="102">
        <v>597</v>
      </c>
      <c r="E599" s="102">
        <v>13</v>
      </c>
      <c r="F599" s="104">
        <v>1310</v>
      </c>
      <c r="G599" s="103">
        <f t="shared" si="29"/>
        <v>7.7897365760837252</v>
      </c>
      <c r="H599" s="104">
        <f t="shared" si="30"/>
        <v>202.53</v>
      </c>
      <c r="I599" s="104">
        <f>ROUND(H599*1.2359,2)</f>
        <v>250.31</v>
      </c>
    </row>
    <row r="600" spans="1:9" s="49" customFormat="1" ht="16.899999999999999" customHeight="1" x14ac:dyDescent="0.25">
      <c r="A600" s="96" t="s">
        <v>265</v>
      </c>
      <c r="B600" s="102">
        <v>1</v>
      </c>
      <c r="C600" s="102">
        <f t="shared" si="28"/>
        <v>174</v>
      </c>
      <c r="D600" s="102">
        <v>166</v>
      </c>
      <c r="E600" s="102">
        <v>8</v>
      </c>
      <c r="F600" s="104">
        <v>1111</v>
      </c>
      <c r="G600" s="103">
        <f t="shared" si="29"/>
        <v>6.6064101801748238</v>
      </c>
      <c r="H600" s="104">
        <f t="shared" si="30"/>
        <v>105.7</v>
      </c>
      <c r="I600" s="104">
        <f>ROUND(H600*1.2359,2)</f>
        <v>130.63</v>
      </c>
    </row>
    <row r="601" spans="1:9" s="49" customFormat="1" ht="16.899999999999999" customHeight="1" x14ac:dyDescent="0.25">
      <c r="A601" s="96" t="s">
        <v>265</v>
      </c>
      <c r="B601" s="102">
        <v>1</v>
      </c>
      <c r="C601" s="102">
        <f t="shared" si="28"/>
        <v>400</v>
      </c>
      <c r="D601" s="102">
        <v>399</v>
      </c>
      <c r="E601" s="102">
        <v>1</v>
      </c>
      <c r="F601" s="104">
        <v>1541</v>
      </c>
      <c r="G601" s="103">
        <f t="shared" si="29"/>
        <v>9.1633466135458175</v>
      </c>
      <c r="H601" s="104">
        <f t="shared" si="30"/>
        <v>18.329999999999998</v>
      </c>
      <c r="I601" s="104">
        <f>ROUND(H601*1.2359,2)</f>
        <v>22.65</v>
      </c>
    </row>
    <row r="602" spans="1:9" s="49" customFormat="1" ht="16.899999999999999" customHeight="1" x14ac:dyDescent="0.25">
      <c r="A602" s="96" t="s">
        <v>265</v>
      </c>
      <c r="B602" s="102">
        <v>1</v>
      </c>
      <c r="C602" s="102">
        <f t="shared" si="28"/>
        <v>684</v>
      </c>
      <c r="D602" s="102">
        <v>677</v>
      </c>
      <c r="E602" s="102">
        <v>7</v>
      </c>
      <c r="F602" s="104">
        <v>1541</v>
      </c>
      <c r="G602" s="103">
        <f t="shared" si="29"/>
        <v>9.1633466135458175</v>
      </c>
      <c r="H602" s="104">
        <f t="shared" si="30"/>
        <v>128.29</v>
      </c>
      <c r="I602" s="104">
        <f>ROUND(H602*1.2359,2)</f>
        <v>158.55000000000001</v>
      </c>
    </row>
    <row r="603" spans="1:9" s="49" customFormat="1" ht="16.899999999999999" customHeight="1" x14ac:dyDescent="0.25">
      <c r="A603" s="96" t="s">
        <v>265</v>
      </c>
      <c r="B603" s="102">
        <v>1</v>
      </c>
      <c r="C603" s="102">
        <f t="shared" si="28"/>
        <v>372</v>
      </c>
      <c r="D603" s="102">
        <v>338.5</v>
      </c>
      <c r="E603" s="102">
        <v>33.5</v>
      </c>
      <c r="F603" s="104">
        <v>1454</v>
      </c>
      <c r="G603" s="103">
        <f t="shared" si="29"/>
        <v>8.6460129630730815</v>
      </c>
      <c r="H603" s="104">
        <f t="shared" si="30"/>
        <v>579.28</v>
      </c>
      <c r="I603" s="104">
        <f>ROUND(H603*1.2359,2)</f>
        <v>715.93</v>
      </c>
    </row>
    <row r="604" spans="1:9" s="49" customFormat="1" ht="16.899999999999999" customHeight="1" x14ac:dyDescent="0.25">
      <c r="A604" s="96" t="s">
        <v>265</v>
      </c>
      <c r="B604" s="102">
        <v>1</v>
      </c>
      <c r="C604" s="102">
        <f t="shared" si="28"/>
        <v>399</v>
      </c>
      <c r="D604" s="102">
        <v>338.5</v>
      </c>
      <c r="E604" s="102">
        <v>60.5</v>
      </c>
      <c r="F604" s="104">
        <v>1454</v>
      </c>
      <c r="G604" s="103">
        <f t="shared" si="29"/>
        <v>8.6460129630730815</v>
      </c>
      <c r="H604" s="104">
        <f t="shared" si="30"/>
        <v>1046.17</v>
      </c>
      <c r="I604" s="104">
        <f>ROUND(H604*1.2359,2)</f>
        <v>1292.96</v>
      </c>
    </row>
    <row r="605" spans="1:9" s="49" customFormat="1" ht="16.899999999999999" customHeight="1" x14ac:dyDescent="0.25">
      <c r="A605" s="96" t="s">
        <v>265</v>
      </c>
      <c r="B605" s="102">
        <v>1</v>
      </c>
      <c r="C605" s="102">
        <f t="shared" si="28"/>
        <v>707.5</v>
      </c>
      <c r="D605" s="102">
        <v>677</v>
      </c>
      <c r="E605" s="102">
        <v>30.5</v>
      </c>
      <c r="F605" s="104">
        <v>1186</v>
      </c>
      <c r="G605" s="103">
        <f t="shared" si="29"/>
        <v>7.052387465065113</v>
      </c>
      <c r="H605" s="104">
        <f t="shared" si="30"/>
        <v>430.2</v>
      </c>
      <c r="I605" s="104">
        <f>ROUND(H605*1.2359,2)</f>
        <v>531.67999999999995</v>
      </c>
    </row>
    <row r="606" spans="1:9" s="49" customFormat="1" ht="16.899999999999999" customHeight="1" x14ac:dyDescent="0.25">
      <c r="A606" s="96" t="s">
        <v>265</v>
      </c>
      <c r="B606" s="102">
        <v>1</v>
      </c>
      <c r="C606" s="102">
        <f t="shared" si="28"/>
        <v>682</v>
      </c>
      <c r="D606" s="102">
        <v>677</v>
      </c>
      <c r="E606" s="102">
        <v>5</v>
      </c>
      <c r="F606" s="104">
        <v>1310</v>
      </c>
      <c r="G606" s="103">
        <f t="shared" si="29"/>
        <v>7.7897365760837252</v>
      </c>
      <c r="H606" s="104">
        <f t="shared" si="30"/>
        <v>77.900000000000006</v>
      </c>
      <c r="I606" s="104">
        <f>ROUND(H606*1.2359,2)</f>
        <v>96.28</v>
      </c>
    </row>
    <row r="607" spans="1:9" s="49" customFormat="1" ht="16.899999999999999" customHeight="1" x14ac:dyDescent="0.25">
      <c r="A607" s="96" t="s">
        <v>265</v>
      </c>
      <c r="B607" s="102">
        <v>1</v>
      </c>
      <c r="C607" s="102">
        <f t="shared" si="28"/>
        <v>537</v>
      </c>
      <c r="D607" s="102">
        <v>533</v>
      </c>
      <c r="E607" s="102">
        <v>4</v>
      </c>
      <c r="F607" s="104">
        <v>1304</v>
      </c>
      <c r="G607" s="103">
        <f t="shared" si="29"/>
        <v>7.7540583932925022</v>
      </c>
      <c r="H607" s="104">
        <f t="shared" si="30"/>
        <v>62.03</v>
      </c>
      <c r="I607" s="104">
        <f>ROUND(H607*1.2359,2)</f>
        <v>76.66</v>
      </c>
    </row>
    <row r="608" spans="1:9" s="49" customFormat="1" ht="16.899999999999999" customHeight="1" x14ac:dyDescent="0.25">
      <c r="A608" s="96" t="s">
        <v>265</v>
      </c>
      <c r="B608" s="102">
        <v>1</v>
      </c>
      <c r="C608" s="102">
        <f t="shared" si="28"/>
        <v>683</v>
      </c>
      <c r="D608" s="102">
        <v>677</v>
      </c>
      <c r="E608" s="102">
        <v>6</v>
      </c>
      <c r="F608" s="104">
        <v>1111</v>
      </c>
      <c r="G608" s="103">
        <f t="shared" si="29"/>
        <v>6.6064101801748238</v>
      </c>
      <c r="H608" s="104">
        <f t="shared" si="30"/>
        <v>79.28</v>
      </c>
      <c r="I608" s="104">
        <f>ROUND(H608*1.2359,2)</f>
        <v>97.98</v>
      </c>
    </row>
    <row r="609" spans="1:9" s="49" customFormat="1" ht="16.899999999999999" customHeight="1" x14ac:dyDescent="0.25">
      <c r="A609" s="96" t="s">
        <v>265</v>
      </c>
      <c r="B609" s="102">
        <v>1</v>
      </c>
      <c r="C609" s="102">
        <f t="shared" si="28"/>
        <v>593</v>
      </c>
      <c r="D609" s="102">
        <v>566</v>
      </c>
      <c r="E609" s="102">
        <v>27</v>
      </c>
      <c r="F609" s="104">
        <v>1310</v>
      </c>
      <c r="G609" s="103">
        <f t="shared" si="29"/>
        <v>7.7897365760837252</v>
      </c>
      <c r="H609" s="104">
        <f t="shared" si="30"/>
        <v>420.65</v>
      </c>
      <c r="I609" s="104">
        <f>ROUND(H609*1.2359,2)</f>
        <v>519.88</v>
      </c>
    </row>
    <row r="610" spans="1:9" s="49" customFormat="1" ht="16.899999999999999" customHeight="1" x14ac:dyDescent="0.25">
      <c r="A610" s="96" t="s">
        <v>265</v>
      </c>
      <c r="B610" s="102">
        <v>1</v>
      </c>
      <c r="C610" s="102">
        <f t="shared" si="28"/>
        <v>578</v>
      </c>
      <c r="D610" s="102">
        <v>574</v>
      </c>
      <c r="E610" s="102">
        <v>4</v>
      </c>
      <c r="F610" s="104">
        <v>1310</v>
      </c>
      <c r="G610" s="103">
        <f t="shared" si="29"/>
        <v>7.7897365760837252</v>
      </c>
      <c r="H610" s="104">
        <f t="shared" si="30"/>
        <v>62.32</v>
      </c>
      <c r="I610" s="104">
        <f>ROUND(H610*1.2359,2)</f>
        <v>77.02</v>
      </c>
    </row>
    <row r="611" spans="1:9" s="49" customFormat="1" ht="16.899999999999999" customHeight="1" x14ac:dyDescent="0.25">
      <c r="A611" s="96" t="s">
        <v>265</v>
      </c>
      <c r="B611" s="102">
        <v>1</v>
      </c>
      <c r="C611" s="102">
        <f t="shared" si="28"/>
        <v>686</v>
      </c>
      <c r="D611" s="102">
        <v>677</v>
      </c>
      <c r="E611" s="102">
        <v>9</v>
      </c>
      <c r="F611" s="104">
        <v>1229</v>
      </c>
      <c r="G611" s="103">
        <f t="shared" si="29"/>
        <v>7.308081108402213</v>
      </c>
      <c r="H611" s="104">
        <f t="shared" si="30"/>
        <v>131.55000000000001</v>
      </c>
      <c r="I611" s="104">
        <f>ROUND(H611*1.2359,2)</f>
        <v>162.58000000000001</v>
      </c>
    </row>
    <row r="612" spans="1:9" s="49" customFormat="1" ht="16.899999999999999" customHeight="1" x14ac:dyDescent="0.25">
      <c r="A612" s="96" t="s">
        <v>265</v>
      </c>
      <c r="B612" s="102">
        <v>1</v>
      </c>
      <c r="C612" s="102">
        <f t="shared" si="28"/>
        <v>644</v>
      </c>
      <c r="D612" s="102">
        <v>637</v>
      </c>
      <c r="E612" s="102">
        <v>7</v>
      </c>
      <c r="F612" s="104">
        <v>1310</v>
      </c>
      <c r="G612" s="103">
        <f t="shared" si="29"/>
        <v>7.7897365760837252</v>
      </c>
      <c r="H612" s="104">
        <f t="shared" si="30"/>
        <v>109.06</v>
      </c>
      <c r="I612" s="104">
        <f>ROUND(H612*1.2359,2)</f>
        <v>134.79</v>
      </c>
    </row>
    <row r="613" spans="1:9" s="49" customFormat="1" ht="16.899999999999999" customHeight="1" x14ac:dyDescent="0.25">
      <c r="A613" s="96" t="s">
        <v>265</v>
      </c>
      <c r="B613" s="102">
        <v>1</v>
      </c>
      <c r="C613" s="102">
        <f t="shared" si="28"/>
        <v>645.5</v>
      </c>
      <c r="D613" s="102">
        <v>621</v>
      </c>
      <c r="E613" s="102">
        <v>24.5</v>
      </c>
      <c r="F613" s="104">
        <v>1304</v>
      </c>
      <c r="G613" s="103">
        <f t="shared" si="29"/>
        <v>7.7540583932925022</v>
      </c>
      <c r="H613" s="104">
        <f t="shared" si="30"/>
        <v>379.95</v>
      </c>
      <c r="I613" s="104">
        <f>ROUND(H613*1.2359,2)</f>
        <v>469.58</v>
      </c>
    </row>
    <row r="614" spans="1:9" s="49" customFormat="1" ht="16.899999999999999" customHeight="1" x14ac:dyDescent="0.25">
      <c r="A614" s="96" t="s">
        <v>265</v>
      </c>
      <c r="B614" s="102">
        <v>1</v>
      </c>
      <c r="C614" s="102">
        <f t="shared" si="28"/>
        <v>633</v>
      </c>
      <c r="D614" s="102">
        <v>629</v>
      </c>
      <c r="E614" s="102">
        <v>4</v>
      </c>
      <c r="F614" s="104">
        <v>1375</v>
      </c>
      <c r="G614" s="103">
        <f t="shared" si="29"/>
        <v>8.1762502229886422</v>
      </c>
      <c r="H614" s="104">
        <f t="shared" si="30"/>
        <v>65.41</v>
      </c>
      <c r="I614" s="104">
        <f>ROUND(H614*1.2359,2)</f>
        <v>80.84</v>
      </c>
    </row>
    <row r="615" spans="1:9" s="49" customFormat="1" ht="16.899999999999999" customHeight="1" x14ac:dyDescent="0.25">
      <c r="A615" s="96" t="s">
        <v>265</v>
      </c>
      <c r="B615" s="102">
        <v>1</v>
      </c>
      <c r="C615" s="102">
        <f t="shared" si="28"/>
        <v>639</v>
      </c>
      <c r="D615" s="102">
        <v>631</v>
      </c>
      <c r="E615" s="102">
        <v>8</v>
      </c>
      <c r="F615" s="104">
        <v>1186</v>
      </c>
      <c r="G615" s="103">
        <f t="shared" si="29"/>
        <v>7.052387465065113</v>
      </c>
      <c r="H615" s="104">
        <f t="shared" si="30"/>
        <v>112.84</v>
      </c>
      <c r="I615" s="105">
        <f>ROUND(H615*1.2077,2)</f>
        <v>136.28</v>
      </c>
    </row>
    <row r="616" spans="1:9" s="49" customFormat="1" ht="16.899999999999999" customHeight="1" x14ac:dyDescent="0.25">
      <c r="A616" s="96" t="s">
        <v>265</v>
      </c>
      <c r="B616" s="102">
        <v>1</v>
      </c>
      <c r="C616" s="102">
        <f t="shared" si="28"/>
        <v>2</v>
      </c>
      <c r="D616" s="102">
        <v>0</v>
      </c>
      <c r="E616" s="102">
        <v>2</v>
      </c>
      <c r="F616" s="104">
        <v>1186</v>
      </c>
      <c r="G616" s="103">
        <f t="shared" si="29"/>
        <v>7.052387465065113</v>
      </c>
      <c r="H616" s="104">
        <f t="shared" si="30"/>
        <v>28.21</v>
      </c>
      <c r="I616" s="104">
        <f>ROUND(H616*1.2359,2)</f>
        <v>34.86</v>
      </c>
    </row>
    <row r="617" spans="1:9" s="49" customFormat="1" ht="16.899999999999999" customHeight="1" x14ac:dyDescent="0.25">
      <c r="A617" s="96" t="s">
        <v>265</v>
      </c>
      <c r="B617" s="102">
        <v>1</v>
      </c>
      <c r="C617" s="102">
        <f t="shared" si="28"/>
        <v>662</v>
      </c>
      <c r="D617" s="102">
        <v>589</v>
      </c>
      <c r="E617" s="102">
        <v>73</v>
      </c>
      <c r="F617" s="104">
        <v>1261</v>
      </c>
      <c r="G617" s="103">
        <f t="shared" si="29"/>
        <v>7.4983647499554031</v>
      </c>
      <c r="H617" s="104">
        <f t="shared" si="30"/>
        <v>1094.76</v>
      </c>
      <c r="I617" s="104">
        <f>ROUND(H617*1.2359,2)</f>
        <v>1353.01</v>
      </c>
    </row>
    <row r="618" spans="1:9" s="49" customFormat="1" ht="16.899999999999999" customHeight="1" x14ac:dyDescent="0.25">
      <c r="A618" s="96" t="s">
        <v>265</v>
      </c>
      <c r="B618" s="102">
        <v>1</v>
      </c>
      <c r="C618" s="102">
        <f t="shared" si="28"/>
        <v>12</v>
      </c>
      <c r="D618" s="102">
        <v>0</v>
      </c>
      <c r="E618" s="102">
        <v>12</v>
      </c>
      <c r="F618" s="104">
        <v>1304</v>
      </c>
      <c r="G618" s="103">
        <f t="shared" si="29"/>
        <v>7.7540583932925022</v>
      </c>
      <c r="H618" s="104">
        <f t="shared" si="30"/>
        <v>186.1</v>
      </c>
      <c r="I618" s="104">
        <f>ROUND(H618*1.2359,2)</f>
        <v>230</v>
      </c>
    </row>
    <row r="619" spans="1:9" s="49" customFormat="1" ht="16.899999999999999" customHeight="1" x14ac:dyDescent="0.25">
      <c r="A619" s="96" t="s">
        <v>265</v>
      </c>
      <c r="B619" s="102">
        <v>1</v>
      </c>
      <c r="C619" s="102">
        <f t="shared" si="28"/>
        <v>674.5</v>
      </c>
      <c r="D619" s="102">
        <v>631</v>
      </c>
      <c r="E619" s="102">
        <v>43.5</v>
      </c>
      <c r="F619" s="104">
        <v>1310</v>
      </c>
      <c r="G619" s="103">
        <f t="shared" si="29"/>
        <v>7.7897365760837252</v>
      </c>
      <c r="H619" s="104">
        <f t="shared" si="30"/>
        <v>677.71</v>
      </c>
      <c r="I619" s="104">
        <f>ROUND(H619*1.2359,2)</f>
        <v>837.58</v>
      </c>
    </row>
    <row r="620" spans="1:9" s="49" customFormat="1" ht="16.899999999999999" customHeight="1" x14ac:dyDescent="0.25">
      <c r="A620" s="96" t="s">
        <v>265</v>
      </c>
      <c r="B620" s="102">
        <v>1</v>
      </c>
      <c r="C620" s="102">
        <f t="shared" si="28"/>
        <v>632</v>
      </c>
      <c r="D620" s="102">
        <v>605</v>
      </c>
      <c r="E620" s="102">
        <v>27</v>
      </c>
      <c r="F620" s="104">
        <v>1304</v>
      </c>
      <c r="G620" s="103">
        <f t="shared" si="29"/>
        <v>7.7540583932925022</v>
      </c>
      <c r="H620" s="104">
        <f t="shared" si="30"/>
        <v>418.72</v>
      </c>
      <c r="I620" s="104">
        <f>ROUND(H620*1.2359,2)</f>
        <v>517.5</v>
      </c>
    </row>
    <row r="621" spans="1:9" s="49" customFormat="1" ht="16.899999999999999" customHeight="1" x14ac:dyDescent="0.25">
      <c r="A621" s="96" t="s">
        <v>265</v>
      </c>
      <c r="B621" s="102">
        <v>1</v>
      </c>
      <c r="C621" s="102">
        <f t="shared" si="28"/>
        <v>657</v>
      </c>
      <c r="D621" s="102">
        <v>589</v>
      </c>
      <c r="E621" s="102">
        <v>68</v>
      </c>
      <c r="F621" s="104">
        <v>1111</v>
      </c>
      <c r="G621" s="103">
        <f t="shared" si="29"/>
        <v>6.6064101801748238</v>
      </c>
      <c r="H621" s="104">
        <f t="shared" si="30"/>
        <v>898.47</v>
      </c>
      <c r="I621" s="104">
        <f>ROUND(H621*1.2359,2)</f>
        <v>1110.42</v>
      </c>
    </row>
    <row r="622" spans="1:9" s="49" customFormat="1" ht="16.899999999999999" customHeight="1" x14ac:dyDescent="0.25">
      <c r="A622" s="96" t="s">
        <v>265</v>
      </c>
      <c r="B622" s="102">
        <v>1</v>
      </c>
      <c r="C622" s="102">
        <f t="shared" si="28"/>
        <v>693</v>
      </c>
      <c r="D622" s="102">
        <v>677</v>
      </c>
      <c r="E622" s="102">
        <v>16</v>
      </c>
      <c r="F622" s="104">
        <v>1310</v>
      </c>
      <c r="G622" s="103">
        <f t="shared" si="29"/>
        <v>7.7897365760837252</v>
      </c>
      <c r="H622" s="104">
        <f t="shared" si="30"/>
        <v>249.27</v>
      </c>
      <c r="I622" s="104">
        <f>ROUND(H622*1.2359,2)</f>
        <v>308.07</v>
      </c>
    </row>
    <row r="623" spans="1:9" s="49" customFormat="1" ht="16.899999999999999" customHeight="1" x14ac:dyDescent="0.25">
      <c r="A623" s="96" t="s">
        <v>265</v>
      </c>
      <c r="B623" s="102">
        <v>1</v>
      </c>
      <c r="C623" s="102">
        <f t="shared" si="28"/>
        <v>613</v>
      </c>
      <c r="D623" s="102">
        <v>597</v>
      </c>
      <c r="E623" s="102">
        <v>16</v>
      </c>
      <c r="F623" s="104">
        <v>1229</v>
      </c>
      <c r="G623" s="103">
        <f t="shared" si="29"/>
        <v>7.308081108402213</v>
      </c>
      <c r="H623" s="104">
        <f t="shared" si="30"/>
        <v>233.86</v>
      </c>
      <c r="I623" s="104">
        <f>ROUND(H623*1.2359,2)</f>
        <v>289.02999999999997</v>
      </c>
    </row>
    <row r="624" spans="1:9" s="49" customFormat="1" ht="16.899999999999999" customHeight="1" x14ac:dyDescent="0.25">
      <c r="A624" s="96" t="s">
        <v>265</v>
      </c>
      <c r="B624" s="102">
        <v>1</v>
      </c>
      <c r="C624" s="102">
        <f t="shared" si="28"/>
        <v>687</v>
      </c>
      <c r="D624" s="102">
        <v>677</v>
      </c>
      <c r="E624" s="102">
        <v>10</v>
      </c>
      <c r="F624" s="104">
        <v>1229</v>
      </c>
      <c r="G624" s="103">
        <f t="shared" si="29"/>
        <v>7.308081108402213</v>
      </c>
      <c r="H624" s="104">
        <f t="shared" si="30"/>
        <v>146.16</v>
      </c>
      <c r="I624" s="104">
        <f>ROUND(H624*1.2359,2)</f>
        <v>180.64</v>
      </c>
    </row>
    <row r="625" spans="1:9" s="49" customFormat="1" ht="16.899999999999999" customHeight="1" x14ac:dyDescent="0.25">
      <c r="A625" s="96" t="s">
        <v>265</v>
      </c>
      <c r="B625" s="102">
        <v>1</v>
      </c>
      <c r="C625" s="102">
        <f t="shared" si="28"/>
        <v>94</v>
      </c>
      <c r="D625" s="102">
        <v>0</v>
      </c>
      <c r="E625" s="102">
        <v>94</v>
      </c>
      <c r="F625" s="104">
        <v>1261</v>
      </c>
      <c r="G625" s="103">
        <f t="shared" si="29"/>
        <v>7.4983647499554031</v>
      </c>
      <c r="H625" s="104">
        <f t="shared" si="30"/>
        <v>1409.69</v>
      </c>
      <c r="I625" s="104">
        <f>ROUND(H625*1.2359,2)</f>
        <v>1742.24</v>
      </c>
    </row>
    <row r="626" spans="1:9" s="49" customFormat="1" ht="16.899999999999999" customHeight="1" x14ac:dyDescent="0.25">
      <c r="A626" s="96" t="s">
        <v>265</v>
      </c>
      <c r="B626" s="102">
        <v>1</v>
      </c>
      <c r="C626" s="102">
        <f t="shared" si="28"/>
        <v>603</v>
      </c>
      <c r="D626" s="102">
        <v>599</v>
      </c>
      <c r="E626" s="102">
        <v>4</v>
      </c>
      <c r="F626" s="104">
        <v>1131</v>
      </c>
      <c r="G626" s="103">
        <f t="shared" si="29"/>
        <v>6.7253374561455672</v>
      </c>
      <c r="H626" s="104">
        <f t="shared" si="30"/>
        <v>53.8</v>
      </c>
      <c r="I626" s="104">
        <f>ROUND(H626*1.2359,2)</f>
        <v>66.489999999999995</v>
      </c>
    </row>
    <row r="627" spans="1:9" s="49" customFormat="1" ht="16.899999999999999" customHeight="1" x14ac:dyDescent="0.25">
      <c r="A627" s="96" t="s">
        <v>265</v>
      </c>
      <c r="B627" s="102">
        <v>1</v>
      </c>
      <c r="C627" s="102">
        <f t="shared" si="28"/>
        <v>615</v>
      </c>
      <c r="D627" s="102">
        <v>597</v>
      </c>
      <c r="E627" s="102">
        <v>18</v>
      </c>
      <c r="F627" s="104">
        <v>1379</v>
      </c>
      <c r="G627" s="103">
        <f t="shared" si="29"/>
        <v>8.2000356781827914</v>
      </c>
      <c r="H627" s="104">
        <f t="shared" si="30"/>
        <v>295.2</v>
      </c>
      <c r="I627" s="104">
        <f>ROUND(H627*1.2359,2)</f>
        <v>364.84</v>
      </c>
    </row>
    <row r="628" spans="1:9" s="49" customFormat="1" ht="16.899999999999999" customHeight="1" x14ac:dyDescent="0.25">
      <c r="A628" s="96" t="s">
        <v>265</v>
      </c>
      <c r="B628" s="102">
        <v>1</v>
      </c>
      <c r="C628" s="102">
        <f t="shared" si="28"/>
        <v>576</v>
      </c>
      <c r="D628" s="102">
        <v>551</v>
      </c>
      <c r="E628" s="102">
        <v>25</v>
      </c>
      <c r="F628" s="104">
        <v>1229</v>
      </c>
      <c r="G628" s="103">
        <f t="shared" si="29"/>
        <v>7.308081108402213</v>
      </c>
      <c r="H628" s="104">
        <f t="shared" si="30"/>
        <v>365.4</v>
      </c>
      <c r="I628" s="104">
        <f>ROUND(H628*1.2359,2)</f>
        <v>451.6</v>
      </c>
    </row>
    <row r="629" spans="1:9" s="49" customFormat="1" ht="16.899999999999999" customHeight="1" x14ac:dyDescent="0.25">
      <c r="A629" s="96" t="s">
        <v>265</v>
      </c>
      <c r="B629" s="102">
        <v>1</v>
      </c>
      <c r="C629" s="102">
        <f t="shared" si="28"/>
        <v>794</v>
      </c>
      <c r="D629" s="102">
        <v>677</v>
      </c>
      <c r="E629" s="102">
        <v>117</v>
      </c>
      <c r="F629" s="104">
        <v>1375</v>
      </c>
      <c r="G629" s="103">
        <f t="shared" si="29"/>
        <v>8.1762502229886422</v>
      </c>
      <c r="H629" s="104">
        <f t="shared" si="30"/>
        <v>1913.24</v>
      </c>
      <c r="I629" s="104">
        <f>ROUND(H629*1.2359,2)</f>
        <v>2364.5700000000002</v>
      </c>
    </row>
    <row r="630" spans="1:9" s="49" customFormat="1" ht="16.899999999999999" customHeight="1" x14ac:dyDescent="0.25">
      <c r="A630" s="96" t="s">
        <v>265</v>
      </c>
      <c r="B630" s="102">
        <v>1</v>
      </c>
      <c r="C630" s="102">
        <f t="shared" si="28"/>
        <v>558</v>
      </c>
      <c r="D630" s="102">
        <v>518</v>
      </c>
      <c r="E630" s="102">
        <v>40</v>
      </c>
      <c r="F630" s="104">
        <v>1186</v>
      </c>
      <c r="G630" s="103">
        <f t="shared" si="29"/>
        <v>7.052387465065113</v>
      </c>
      <c r="H630" s="104">
        <f t="shared" si="30"/>
        <v>564.19000000000005</v>
      </c>
      <c r="I630" s="104">
        <f>ROUND(H630*1.2359,2)</f>
        <v>697.28</v>
      </c>
    </row>
    <row r="631" spans="1:9" s="49" customFormat="1" ht="16.899999999999999" customHeight="1" x14ac:dyDescent="0.25">
      <c r="A631" s="96" t="s">
        <v>265</v>
      </c>
      <c r="B631" s="102">
        <v>1</v>
      </c>
      <c r="C631" s="102">
        <f t="shared" si="28"/>
        <v>656.5</v>
      </c>
      <c r="D631" s="102">
        <v>629</v>
      </c>
      <c r="E631" s="102">
        <v>27.5</v>
      </c>
      <c r="F631" s="104">
        <v>1310</v>
      </c>
      <c r="G631" s="103">
        <f t="shared" si="29"/>
        <v>7.7897365760837252</v>
      </c>
      <c r="H631" s="104">
        <f t="shared" si="30"/>
        <v>428.44</v>
      </c>
      <c r="I631" s="104">
        <f>ROUND(H631*1.2359,2)</f>
        <v>529.51</v>
      </c>
    </row>
    <row r="632" spans="1:9" s="49" customFormat="1" ht="16.899999999999999" customHeight="1" x14ac:dyDescent="0.25">
      <c r="A632" s="96" t="s">
        <v>265</v>
      </c>
      <c r="B632" s="102">
        <v>1</v>
      </c>
      <c r="C632" s="102">
        <f t="shared" si="28"/>
        <v>371</v>
      </c>
      <c r="D632" s="102">
        <v>367</v>
      </c>
      <c r="E632" s="102">
        <v>4</v>
      </c>
      <c r="F632" s="104">
        <v>1375</v>
      </c>
      <c r="G632" s="103">
        <f t="shared" si="29"/>
        <v>8.1762502229886422</v>
      </c>
      <c r="H632" s="104">
        <f t="shared" si="30"/>
        <v>65.41</v>
      </c>
      <c r="I632" s="104">
        <f>ROUND(H632*1.2359,2)</f>
        <v>80.84</v>
      </c>
    </row>
    <row r="633" spans="1:9" s="49" customFormat="1" ht="16.899999999999999" customHeight="1" x14ac:dyDescent="0.25">
      <c r="A633" s="96" t="s">
        <v>265</v>
      </c>
      <c r="B633" s="102">
        <v>1</v>
      </c>
      <c r="C633" s="102">
        <f t="shared" si="28"/>
        <v>634.5</v>
      </c>
      <c r="D633" s="102">
        <v>597</v>
      </c>
      <c r="E633" s="102">
        <v>37.5</v>
      </c>
      <c r="F633" s="104">
        <v>1541</v>
      </c>
      <c r="G633" s="103">
        <f t="shared" si="29"/>
        <v>9.1633466135458175</v>
      </c>
      <c r="H633" s="104">
        <f t="shared" si="30"/>
        <v>687.25</v>
      </c>
      <c r="I633" s="104">
        <f>ROUND(H633*1.2359,2)</f>
        <v>849.37</v>
      </c>
    </row>
    <row r="634" spans="1:9" s="49" customFormat="1" ht="16.899999999999999" customHeight="1" x14ac:dyDescent="0.25">
      <c r="A634" s="96" t="s">
        <v>265</v>
      </c>
      <c r="B634" s="102">
        <v>1</v>
      </c>
      <c r="C634" s="102">
        <f t="shared" si="28"/>
        <v>525</v>
      </c>
      <c r="D634" s="102">
        <v>517</v>
      </c>
      <c r="E634" s="102">
        <v>8</v>
      </c>
      <c r="F634" s="104">
        <v>1310</v>
      </c>
      <c r="G634" s="103">
        <f t="shared" si="29"/>
        <v>7.7897365760837252</v>
      </c>
      <c r="H634" s="104">
        <f t="shared" si="30"/>
        <v>124.64</v>
      </c>
      <c r="I634" s="104">
        <f>ROUND(H634*1.2359,2)</f>
        <v>154.04</v>
      </c>
    </row>
    <row r="635" spans="1:9" s="49" customFormat="1" ht="16.899999999999999" customHeight="1" x14ac:dyDescent="0.25">
      <c r="A635" s="96" t="s">
        <v>265</v>
      </c>
      <c r="B635" s="102">
        <v>1</v>
      </c>
      <c r="C635" s="102">
        <f t="shared" si="28"/>
        <v>726</v>
      </c>
      <c r="D635" s="102">
        <v>677</v>
      </c>
      <c r="E635" s="102">
        <v>49</v>
      </c>
      <c r="F635" s="104">
        <v>1310</v>
      </c>
      <c r="G635" s="103">
        <f t="shared" si="29"/>
        <v>7.7897365760837252</v>
      </c>
      <c r="H635" s="104">
        <f t="shared" si="30"/>
        <v>763.39</v>
      </c>
      <c r="I635" s="104">
        <f>ROUND(H635*1.2359,2)</f>
        <v>943.47</v>
      </c>
    </row>
    <row r="636" spans="1:9" s="49" customFormat="1" ht="16.899999999999999" customHeight="1" x14ac:dyDescent="0.25">
      <c r="A636" s="96" t="s">
        <v>265</v>
      </c>
      <c r="B636" s="102">
        <v>1</v>
      </c>
      <c r="C636" s="102">
        <f t="shared" si="28"/>
        <v>310</v>
      </c>
      <c r="D636" s="102">
        <v>278</v>
      </c>
      <c r="E636" s="102">
        <v>32</v>
      </c>
      <c r="F636" s="104">
        <v>1304</v>
      </c>
      <c r="G636" s="103">
        <f t="shared" si="29"/>
        <v>7.7540583932925022</v>
      </c>
      <c r="H636" s="104">
        <f t="shared" si="30"/>
        <v>496.26</v>
      </c>
      <c r="I636" s="104">
        <f>ROUND(H636*1.2359,2)</f>
        <v>613.33000000000004</v>
      </c>
    </row>
    <row r="637" spans="1:9" s="49" customFormat="1" ht="16.899999999999999" customHeight="1" x14ac:dyDescent="0.25">
      <c r="A637" s="96" t="s">
        <v>265</v>
      </c>
      <c r="B637" s="102">
        <v>1</v>
      </c>
      <c r="C637" s="102">
        <f t="shared" si="28"/>
        <v>645</v>
      </c>
      <c r="D637" s="102">
        <v>637</v>
      </c>
      <c r="E637" s="102">
        <v>8</v>
      </c>
      <c r="F637" s="104">
        <v>1229</v>
      </c>
      <c r="G637" s="103">
        <f t="shared" si="29"/>
        <v>7.308081108402213</v>
      </c>
      <c r="H637" s="104">
        <f t="shared" si="30"/>
        <v>116.93</v>
      </c>
      <c r="I637" s="104">
        <f>ROUND(H637*1.2359,2)</f>
        <v>144.51</v>
      </c>
    </row>
    <row r="638" spans="1:9" s="49" customFormat="1" ht="16.899999999999999" customHeight="1" x14ac:dyDescent="0.25">
      <c r="A638" s="96" t="s">
        <v>265</v>
      </c>
      <c r="B638" s="102">
        <v>1</v>
      </c>
      <c r="C638" s="102">
        <f t="shared" si="28"/>
        <v>635</v>
      </c>
      <c r="D638" s="102">
        <v>631</v>
      </c>
      <c r="E638" s="102">
        <v>4</v>
      </c>
      <c r="F638" s="104">
        <v>1186</v>
      </c>
      <c r="G638" s="103">
        <f t="shared" si="29"/>
        <v>7.052387465065113</v>
      </c>
      <c r="H638" s="104">
        <f t="shared" si="30"/>
        <v>56.42</v>
      </c>
      <c r="I638" s="104">
        <f>ROUND(H638*1.2359,2)</f>
        <v>69.73</v>
      </c>
    </row>
    <row r="639" spans="1:9" s="49" customFormat="1" ht="16.899999999999999" customHeight="1" x14ac:dyDescent="0.25">
      <c r="A639" s="96" t="s">
        <v>265</v>
      </c>
      <c r="B639" s="102">
        <v>1</v>
      </c>
      <c r="C639" s="102">
        <f t="shared" si="28"/>
        <v>300.5</v>
      </c>
      <c r="D639" s="102">
        <v>298.5</v>
      </c>
      <c r="E639" s="102">
        <v>2</v>
      </c>
      <c r="F639" s="104">
        <v>1306</v>
      </c>
      <c r="G639" s="103">
        <f t="shared" si="29"/>
        <v>7.7659511208895768</v>
      </c>
      <c r="H639" s="104">
        <f t="shared" si="30"/>
        <v>31.06</v>
      </c>
      <c r="I639" s="104">
        <f>ROUND(H639*1.2359,2)</f>
        <v>38.39</v>
      </c>
    </row>
    <row r="640" spans="1:9" s="49" customFormat="1" ht="16.899999999999999" customHeight="1" x14ac:dyDescent="0.25">
      <c r="A640" s="96" t="s">
        <v>265</v>
      </c>
      <c r="B640" s="102">
        <v>1</v>
      </c>
      <c r="C640" s="102">
        <f t="shared" si="28"/>
        <v>679</v>
      </c>
      <c r="D640" s="102">
        <v>677</v>
      </c>
      <c r="E640" s="102">
        <v>2</v>
      </c>
      <c r="F640" s="104">
        <v>1541</v>
      </c>
      <c r="G640" s="103">
        <f t="shared" si="29"/>
        <v>9.1633466135458175</v>
      </c>
      <c r="H640" s="104">
        <f t="shared" si="30"/>
        <v>36.65</v>
      </c>
      <c r="I640" s="104">
        <f>ROUND(H640*1.2359,2)</f>
        <v>45.3</v>
      </c>
    </row>
    <row r="641" spans="1:9" s="49" customFormat="1" ht="16.899999999999999" customHeight="1" x14ac:dyDescent="0.25">
      <c r="A641" s="96" t="s">
        <v>265</v>
      </c>
      <c r="B641" s="102">
        <v>1</v>
      </c>
      <c r="C641" s="102">
        <f t="shared" si="28"/>
        <v>719</v>
      </c>
      <c r="D641" s="102">
        <v>677</v>
      </c>
      <c r="E641" s="102">
        <v>42</v>
      </c>
      <c r="F641" s="104">
        <v>1304</v>
      </c>
      <c r="G641" s="103">
        <f t="shared" si="29"/>
        <v>7.7540583932925022</v>
      </c>
      <c r="H641" s="104">
        <f t="shared" si="30"/>
        <v>651.34</v>
      </c>
      <c r="I641" s="104">
        <f>ROUND(H641*1.2359,2)</f>
        <v>804.99</v>
      </c>
    </row>
    <row r="642" spans="1:9" s="49" customFormat="1" ht="16.899999999999999" customHeight="1" x14ac:dyDescent="0.25">
      <c r="A642" s="96" t="s">
        <v>265</v>
      </c>
      <c r="B642" s="102">
        <v>1</v>
      </c>
      <c r="C642" s="102">
        <f t="shared" si="28"/>
        <v>676</v>
      </c>
      <c r="D642" s="102">
        <v>653</v>
      </c>
      <c r="E642" s="102">
        <v>23</v>
      </c>
      <c r="F642" s="104">
        <v>1111</v>
      </c>
      <c r="G642" s="103">
        <f t="shared" si="29"/>
        <v>6.6064101801748238</v>
      </c>
      <c r="H642" s="104">
        <f t="shared" si="30"/>
        <v>303.89</v>
      </c>
      <c r="I642" s="104">
        <f>ROUND(H642*1.2359,2)</f>
        <v>375.58</v>
      </c>
    </row>
    <row r="643" spans="1:9" s="49" customFormat="1" ht="16.899999999999999" customHeight="1" x14ac:dyDescent="0.25">
      <c r="A643" s="96" t="s">
        <v>265</v>
      </c>
      <c r="B643" s="102">
        <v>1</v>
      </c>
      <c r="C643" s="102">
        <f t="shared" si="28"/>
        <v>685</v>
      </c>
      <c r="D643" s="102">
        <v>677</v>
      </c>
      <c r="E643" s="102">
        <v>8</v>
      </c>
      <c r="F643" s="104">
        <v>1229</v>
      </c>
      <c r="G643" s="103">
        <f t="shared" si="29"/>
        <v>7.308081108402213</v>
      </c>
      <c r="H643" s="104">
        <f t="shared" si="30"/>
        <v>116.93</v>
      </c>
      <c r="I643" s="104">
        <f>ROUND(H643*1.2359,2)</f>
        <v>144.51</v>
      </c>
    </row>
    <row r="644" spans="1:9" s="49" customFormat="1" ht="16.899999999999999" customHeight="1" x14ac:dyDescent="0.25">
      <c r="A644" s="96" t="s">
        <v>265</v>
      </c>
      <c r="B644" s="102">
        <v>1</v>
      </c>
      <c r="C644" s="102">
        <f t="shared" si="28"/>
        <v>536</v>
      </c>
      <c r="D644" s="102">
        <v>535</v>
      </c>
      <c r="E644" s="102">
        <v>1</v>
      </c>
      <c r="F644" s="104">
        <v>1111</v>
      </c>
      <c r="G644" s="103">
        <f t="shared" si="29"/>
        <v>6.6064101801748238</v>
      </c>
      <c r="H644" s="104">
        <f t="shared" si="30"/>
        <v>13.21</v>
      </c>
      <c r="I644" s="104">
        <f>ROUND(H644*1.2359,2)</f>
        <v>16.329999999999998</v>
      </c>
    </row>
    <row r="645" spans="1:9" s="49" customFormat="1" ht="16.899999999999999" customHeight="1" x14ac:dyDescent="0.25">
      <c r="A645" s="96" t="s">
        <v>265</v>
      </c>
      <c r="B645" s="102">
        <v>1</v>
      </c>
      <c r="C645" s="102">
        <f t="shared" si="28"/>
        <v>590.5</v>
      </c>
      <c r="D645" s="102">
        <v>517</v>
      </c>
      <c r="E645" s="102">
        <v>73.5</v>
      </c>
      <c r="F645" s="104">
        <v>1541</v>
      </c>
      <c r="G645" s="103">
        <f t="shared" si="29"/>
        <v>9.1633466135458175</v>
      </c>
      <c r="H645" s="104">
        <f t="shared" si="30"/>
        <v>1347.01</v>
      </c>
      <c r="I645" s="104">
        <f>ROUND(H645*1.2359,2)</f>
        <v>1664.77</v>
      </c>
    </row>
    <row r="646" spans="1:9" s="49" customFormat="1" ht="16.899999999999999" customHeight="1" x14ac:dyDescent="0.25">
      <c r="A646" s="96" t="s">
        <v>265</v>
      </c>
      <c r="B646" s="102">
        <v>1</v>
      </c>
      <c r="C646" s="102">
        <f t="shared" si="28"/>
        <v>537</v>
      </c>
      <c r="D646" s="102">
        <v>519</v>
      </c>
      <c r="E646" s="102">
        <v>18</v>
      </c>
      <c r="F646" s="104">
        <v>1379</v>
      </c>
      <c r="G646" s="103">
        <f t="shared" si="29"/>
        <v>8.2000356781827914</v>
      </c>
      <c r="H646" s="104">
        <f t="shared" si="30"/>
        <v>295.2</v>
      </c>
      <c r="I646" s="104">
        <f>ROUND(H646*1.2359,2)</f>
        <v>364.84</v>
      </c>
    </row>
    <row r="647" spans="1:9" s="49" customFormat="1" ht="16.899999999999999" customHeight="1" x14ac:dyDescent="0.25">
      <c r="A647" s="96" t="s">
        <v>265</v>
      </c>
      <c r="B647" s="102">
        <v>1</v>
      </c>
      <c r="C647" s="102">
        <f t="shared" si="28"/>
        <v>709</v>
      </c>
      <c r="D647" s="102">
        <v>677</v>
      </c>
      <c r="E647" s="102">
        <v>32</v>
      </c>
      <c r="F647" s="104">
        <v>1229</v>
      </c>
      <c r="G647" s="103">
        <f t="shared" si="29"/>
        <v>7.308081108402213</v>
      </c>
      <c r="H647" s="104">
        <f t="shared" si="30"/>
        <v>467.72</v>
      </c>
      <c r="I647" s="104">
        <f>ROUND(H647*1.2359,2)</f>
        <v>578.05999999999995</v>
      </c>
    </row>
    <row r="648" spans="1:9" s="49" customFormat="1" ht="16.899999999999999" customHeight="1" x14ac:dyDescent="0.25">
      <c r="A648" s="96" t="s">
        <v>265</v>
      </c>
      <c r="B648" s="102">
        <v>1</v>
      </c>
      <c r="C648" s="102">
        <f t="shared" si="28"/>
        <v>4</v>
      </c>
      <c r="D648" s="102">
        <v>0</v>
      </c>
      <c r="E648" s="102">
        <v>4</v>
      </c>
      <c r="F648" s="104">
        <v>1229</v>
      </c>
      <c r="G648" s="103">
        <f t="shared" si="29"/>
        <v>7.308081108402213</v>
      </c>
      <c r="H648" s="104">
        <f t="shared" si="30"/>
        <v>58.46</v>
      </c>
      <c r="I648" s="104">
        <f>ROUND(H648*1.2359,2)</f>
        <v>72.25</v>
      </c>
    </row>
    <row r="649" spans="1:9" s="49" customFormat="1" ht="16.899999999999999" customHeight="1" x14ac:dyDescent="0.25">
      <c r="A649" s="96" t="s">
        <v>265</v>
      </c>
      <c r="B649" s="102">
        <v>1</v>
      </c>
      <c r="C649" s="102">
        <f t="shared" si="28"/>
        <v>652</v>
      </c>
      <c r="D649" s="102">
        <v>629</v>
      </c>
      <c r="E649" s="102">
        <v>23</v>
      </c>
      <c r="F649" s="104">
        <v>1229</v>
      </c>
      <c r="G649" s="103">
        <f t="shared" si="29"/>
        <v>7.308081108402213</v>
      </c>
      <c r="H649" s="104">
        <f t="shared" si="30"/>
        <v>336.17</v>
      </c>
      <c r="I649" s="104">
        <f>ROUND(H649*1.2359,2)</f>
        <v>415.47</v>
      </c>
    </row>
    <row r="650" spans="1:9" s="49" customFormat="1" ht="16.899999999999999" customHeight="1" x14ac:dyDescent="0.25">
      <c r="A650" s="96" t="s">
        <v>265</v>
      </c>
      <c r="B650" s="102">
        <v>1</v>
      </c>
      <c r="C650" s="102">
        <f t="shared" si="28"/>
        <v>545</v>
      </c>
      <c r="D650" s="102">
        <v>542</v>
      </c>
      <c r="E650" s="102">
        <v>3</v>
      </c>
      <c r="F650" s="104">
        <v>1219</v>
      </c>
      <c r="G650" s="103">
        <f t="shared" ref="G650:G713" si="31">F650/168.17</f>
        <v>7.2486174704168409</v>
      </c>
      <c r="H650" s="104">
        <f t="shared" ref="H650:H713" si="32">ROUND(E650*G650*2,2)</f>
        <v>43.49</v>
      </c>
      <c r="I650" s="104">
        <f>ROUND(H650*1.2359,2)</f>
        <v>53.75</v>
      </c>
    </row>
    <row r="651" spans="1:9" s="49" customFormat="1" ht="16.899999999999999" customHeight="1" x14ac:dyDescent="0.25">
      <c r="A651" s="96" t="s">
        <v>265</v>
      </c>
      <c r="B651" s="102">
        <v>1</v>
      </c>
      <c r="C651" s="102">
        <f t="shared" si="28"/>
        <v>546.5</v>
      </c>
      <c r="D651" s="102">
        <v>517</v>
      </c>
      <c r="E651" s="102">
        <v>29.5</v>
      </c>
      <c r="F651" s="104">
        <v>1310</v>
      </c>
      <c r="G651" s="103">
        <f t="shared" si="31"/>
        <v>7.7897365760837252</v>
      </c>
      <c r="H651" s="104">
        <f t="shared" si="32"/>
        <v>459.59</v>
      </c>
      <c r="I651" s="104">
        <f>ROUND(H651*1.2359,2)</f>
        <v>568.01</v>
      </c>
    </row>
    <row r="652" spans="1:9" s="49" customFormat="1" ht="16.899999999999999" customHeight="1" x14ac:dyDescent="0.25">
      <c r="A652" s="96" t="s">
        <v>265</v>
      </c>
      <c r="B652" s="102">
        <v>1</v>
      </c>
      <c r="C652" s="102">
        <f t="shared" si="28"/>
        <v>631</v>
      </c>
      <c r="D652" s="102">
        <v>597</v>
      </c>
      <c r="E652" s="102">
        <v>34</v>
      </c>
      <c r="F652" s="104">
        <v>1229</v>
      </c>
      <c r="G652" s="103">
        <f t="shared" si="31"/>
        <v>7.308081108402213</v>
      </c>
      <c r="H652" s="104">
        <f t="shared" si="32"/>
        <v>496.95</v>
      </c>
      <c r="I652" s="105">
        <f>ROUND(H652*1.2077,2)</f>
        <v>600.16999999999996</v>
      </c>
    </row>
    <row r="653" spans="1:9" s="49" customFormat="1" ht="16.899999999999999" customHeight="1" x14ac:dyDescent="0.25">
      <c r="A653" s="96" t="s">
        <v>265</v>
      </c>
      <c r="B653" s="102">
        <v>1</v>
      </c>
      <c r="C653" s="102">
        <f t="shared" si="28"/>
        <v>586.5</v>
      </c>
      <c r="D653" s="102">
        <v>573</v>
      </c>
      <c r="E653" s="102">
        <v>13.5</v>
      </c>
      <c r="F653" s="104">
        <v>1229</v>
      </c>
      <c r="G653" s="103">
        <f t="shared" si="31"/>
        <v>7.308081108402213</v>
      </c>
      <c r="H653" s="104">
        <f t="shared" si="32"/>
        <v>197.32</v>
      </c>
      <c r="I653" s="104">
        <f>ROUND(H653*1.2359,2)</f>
        <v>243.87</v>
      </c>
    </row>
    <row r="654" spans="1:9" s="49" customFormat="1" ht="16.899999999999999" customHeight="1" x14ac:dyDescent="0.25">
      <c r="A654" s="96" t="s">
        <v>265</v>
      </c>
      <c r="B654" s="102">
        <v>1</v>
      </c>
      <c r="C654" s="102">
        <f t="shared" si="28"/>
        <v>457</v>
      </c>
      <c r="D654" s="102">
        <v>399</v>
      </c>
      <c r="E654" s="102">
        <v>58</v>
      </c>
      <c r="F654" s="104">
        <v>1379</v>
      </c>
      <c r="G654" s="103">
        <f t="shared" si="31"/>
        <v>8.2000356781827914</v>
      </c>
      <c r="H654" s="104">
        <f t="shared" si="32"/>
        <v>951.2</v>
      </c>
      <c r="I654" s="104">
        <f>ROUND(H654*1.2359,2)</f>
        <v>1175.5899999999999</v>
      </c>
    </row>
    <row r="655" spans="1:9" s="49" customFormat="1" ht="16.899999999999999" customHeight="1" x14ac:dyDescent="0.25">
      <c r="A655" s="96" t="s">
        <v>265</v>
      </c>
      <c r="B655" s="102">
        <v>1</v>
      </c>
      <c r="C655" s="102">
        <f t="shared" si="28"/>
        <v>708</v>
      </c>
      <c r="D655" s="102">
        <v>638</v>
      </c>
      <c r="E655" s="102">
        <v>70</v>
      </c>
      <c r="F655" s="104">
        <v>1541</v>
      </c>
      <c r="G655" s="103">
        <f t="shared" si="31"/>
        <v>9.1633466135458175</v>
      </c>
      <c r="H655" s="104">
        <f t="shared" si="32"/>
        <v>1282.8699999999999</v>
      </c>
      <c r="I655" s="104">
        <f>ROUND(H655*1.2359,2)</f>
        <v>1585.5</v>
      </c>
    </row>
    <row r="656" spans="1:9" s="49" customFormat="1" ht="16.899999999999999" customHeight="1" x14ac:dyDescent="0.25">
      <c r="A656" s="96" t="s">
        <v>265</v>
      </c>
      <c r="B656" s="102">
        <v>1</v>
      </c>
      <c r="C656" s="102">
        <f t="shared" si="28"/>
        <v>594</v>
      </c>
      <c r="D656" s="102">
        <v>557</v>
      </c>
      <c r="E656" s="102">
        <v>37</v>
      </c>
      <c r="F656" s="104">
        <v>1229</v>
      </c>
      <c r="G656" s="103">
        <f t="shared" si="31"/>
        <v>7.308081108402213</v>
      </c>
      <c r="H656" s="104">
        <f t="shared" si="32"/>
        <v>540.79999999999995</v>
      </c>
      <c r="I656" s="104">
        <f>ROUND(H656*1.2359,2)</f>
        <v>668.37</v>
      </c>
    </row>
    <row r="657" spans="1:9" s="49" customFormat="1" ht="16.899999999999999" customHeight="1" x14ac:dyDescent="0.25">
      <c r="A657" s="96" t="s">
        <v>265</v>
      </c>
      <c r="B657" s="102">
        <v>1</v>
      </c>
      <c r="C657" s="102">
        <f t="shared" si="28"/>
        <v>633</v>
      </c>
      <c r="D657" s="102">
        <v>477</v>
      </c>
      <c r="E657" s="102">
        <v>156</v>
      </c>
      <c r="F657" s="104">
        <v>1379</v>
      </c>
      <c r="G657" s="103">
        <f t="shared" si="31"/>
        <v>8.2000356781827914</v>
      </c>
      <c r="H657" s="104">
        <f t="shared" si="32"/>
        <v>2558.41</v>
      </c>
      <c r="I657" s="104">
        <f>ROUND(H657*1.2359,2)</f>
        <v>3161.94</v>
      </c>
    </row>
    <row r="658" spans="1:9" s="49" customFormat="1" ht="16.899999999999999" customHeight="1" x14ac:dyDescent="0.25">
      <c r="A658" s="96" t="s">
        <v>265</v>
      </c>
      <c r="B658" s="102">
        <v>1</v>
      </c>
      <c r="C658" s="102">
        <f t="shared" si="28"/>
        <v>640</v>
      </c>
      <c r="D658" s="102">
        <v>630</v>
      </c>
      <c r="E658" s="102">
        <v>10</v>
      </c>
      <c r="F658" s="104">
        <v>1111</v>
      </c>
      <c r="G658" s="103">
        <f t="shared" si="31"/>
        <v>6.6064101801748238</v>
      </c>
      <c r="H658" s="104">
        <f t="shared" si="32"/>
        <v>132.13</v>
      </c>
      <c r="I658" s="104">
        <f>ROUND(H658*1.2359,2)</f>
        <v>163.30000000000001</v>
      </c>
    </row>
    <row r="659" spans="1:9" s="49" customFormat="1" ht="16.899999999999999" customHeight="1" x14ac:dyDescent="0.25">
      <c r="A659" s="96" t="s">
        <v>265</v>
      </c>
      <c r="B659" s="102">
        <v>1</v>
      </c>
      <c r="C659" s="102">
        <f t="shared" si="28"/>
        <v>633</v>
      </c>
      <c r="D659" s="102">
        <v>613</v>
      </c>
      <c r="E659" s="102">
        <v>20</v>
      </c>
      <c r="F659" s="104">
        <v>1229</v>
      </c>
      <c r="G659" s="103">
        <f t="shared" si="31"/>
        <v>7.308081108402213</v>
      </c>
      <c r="H659" s="104">
        <f t="shared" si="32"/>
        <v>292.32</v>
      </c>
      <c r="I659" s="104">
        <f>ROUND(H659*1.2359,2)</f>
        <v>361.28</v>
      </c>
    </row>
    <row r="660" spans="1:9" s="49" customFormat="1" ht="16.899999999999999" customHeight="1" x14ac:dyDescent="0.25">
      <c r="A660" s="96" t="s">
        <v>265</v>
      </c>
      <c r="B660" s="102">
        <v>1</v>
      </c>
      <c r="C660" s="102">
        <f t="shared" si="28"/>
        <v>591</v>
      </c>
      <c r="D660" s="102">
        <v>517</v>
      </c>
      <c r="E660" s="102">
        <v>74</v>
      </c>
      <c r="F660" s="104">
        <v>1111</v>
      </c>
      <c r="G660" s="103">
        <f t="shared" si="31"/>
        <v>6.6064101801748238</v>
      </c>
      <c r="H660" s="104">
        <f t="shared" si="32"/>
        <v>977.75</v>
      </c>
      <c r="I660" s="104">
        <f>ROUND(H660*1.2359,2)</f>
        <v>1208.4000000000001</v>
      </c>
    </row>
    <row r="661" spans="1:9" s="49" customFormat="1" ht="16.899999999999999" customHeight="1" x14ac:dyDescent="0.25">
      <c r="A661" s="96" t="s">
        <v>265</v>
      </c>
      <c r="B661" s="102">
        <v>1</v>
      </c>
      <c r="C661" s="102">
        <f t="shared" si="28"/>
        <v>72</v>
      </c>
      <c r="D661" s="102">
        <v>0</v>
      </c>
      <c r="E661" s="102">
        <v>72</v>
      </c>
      <c r="F661" s="104">
        <v>1111</v>
      </c>
      <c r="G661" s="103">
        <f t="shared" si="31"/>
        <v>6.6064101801748238</v>
      </c>
      <c r="H661" s="104">
        <f t="shared" si="32"/>
        <v>951.32</v>
      </c>
      <c r="I661" s="104">
        <f>ROUND(H661*1.2359,2)</f>
        <v>1175.74</v>
      </c>
    </row>
    <row r="662" spans="1:9" s="49" customFormat="1" ht="16.899999999999999" customHeight="1" x14ac:dyDescent="0.25">
      <c r="A662" s="96" t="s">
        <v>265</v>
      </c>
      <c r="B662" s="102">
        <v>1</v>
      </c>
      <c r="C662" s="102">
        <f t="shared" si="28"/>
        <v>537.04999999999995</v>
      </c>
      <c r="D662" s="102">
        <v>518</v>
      </c>
      <c r="E662" s="102">
        <v>19.05</v>
      </c>
      <c r="F662" s="104">
        <v>1375</v>
      </c>
      <c r="G662" s="103">
        <f t="shared" si="31"/>
        <v>8.1762502229886422</v>
      </c>
      <c r="H662" s="104">
        <f t="shared" si="32"/>
        <v>311.52</v>
      </c>
      <c r="I662" s="104">
        <f>ROUND(H662*1.2359,2)</f>
        <v>385.01</v>
      </c>
    </row>
    <row r="663" spans="1:9" s="49" customFormat="1" ht="16.899999999999999" customHeight="1" x14ac:dyDescent="0.25">
      <c r="A663" s="96" t="s">
        <v>265</v>
      </c>
      <c r="B663" s="102">
        <v>1</v>
      </c>
      <c r="C663" s="102">
        <f t="shared" si="28"/>
        <v>272</v>
      </c>
      <c r="D663" s="102">
        <v>264</v>
      </c>
      <c r="E663" s="102">
        <v>8</v>
      </c>
      <c r="F663" s="104">
        <v>1229</v>
      </c>
      <c r="G663" s="103">
        <f t="shared" si="31"/>
        <v>7.308081108402213</v>
      </c>
      <c r="H663" s="104">
        <f t="shared" si="32"/>
        <v>116.93</v>
      </c>
      <c r="I663" s="104">
        <f>ROUND(H663*1.2359,2)</f>
        <v>144.51</v>
      </c>
    </row>
    <row r="664" spans="1:9" s="49" customFormat="1" ht="16.899999999999999" customHeight="1" x14ac:dyDescent="0.25">
      <c r="A664" s="96" t="s">
        <v>265</v>
      </c>
      <c r="B664" s="102">
        <v>1</v>
      </c>
      <c r="C664" s="102">
        <f t="shared" si="28"/>
        <v>654.5</v>
      </c>
      <c r="D664" s="102">
        <v>573</v>
      </c>
      <c r="E664" s="102">
        <v>81.5</v>
      </c>
      <c r="F664" s="104">
        <v>1111</v>
      </c>
      <c r="G664" s="103">
        <f t="shared" si="31"/>
        <v>6.6064101801748238</v>
      </c>
      <c r="H664" s="104">
        <f t="shared" si="32"/>
        <v>1076.8399999999999</v>
      </c>
      <c r="I664" s="104">
        <f>ROUND(H664*1.2359,2)</f>
        <v>1330.87</v>
      </c>
    </row>
    <row r="665" spans="1:9" s="49" customFormat="1" ht="16.899999999999999" customHeight="1" x14ac:dyDescent="0.25">
      <c r="A665" s="96" t="s">
        <v>265</v>
      </c>
      <c r="B665" s="102">
        <v>1</v>
      </c>
      <c r="C665" s="102">
        <f t="shared" si="28"/>
        <v>597</v>
      </c>
      <c r="D665" s="102">
        <v>440</v>
      </c>
      <c r="E665" s="102">
        <v>157</v>
      </c>
      <c r="F665" s="104">
        <v>1379</v>
      </c>
      <c r="G665" s="103">
        <f t="shared" si="31"/>
        <v>8.2000356781827914</v>
      </c>
      <c r="H665" s="104">
        <f t="shared" si="32"/>
        <v>2574.81</v>
      </c>
      <c r="I665" s="104">
        <f>ROUND(H665*1.2359,2)</f>
        <v>3182.21</v>
      </c>
    </row>
    <row r="666" spans="1:9" s="49" customFormat="1" ht="16.899999999999999" customHeight="1" x14ac:dyDescent="0.25">
      <c r="A666" s="96" t="s">
        <v>265</v>
      </c>
      <c r="B666" s="102">
        <v>1</v>
      </c>
      <c r="C666" s="102">
        <f t="shared" si="28"/>
        <v>641</v>
      </c>
      <c r="D666" s="102">
        <v>621</v>
      </c>
      <c r="E666" s="102">
        <v>20</v>
      </c>
      <c r="F666" s="104">
        <v>1541</v>
      </c>
      <c r="G666" s="103">
        <f t="shared" si="31"/>
        <v>9.1633466135458175</v>
      </c>
      <c r="H666" s="104">
        <f t="shared" si="32"/>
        <v>366.53</v>
      </c>
      <c r="I666" s="104">
        <f>ROUND(H666*1.2359,2)</f>
        <v>452.99</v>
      </c>
    </row>
    <row r="667" spans="1:9" s="49" customFormat="1" ht="16.899999999999999" customHeight="1" x14ac:dyDescent="0.25">
      <c r="A667" s="96" t="s">
        <v>265</v>
      </c>
      <c r="B667" s="102">
        <v>1</v>
      </c>
      <c r="C667" s="102">
        <f t="shared" si="28"/>
        <v>633</v>
      </c>
      <c r="D667" s="102">
        <v>573</v>
      </c>
      <c r="E667" s="102">
        <v>60</v>
      </c>
      <c r="F667" s="104">
        <v>1111</v>
      </c>
      <c r="G667" s="103">
        <f t="shared" si="31"/>
        <v>6.6064101801748238</v>
      </c>
      <c r="H667" s="104">
        <f t="shared" si="32"/>
        <v>792.77</v>
      </c>
      <c r="I667" s="104">
        <f>ROUND(H667*1.2359,2)</f>
        <v>979.78</v>
      </c>
    </row>
    <row r="668" spans="1:9" s="49" customFormat="1" ht="16.899999999999999" customHeight="1" x14ac:dyDescent="0.25">
      <c r="A668" s="96" t="s">
        <v>265</v>
      </c>
      <c r="B668" s="102">
        <v>1</v>
      </c>
      <c r="C668" s="102">
        <f t="shared" si="28"/>
        <v>625</v>
      </c>
      <c r="D668" s="102">
        <v>623</v>
      </c>
      <c r="E668" s="102">
        <v>2</v>
      </c>
      <c r="F668" s="104">
        <v>1229</v>
      </c>
      <c r="G668" s="103">
        <f t="shared" si="31"/>
        <v>7.308081108402213</v>
      </c>
      <c r="H668" s="104">
        <f t="shared" si="32"/>
        <v>29.23</v>
      </c>
      <c r="I668" s="104">
        <f>ROUND(H668*1.2359,2)</f>
        <v>36.130000000000003</v>
      </c>
    </row>
    <row r="669" spans="1:9" s="49" customFormat="1" ht="16.899999999999999" customHeight="1" x14ac:dyDescent="0.25">
      <c r="A669" s="96" t="s">
        <v>265</v>
      </c>
      <c r="B669" s="102">
        <v>1</v>
      </c>
      <c r="C669" s="102">
        <f t="shared" si="28"/>
        <v>59</v>
      </c>
      <c r="D669" s="102">
        <v>0</v>
      </c>
      <c r="E669" s="102">
        <v>59</v>
      </c>
      <c r="F669" s="104">
        <v>1229</v>
      </c>
      <c r="G669" s="103">
        <f t="shared" si="31"/>
        <v>7.308081108402213</v>
      </c>
      <c r="H669" s="104">
        <f t="shared" si="32"/>
        <v>862.35</v>
      </c>
      <c r="I669" s="104">
        <f>ROUND(H669*1.2359,2)</f>
        <v>1065.78</v>
      </c>
    </row>
    <row r="670" spans="1:9" s="49" customFormat="1" ht="16.899999999999999" customHeight="1" x14ac:dyDescent="0.25">
      <c r="A670" s="96" t="s">
        <v>265</v>
      </c>
      <c r="B670" s="102">
        <v>1</v>
      </c>
      <c r="C670" s="102">
        <f t="shared" si="28"/>
        <v>801</v>
      </c>
      <c r="D670" s="102">
        <v>677</v>
      </c>
      <c r="E670" s="102">
        <v>124</v>
      </c>
      <c r="F670" s="104">
        <v>1379</v>
      </c>
      <c r="G670" s="103">
        <f t="shared" si="31"/>
        <v>8.2000356781827914</v>
      </c>
      <c r="H670" s="104">
        <f t="shared" si="32"/>
        <v>2033.61</v>
      </c>
      <c r="I670" s="104">
        <f>ROUND(H670*1.2359,2)</f>
        <v>2513.34</v>
      </c>
    </row>
    <row r="671" spans="1:9" s="49" customFormat="1" ht="16.899999999999999" customHeight="1" x14ac:dyDescent="0.25">
      <c r="A671" s="96" t="s">
        <v>265</v>
      </c>
      <c r="B671" s="102">
        <v>1</v>
      </c>
      <c r="C671" s="102">
        <f t="shared" si="28"/>
        <v>664</v>
      </c>
      <c r="D671" s="102">
        <v>573</v>
      </c>
      <c r="E671" s="102">
        <v>91</v>
      </c>
      <c r="F671" s="104">
        <v>1229</v>
      </c>
      <c r="G671" s="103">
        <f t="shared" si="31"/>
        <v>7.308081108402213</v>
      </c>
      <c r="H671" s="104">
        <f t="shared" si="32"/>
        <v>1330.07</v>
      </c>
      <c r="I671" s="104">
        <f>ROUND(H671*1.2359,2)</f>
        <v>1643.83</v>
      </c>
    </row>
    <row r="672" spans="1:9" s="49" customFormat="1" ht="16.899999999999999" customHeight="1" x14ac:dyDescent="0.25">
      <c r="A672" s="96" t="s">
        <v>265</v>
      </c>
      <c r="B672" s="102">
        <v>1</v>
      </c>
      <c r="C672" s="102">
        <f t="shared" si="28"/>
        <v>642.5</v>
      </c>
      <c r="D672" s="102">
        <v>597</v>
      </c>
      <c r="E672" s="102">
        <v>45.5</v>
      </c>
      <c r="F672" s="104">
        <v>1186</v>
      </c>
      <c r="G672" s="103">
        <f t="shared" si="31"/>
        <v>7.052387465065113</v>
      </c>
      <c r="H672" s="104">
        <f t="shared" si="32"/>
        <v>641.77</v>
      </c>
      <c r="I672" s="104">
        <f>ROUND(H672*1.2359,2)</f>
        <v>793.16</v>
      </c>
    </row>
    <row r="673" spans="1:9" s="49" customFormat="1" ht="16.899999999999999" customHeight="1" x14ac:dyDescent="0.25">
      <c r="A673" s="96" t="s">
        <v>265</v>
      </c>
      <c r="B673" s="102">
        <v>1</v>
      </c>
      <c r="C673" s="102">
        <f t="shared" si="28"/>
        <v>555</v>
      </c>
      <c r="D673" s="102">
        <v>501</v>
      </c>
      <c r="E673" s="102">
        <v>54</v>
      </c>
      <c r="F673" s="104">
        <v>1261</v>
      </c>
      <c r="G673" s="103">
        <f t="shared" si="31"/>
        <v>7.4983647499554031</v>
      </c>
      <c r="H673" s="104">
        <f t="shared" si="32"/>
        <v>809.82</v>
      </c>
      <c r="I673" s="104">
        <f>ROUND(H673*1.2359,2)</f>
        <v>1000.86</v>
      </c>
    </row>
    <row r="674" spans="1:9" s="49" customFormat="1" ht="16.899999999999999" customHeight="1" x14ac:dyDescent="0.25">
      <c r="A674" s="96" t="s">
        <v>265</v>
      </c>
      <c r="B674" s="102">
        <v>1</v>
      </c>
      <c r="C674" s="102">
        <f t="shared" si="28"/>
        <v>747</v>
      </c>
      <c r="D674" s="102">
        <v>549</v>
      </c>
      <c r="E674" s="102">
        <v>198</v>
      </c>
      <c r="F674" s="104">
        <v>1261</v>
      </c>
      <c r="G674" s="103">
        <f t="shared" si="31"/>
        <v>7.4983647499554031</v>
      </c>
      <c r="H674" s="104">
        <f t="shared" si="32"/>
        <v>2969.35</v>
      </c>
      <c r="I674" s="104">
        <f>ROUND(H674*1.2359,2)</f>
        <v>3669.82</v>
      </c>
    </row>
    <row r="675" spans="1:9" s="49" customFormat="1" ht="16.899999999999999" customHeight="1" x14ac:dyDescent="0.25">
      <c r="A675" s="96" t="s">
        <v>265</v>
      </c>
      <c r="B675" s="102">
        <v>1</v>
      </c>
      <c r="C675" s="102">
        <f t="shared" si="28"/>
        <v>727</v>
      </c>
      <c r="D675" s="102">
        <v>677</v>
      </c>
      <c r="E675" s="102">
        <v>50</v>
      </c>
      <c r="F675" s="104">
        <v>1111</v>
      </c>
      <c r="G675" s="103">
        <f t="shared" si="31"/>
        <v>6.6064101801748238</v>
      </c>
      <c r="H675" s="104">
        <f t="shared" si="32"/>
        <v>660.64</v>
      </c>
      <c r="I675" s="104">
        <f>ROUND(H675*1.2359,2)</f>
        <v>816.48</v>
      </c>
    </row>
    <row r="676" spans="1:9" s="49" customFormat="1" ht="16.899999999999999" customHeight="1" x14ac:dyDescent="0.25">
      <c r="A676" s="96" t="s">
        <v>265</v>
      </c>
      <c r="B676" s="102">
        <v>1</v>
      </c>
      <c r="C676" s="102">
        <f t="shared" si="28"/>
        <v>631</v>
      </c>
      <c r="D676" s="102">
        <v>629</v>
      </c>
      <c r="E676" s="102">
        <v>2</v>
      </c>
      <c r="F676" s="104">
        <v>1310</v>
      </c>
      <c r="G676" s="103">
        <f t="shared" si="31"/>
        <v>7.7897365760837252</v>
      </c>
      <c r="H676" s="104">
        <f t="shared" si="32"/>
        <v>31.16</v>
      </c>
      <c r="I676" s="104">
        <f>ROUND(H676*1.2359,2)</f>
        <v>38.51</v>
      </c>
    </row>
    <row r="677" spans="1:9" s="49" customFormat="1" ht="16.899999999999999" customHeight="1" x14ac:dyDescent="0.25">
      <c r="A677" s="96" t="s">
        <v>265</v>
      </c>
      <c r="B677" s="102">
        <v>1</v>
      </c>
      <c r="C677" s="102">
        <f t="shared" si="28"/>
        <v>499</v>
      </c>
      <c r="D677" s="102">
        <v>470</v>
      </c>
      <c r="E677" s="102">
        <v>29</v>
      </c>
      <c r="F677" s="104">
        <v>1304</v>
      </c>
      <c r="G677" s="103">
        <f t="shared" si="31"/>
        <v>7.7540583932925022</v>
      </c>
      <c r="H677" s="104">
        <f t="shared" si="32"/>
        <v>449.74</v>
      </c>
      <c r="I677" s="104">
        <f>ROUND(H677*1.2359,2)</f>
        <v>555.83000000000004</v>
      </c>
    </row>
    <row r="678" spans="1:9" s="49" customFormat="1" ht="16.899999999999999" customHeight="1" x14ac:dyDescent="0.25">
      <c r="A678" s="96" t="s">
        <v>265</v>
      </c>
      <c r="B678" s="102">
        <v>1</v>
      </c>
      <c r="C678" s="102">
        <f t="shared" si="28"/>
        <v>601</v>
      </c>
      <c r="D678" s="102">
        <v>597</v>
      </c>
      <c r="E678" s="102">
        <v>4</v>
      </c>
      <c r="F678" s="104">
        <v>1310</v>
      </c>
      <c r="G678" s="103">
        <f t="shared" si="31"/>
        <v>7.7897365760837252</v>
      </c>
      <c r="H678" s="104">
        <f t="shared" si="32"/>
        <v>62.32</v>
      </c>
      <c r="I678" s="104">
        <f>ROUND(H678*1.2359,2)</f>
        <v>77.02</v>
      </c>
    </row>
    <row r="679" spans="1:9" s="49" customFormat="1" ht="16.899999999999999" customHeight="1" x14ac:dyDescent="0.25">
      <c r="A679" s="96" t="s">
        <v>265</v>
      </c>
      <c r="B679" s="102">
        <v>1</v>
      </c>
      <c r="C679" s="102">
        <f t="shared" si="28"/>
        <v>624.5</v>
      </c>
      <c r="D679" s="102">
        <v>597</v>
      </c>
      <c r="E679" s="102">
        <v>27.5</v>
      </c>
      <c r="F679" s="104">
        <v>1541</v>
      </c>
      <c r="G679" s="103">
        <f t="shared" si="31"/>
        <v>9.1633466135458175</v>
      </c>
      <c r="H679" s="104">
        <f t="shared" si="32"/>
        <v>503.98</v>
      </c>
      <c r="I679" s="104">
        <f>ROUND(H679*1.2359,2)</f>
        <v>622.87</v>
      </c>
    </row>
    <row r="680" spans="1:9" s="49" customFormat="1" ht="16.899999999999999" customHeight="1" x14ac:dyDescent="0.25">
      <c r="A680" s="96" t="s">
        <v>265</v>
      </c>
      <c r="B680" s="102">
        <v>1</v>
      </c>
      <c r="C680" s="102">
        <f t="shared" si="28"/>
        <v>573</v>
      </c>
      <c r="D680" s="102">
        <v>541</v>
      </c>
      <c r="E680" s="102">
        <v>32</v>
      </c>
      <c r="F680" s="104">
        <v>1111</v>
      </c>
      <c r="G680" s="103">
        <f t="shared" si="31"/>
        <v>6.6064101801748238</v>
      </c>
      <c r="H680" s="104">
        <f t="shared" si="32"/>
        <v>422.81</v>
      </c>
      <c r="I680" s="104">
        <f>ROUND(H680*1.2359,2)</f>
        <v>522.54999999999995</v>
      </c>
    </row>
    <row r="681" spans="1:9" s="49" customFormat="1" ht="16.899999999999999" customHeight="1" x14ac:dyDescent="0.25">
      <c r="A681" s="96" t="s">
        <v>265</v>
      </c>
      <c r="B681" s="102">
        <v>1</v>
      </c>
      <c r="C681" s="102">
        <f t="shared" si="28"/>
        <v>594</v>
      </c>
      <c r="D681" s="102">
        <v>582</v>
      </c>
      <c r="E681" s="102">
        <v>12</v>
      </c>
      <c r="F681" s="104">
        <v>1375</v>
      </c>
      <c r="G681" s="103">
        <f t="shared" si="31"/>
        <v>8.1762502229886422</v>
      </c>
      <c r="H681" s="104">
        <f t="shared" si="32"/>
        <v>196.23</v>
      </c>
      <c r="I681" s="104">
        <f>ROUND(H681*1.2359,2)</f>
        <v>242.52</v>
      </c>
    </row>
    <row r="682" spans="1:9" s="49" customFormat="1" ht="16.899999999999999" customHeight="1" x14ac:dyDescent="0.25">
      <c r="A682" s="96" t="s">
        <v>265</v>
      </c>
      <c r="B682" s="102">
        <v>1</v>
      </c>
      <c r="C682" s="102">
        <f t="shared" si="28"/>
        <v>663</v>
      </c>
      <c r="D682" s="102">
        <v>613</v>
      </c>
      <c r="E682" s="102">
        <v>50</v>
      </c>
      <c r="F682" s="104">
        <v>1111</v>
      </c>
      <c r="G682" s="103">
        <f t="shared" si="31"/>
        <v>6.6064101801748238</v>
      </c>
      <c r="H682" s="104">
        <f t="shared" si="32"/>
        <v>660.64</v>
      </c>
      <c r="I682" s="104">
        <f>ROUND(H682*1.2359,2)</f>
        <v>816.48</v>
      </c>
    </row>
    <row r="683" spans="1:9" s="49" customFormat="1" ht="16.899999999999999" customHeight="1" x14ac:dyDescent="0.25">
      <c r="A683" s="96" t="s">
        <v>265</v>
      </c>
      <c r="B683" s="102">
        <v>1</v>
      </c>
      <c r="C683" s="102">
        <f t="shared" si="28"/>
        <v>581</v>
      </c>
      <c r="D683" s="102">
        <v>573</v>
      </c>
      <c r="E683" s="102">
        <v>8</v>
      </c>
      <c r="F683" s="104">
        <v>1111</v>
      </c>
      <c r="G683" s="103">
        <f t="shared" si="31"/>
        <v>6.6064101801748238</v>
      </c>
      <c r="H683" s="104">
        <f t="shared" si="32"/>
        <v>105.7</v>
      </c>
      <c r="I683" s="104">
        <f>ROUND(H683*1.2359,2)</f>
        <v>130.63</v>
      </c>
    </row>
    <row r="684" spans="1:9" s="49" customFormat="1" ht="16.899999999999999" customHeight="1" x14ac:dyDescent="0.25">
      <c r="A684" s="96" t="s">
        <v>265</v>
      </c>
      <c r="B684" s="102">
        <v>1</v>
      </c>
      <c r="C684" s="102">
        <f t="shared" si="28"/>
        <v>594</v>
      </c>
      <c r="D684" s="102">
        <v>582</v>
      </c>
      <c r="E684" s="102">
        <v>12</v>
      </c>
      <c r="F684" s="104">
        <v>1111</v>
      </c>
      <c r="G684" s="103">
        <f t="shared" si="31"/>
        <v>6.6064101801748238</v>
      </c>
      <c r="H684" s="104">
        <f t="shared" si="32"/>
        <v>158.55000000000001</v>
      </c>
      <c r="I684" s="104">
        <f>ROUND(H684*1.2359,2)</f>
        <v>195.95</v>
      </c>
    </row>
    <row r="685" spans="1:9" s="49" customFormat="1" ht="16.899999999999999" customHeight="1" x14ac:dyDescent="0.25">
      <c r="A685" s="96" t="s">
        <v>265</v>
      </c>
      <c r="B685" s="102">
        <v>1</v>
      </c>
      <c r="C685" s="102">
        <f t="shared" si="28"/>
        <v>649</v>
      </c>
      <c r="D685" s="102">
        <v>637</v>
      </c>
      <c r="E685" s="102">
        <v>12</v>
      </c>
      <c r="F685" s="104">
        <v>1618</v>
      </c>
      <c r="G685" s="103">
        <f t="shared" si="31"/>
        <v>9.6212166260331813</v>
      </c>
      <c r="H685" s="104">
        <f t="shared" si="32"/>
        <v>230.91</v>
      </c>
      <c r="I685" s="104">
        <f>ROUND(H685*1.2359,2)</f>
        <v>285.38</v>
      </c>
    </row>
    <row r="686" spans="1:9" s="49" customFormat="1" ht="16.899999999999999" customHeight="1" x14ac:dyDescent="0.25">
      <c r="A686" s="96" t="s">
        <v>265</v>
      </c>
      <c r="B686" s="102">
        <v>1</v>
      </c>
      <c r="C686" s="102">
        <f t="shared" si="28"/>
        <v>241.25</v>
      </c>
      <c r="D686" s="102">
        <v>233.25</v>
      </c>
      <c r="E686" s="102">
        <v>8</v>
      </c>
      <c r="F686" s="104">
        <v>1375</v>
      </c>
      <c r="G686" s="103">
        <f t="shared" si="31"/>
        <v>8.1762502229886422</v>
      </c>
      <c r="H686" s="104">
        <f t="shared" si="32"/>
        <v>130.82</v>
      </c>
      <c r="I686" s="104">
        <f>ROUND(H686*1.2359,2)</f>
        <v>161.68</v>
      </c>
    </row>
    <row r="687" spans="1:9" s="49" customFormat="1" ht="16.899999999999999" customHeight="1" x14ac:dyDescent="0.25">
      <c r="A687" s="96" t="s">
        <v>265</v>
      </c>
      <c r="B687" s="102">
        <v>1</v>
      </c>
      <c r="C687" s="102">
        <f t="shared" si="28"/>
        <v>656</v>
      </c>
      <c r="D687" s="102">
        <v>653</v>
      </c>
      <c r="E687" s="102">
        <v>3</v>
      </c>
      <c r="F687" s="104">
        <v>1111</v>
      </c>
      <c r="G687" s="103">
        <f t="shared" si="31"/>
        <v>6.6064101801748238</v>
      </c>
      <c r="H687" s="104">
        <f t="shared" si="32"/>
        <v>39.64</v>
      </c>
      <c r="I687" s="104">
        <f>ROUND(H687*1.2359,2)</f>
        <v>48.99</v>
      </c>
    </row>
    <row r="688" spans="1:9" s="49" customFormat="1" ht="16.899999999999999" customHeight="1" x14ac:dyDescent="0.25">
      <c r="A688" s="96" t="s">
        <v>265</v>
      </c>
      <c r="B688" s="102">
        <v>1</v>
      </c>
      <c r="C688" s="102">
        <f t="shared" si="28"/>
        <v>613</v>
      </c>
      <c r="D688" s="102">
        <v>597</v>
      </c>
      <c r="E688" s="102">
        <v>16</v>
      </c>
      <c r="F688" s="104">
        <v>1304</v>
      </c>
      <c r="G688" s="103">
        <f t="shared" si="31"/>
        <v>7.7540583932925022</v>
      </c>
      <c r="H688" s="104">
        <f t="shared" si="32"/>
        <v>248.13</v>
      </c>
      <c r="I688" s="104">
        <f>ROUND(H688*1.2359,2)</f>
        <v>306.66000000000003</v>
      </c>
    </row>
    <row r="689" spans="1:9" s="49" customFormat="1" ht="16.899999999999999" customHeight="1" x14ac:dyDescent="0.25">
      <c r="A689" s="96" t="s">
        <v>265</v>
      </c>
      <c r="B689" s="102">
        <v>1</v>
      </c>
      <c r="C689" s="102">
        <f t="shared" si="28"/>
        <v>607</v>
      </c>
      <c r="D689" s="102">
        <v>597</v>
      </c>
      <c r="E689" s="102">
        <v>10</v>
      </c>
      <c r="F689" s="104">
        <v>1229</v>
      </c>
      <c r="G689" s="103">
        <f t="shared" si="31"/>
        <v>7.308081108402213</v>
      </c>
      <c r="H689" s="104">
        <f t="shared" si="32"/>
        <v>146.16</v>
      </c>
      <c r="I689" s="104">
        <f>ROUND(H689*1.2359,2)</f>
        <v>180.64</v>
      </c>
    </row>
    <row r="690" spans="1:9" s="49" customFormat="1" ht="16.899999999999999" customHeight="1" x14ac:dyDescent="0.25">
      <c r="A690" s="96" t="s">
        <v>265</v>
      </c>
      <c r="B690" s="102">
        <v>1</v>
      </c>
      <c r="C690" s="102">
        <f t="shared" si="28"/>
        <v>449</v>
      </c>
      <c r="D690" s="102">
        <v>447</v>
      </c>
      <c r="E690" s="102">
        <v>2</v>
      </c>
      <c r="F690" s="104">
        <v>1304</v>
      </c>
      <c r="G690" s="103">
        <f t="shared" si="31"/>
        <v>7.7540583932925022</v>
      </c>
      <c r="H690" s="104">
        <f t="shared" si="32"/>
        <v>31.02</v>
      </c>
      <c r="I690" s="104">
        <f>ROUND(H690*1.2359,2)</f>
        <v>38.340000000000003</v>
      </c>
    </row>
    <row r="691" spans="1:9" s="49" customFormat="1" ht="16.899999999999999" customHeight="1" x14ac:dyDescent="0.25">
      <c r="A691" s="96" t="s">
        <v>265</v>
      </c>
      <c r="B691" s="102">
        <v>1</v>
      </c>
      <c r="C691" s="102">
        <f t="shared" si="28"/>
        <v>636</v>
      </c>
      <c r="D691" s="102">
        <v>581</v>
      </c>
      <c r="E691" s="102">
        <v>55</v>
      </c>
      <c r="F691" s="104">
        <v>1618</v>
      </c>
      <c r="G691" s="103">
        <f t="shared" si="31"/>
        <v>9.6212166260331813</v>
      </c>
      <c r="H691" s="104">
        <f t="shared" si="32"/>
        <v>1058.33</v>
      </c>
      <c r="I691" s="104">
        <f>ROUND(H691*1.2359,2)</f>
        <v>1307.99</v>
      </c>
    </row>
    <row r="692" spans="1:9" s="49" customFormat="1" ht="16.899999999999999" customHeight="1" x14ac:dyDescent="0.25">
      <c r="A692" s="96" t="s">
        <v>265</v>
      </c>
      <c r="B692" s="102">
        <v>1</v>
      </c>
      <c r="C692" s="102">
        <f t="shared" si="28"/>
        <v>223.5</v>
      </c>
      <c r="D692" s="102">
        <v>216</v>
      </c>
      <c r="E692" s="102">
        <v>7.5</v>
      </c>
      <c r="F692" s="104">
        <v>1310</v>
      </c>
      <c r="G692" s="103">
        <f t="shared" si="31"/>
        <v>7.7897365760837252</v>
      </c>
      <c r="H692" s="104">
        <f t="shared" si="32"/>
        <v>116.85</v>
      </c>
      <c r="I692" s="104">
        <f>ROUND(H692*1.2359,2)</f>
        <v>144.41</v>
      </c>
    </row>
    <row r="693" spans="1:9" s="49" customFormat="1" ht="16.899999999999999" customHeight="1" x14ac:dyDescent="0.25">
      <c r="A693" s="96" t="s">
        <v>265</v>
      </c>
      <c r="B693" s="102">
        <v>1</v>
      </c>
      <c r="C693" s="102">
        <f t="shared" si="28"/>
        <v>703</v>
      </c>
      <c r="D693" s="102">
        <v>677</v>
      </c>
      <c r="E693" s="102">
        <v>26</v>
      </c>
      <c r="F693" s="104">
        <v>1618</v>
      </c>
      <c r="G693" s="103">
        <f t="shared" si="31"/>
        <v>9.6212166260331813</v>
      </c>
      <c r="H693" s="104">
        <f t="shared" si="32"/>
        <v>500.3</v>
      </c>
      <c r="I693" s="104">
        <f>ROUND(H693*1.2359,2)</f>
        <v>618.32000000000005</v>
      </c>
    </row>
    <row r="694" spans="1:9" s="49" customFormat="1" ht="16.899999999999999" customHeight="1" x14ac:dyDescent="0.25">
      <c r="A694" s="96" t="s">
        <v>265</v>
      </c>
      <c r="B694" s="102">
        <v>1</v>
      </c>
      <c r="C694" s="102">
        <f t="shared" si="28"/>
        <v>631</v>
      </c>
      <c r="D694" s="102">
        <v>599</v>
      </c>
      <c r="E694" s="102">
        <v>32</v>
      </c>
      <c r="F694" s="104">
        <v>1111</v>
      </c>
      <c r="G694" s="103">
        <f t="shared" si="31"/>
        <v>6.6064101801748238</v>
      </c>
      <c r="H694" s="104">
        <f t="shared" si="32"/>
        <v>422.81</v>
      </c>
      <c r="I694" s="104">
        <f>ROUND(H694*1.2359,2)</f>
        <v>522.54999999999995</v>
      </c>
    </row>
    <row r="695" spans="1:9" s="49" customFormat="1" ht="16.899999999999999" customHeight="1" x14ac:dyDescent="0.25">
      <c r="A695" s="96" t="s">
        <v>265</v>
      </c>
      <c r="B695" s="102">
        <v>1</v>
      </c>
      <c r="C695" s="102">
        <f t="shared" si="28"/>
        <v>48</v>
      </c>
      <c r="D695" s="102">
        <v>24</v>
      </c>
      <c r="E695" s="102">
        <v>24</v>
      </c>
      <c r="F695" s="104">
        <v>1375</v>
      </c>
      <c r="G695" s="103">
        <f t="shared" si="31"/>
        <v>8.1762502229886422</v>
      </c>
      <c r="H695" s="104">
        <f t="shared" si="32"/>
        <v>392.46</v>
      </c>
      <c r="I695" s="104">
        <f>ROUND(H695*1.2359,2)</f>
        <v>485.04</v>
      </c>
    </row>
    <row r="696" spans="1:9" s="49" customFormat="1" ht="16.899999999999999" customHeight="1" x14ac:dyDescent="0.25">
      <c r="A696" s="96" t="s">
        <v>265</v>
      </c>
      <c r="B696" s="102">
        <v>1</v>
      </c>
      <c r="C696" s="102">
        <f t="shared" si="28"/>
        <v>364</v>
      </c>
      <c r="D696" s="102">
        <v>360</v>
      </c>
      <c r="E696" s="102">
        <v>4</v>
      </c>
      <c r="F696" s="104">
        <v>1229</v>
      </c>
      <c r="G696" s="103">
        <f t="shared" si="31"/>
        <v>7.308081108402213</v>
      </c>
      <c r="H696" s="104">
        <f t="shared" si="32"/>
        <v>58.46</v>
      </c>
      <c r="I696" s="105">
        <f>ROUND(H696*1.2077,2)</f>
        <v>70.599999999999994</v>
      </c>
    </row>
    <row r="697" spans="1:9" s="49" customFormat="1" ht="16.899999999999999" customHeight="1" x14ac:dyDescent="0.25">
      <c r="A697" s="96" t="s">
        <v>265</v>
      </c>
      <c r="B697" s="102">
        <v>1</v>
      </c>
      <c r="C697" s="102">
        <f t="shared" si="28"/>
        <v>703</v>
      </c>
      <c r="D697" s="102">
        <v>677</v>
      </c>
      <c r="E697" s="102">
        <v>26</v>
      </c>
      <c r="F697" s="104">
        <v>1229</v>
      </c>
      <c r="G697" s="103">
        <f t="shared" si="31"/>
        <v>7.308081108402213</v>
      </c>
      <c r="H697" s="104">
        <f t="shared" si="32"/>
        <v>380.02</v>
      </c>
      <c r="I697" s="104">
        <f>ROUND(H697*1.2359,2)</f>
        <v>469.67</v>
      </c>
    </row>
    <row r="698" spans="1:9" s="49" customFormat="1" ht="16.899999999999999" customHeight="1" x14ac:dyDescent="0.25">
      <c r="A698" s="96" t="s">
        <v>265</v>
      </c>
      <c r="B698" s="102">
        <v>1</v>
      </c>
      <c r="C698" s="102">
        <f t="shared" si="28"/>
        <v>491.5</v>
      </c>
      <c r="D698" s="102">
        <v>485</v>
      </c>
      <c r="E698" s="102">
        <v>6.5</v>
      </c>
      <c r="F698" s="104">
        <v>1304</v>
      </c>
      <c r="G698" s="103">
        <f t="shared" si="31"/>
        <v>7.7540583932925022</v>
      </c>
      <c r="H698" s="104">
        <f t="shared" si="32"/>
        <v>100.8</v>
      </c>
      <c r="I698" s="104">
        <f>ROUND(H698*1.2359,2)</f>
        <v>124.58</v>
      </c>
    </row>
    <row r="699" spans="1:9" s="49" customFormat="1" ht="16.899999999999999" customHeight="1" x14ac:dyDescent="0.25">
      <c r="A699" s="96" t="s">
        <v>265</v>
      </c>
      <c r="B699" s="102">
        <v>1</v>
      </c>
      <c r="C699" s="102">
        <f t="shared" si="28"/>
        <v>739</v>
      </c>
      <c r="D699" s="102">
        <v>677</v>
      </c>
      <c r="E699" s="102">
        <v>62</v>
      </c>
      <c r="F699" s="104">
        <v>1186</v>
      </c>
      <c r="G699" s="103">
        <f t="shared" si="31"/>
        <v>7.052387465065113</v>
      </c>
      <c r="H699" s="104">
        <f t="shared" si="32"/>
        <v>874.5</v>
      </c>
      <c r="I699" s="104">
        <f>ROUND(H699*1.2359,2)</f>
        <v>1080.79</v>
      </c>
    </row>
    <row r="700" spans="1:9" s="49" customFormat="1" ht="16.899999999999999" customHeight="1" x14ac:dyDescent="0.25">
      <c r="A700" s="96" t="s">
        <v>265</v>
      </c>
      <c r="B700" s="102">
        <v>1</v>
      </c>
      <c r="C700" s="102">
        <f t="shared" si="28"/>
        <v>600</v>
      </c>
      <c r="D700" s="102">
        <v>575</v>
      </c>
      <c r="E700" s="102">
        <v>25</v>
      </c>
      <c r="F700" s="104">
        <v>1310</v>
      </c>
      <c r="G700" s="103">
        <f t="shared" si="31"/>
        <v>7.7897365760837252</v>
      </c>
      <c r="H700" s="104">
        <f t="shared" si="32"/>
        <v>389.49</v>
      </c>
      <c r="I700" s="104">
        <f>ROUND(H700*1.2359,2)</f>
        <v>481.37</v>
      </c>
    </row>
    <row r="701" spans="1:9" s="49" customFormat="1" ht="16.899999999999999" customHeight="1" x14ac:dyDescent="0.25">
      <c r="A701" s="96" t="s">
        <v>265</v>
      </c>
      <c r="B701" s="102">
        <v>1</v>
      </c>
      <c r="C701" s="102">
        <f t="shared" si="28"/>
        <v>629</v>
      </c>
      <c r="D701" s="102">
        <v>597</v>
      </c>
      <c r="E701" s="102">
        <v>32</v>
      </c>
      <c r="F701" s="104">
        <v>1131</v>
      </c>
      <c r="G701" s="103">
        <f t="shared" si="31"/>
        <v>6.7253374561455672</v>
      </c>
      <c r="H701" s="104">
        <f t="shared" si="32"/>
        <v>430.42</v>
      </c>
      <c r="I701" s="104">
        <f>ROUND(H701*1.2359,2)</f>
        <v>531.96</v>
      </c>
    </row>
    <row r="702" spans="1:9" s="49" customFormat="1" ht="16.899999999999999" customHeight="1" x14ac:dyDescent="0.25">
      <c r="A702" s="96" t="s">
        <v>265</v>
      </c>
      <c r="B702" s="102">
        <v>1</v>
      </c>
      <c r="C702" s="102">
        <f t="shared" si="28"/>
        <v>621</v>
      </c>
      <c r="D702" s="102">
        <v>597</v>
      </c>
      <c r="E702" s="102">
        <v>24</v>
      </c>
      <c r="F702" s="104">
        <v>1229</v>
      </c>
      <c r="G702" s="103">
        <f t="shared" si="31"/>
        <v>7.308081108402213</v>
      </c>
      <c r="H702" s="104">
        <f t="shared" si="32"/>
        <v>350.79</v>
      </c>
      <c r="I702" s="104">
        <f>ROUND(H702*1.2359,2)</f>
        <v>433.54</v>
      </c>
    </row>
    <row r="703" spans="1:9" s="49" customFormat="1" ht="16.899999999999999" customHeight="1" x14ac:dyDescent="0.25">
      <c r="A703" s="96" t="s">
        <v>265</v>
      </c>
      <c r="B703" s="102">
        <v>1</v>
      </c>
      <c r="C703" s="102">
        <f t="shared" si="28"/>
        <v>598</v>
      </c>
      <c r="D703" s="102">
        <v>597</v>
      </c>
      <c r="E703" s="102">
        <v>1</v>
      </c>
      <c r="F703" s="104">
        <v>1541</v>
      </c>
      <c r="G703" s="103">
        <f t="shared" si="31"/>
        <v>9.1633466135458175</v>
      </c>
      <c r="H703" s="104">
        <f t="shared" si="32"/>
        <v>18.329999999999998</v>
      </c>
      <c r="I703" s="104">
        <f>ROUND(H703*1.2359,2)</f>
        <v>22.65</v>
      </c>
    </row>
    <row r="704" spans="1:9" s="49" customFormat="1" ht="16.899999999999999" customHeight="1" x14ac:dyDescent="0.25">
      <c r="A704" s="96" t="s">
        <v>265</v>
      </c>
      <c r="B704" s="102">
        <v>1</v>
      </c>
      <c r="C704" s="102">
        <f t="shared" si="28"/>
        <v>540</v>
      </c>
      <c r="D704" s="102">
        <v>526</v>
      </c>
      <c r="E704" s="102">
        <v>14</v>
      </c>
      <c r="F704" s="104">
        <v>1229</v>
      </c>
      <c r="G704" s="103">
        <f t="shared" si="31"/>
        <v>7.308081108402213</v>
      </c>
      <c r="H704" s="104">
        <f t="shared" si="32"/>
        <v>204.63</v>
      </c>
      <c r="I704" s="104">
        <f>ROUND(H704*1.2359,2)</f>
        <v>252.9</v>
      </c>
    </row>
    <row r="705" spans="1:9" s="49" customFormat="1" ht="16.899999999999999" customHeight="1" x14ac:dyDescent="0.25">
      <c r="A705" s="96" t="s">
        <v>265</v>
      </c>
      <c r="B705" s="102">
        <v>1</v>
      </c>
      <c r="C705" s="102">
        <f t="shared" si="28"/>
        <v>600</v>
      </c>
      <c r="D705" s="102">
        <v>533</v>
      </c>
      <c r="E705" s="102">
        <v>67</v>
      </c>
      <c r="F705" s="104">
        <v>1229</v>
      </c>
      <c r="G705" s="103">
        <f t="shared" si="31"/>
        <v>7.308081108402213</v>
      </c>
      <c r="H705" s="104">
        <f t="shared" si="32"/>
        <v>979.28</v>
      </c>
      <c r="I705" s="104">
        <f>ROUND(H705*1.2359,2)</f>
        <v>1210.29</v>
      </c>
    </row>
    <row r="706" spans="1:9" s="49" customFormat="1" ht="16.899999999999999" customHeight="1" x14ac:dyDescent="0.25">
      <c r="A706" s="96" t="s">
        <v>265</v>
      </c>
      <c r="B706" s="102">
        <v>1</v>
      </c>
      <c r="C706" s="102">
        <f t="shared" si="28"/>
        <v>616</v>
      </c>
      <c r="D706" s="102">
        <v>574</v>
      </c>
      <c r="E706" s="102">
        <v>42</v>
      </c>
      <c r="F706" s="104">
        <v>1111</v>
      </c>
      <c r="G706" s="103">
        <f t="shared" si="31"/>
        <v>6.6064101801748238</v>
      </c>
      <c r="H706" s="104">
        <f t="shared" si="32"/>
        <v>554.94000000000005</v>
      </c>
      <c r="I706" s="104">
        <f>ROUND(H706*1.2359,2)</f>
        <v>685.85</v>
      </c>
    </row>
    <row r="707" spans="1:9" s="49" customFormat="1" ht="16.899999999999999" customHeight="1" x14ac:dyDescent="0.25">
      <c r="A707" s="96" t="s">
        <v>265</v>
      </c>
      <c r="B707" s="102">
        <v>1</v>
      </c>
      <c r="C707" s="102">
        <f t="shared" si="28"/>
        <v>717</v>
      </c>
      <c r="D707" s="102">
        <v>573</v>
      </c>
      <c r="E707" s="102">
        <v>144</v>
      </c>
      <c r="F707" s="104">
        <v>1261</v>
      </c>
      <c r="G707" s="103">
        <f t="shared" si="31"/>
        <v>7.4983647499554031</v>
      </c>
      <c r="H707" s="104">
        <f t="shared" si="32"/>
        <v>2159.5300000000002</v>
      </c>
      <c r="I707" s="104">
        <f>ROUND(H707*1.2359,2)</f>
        <v>2668.96</v>
      </c>
    </row>
    <row r="708" spans="1:9" s="49" customFormat="1" ht="16.899999999999999" customHeight="1" x14ac:dyDescent="0.25">
      <c r="A708" s="96" t="s">
        <v>265</v>
      </c>
      <c r="B708" s="102">
        <v>1</v>
      </c>
      <c r="C708" s="102">
        <f t="shared" si="28"/>
        <v>8</v>
      </c>
      <c r="D708" s="102">
        <v>0</v>
      </c>
      <c r="E708" s="102">
        <v>8</v>
      </c>
      <c r="F708" s="104">
        <v>1304</v>
      </c>
      <c r="G708" s="103">
        <f t="shared" si="31"/>
        <v>7.7540583932925022</v>
      </c>
      <c r="H708" s="104">
        <f t="shared" si="32"/>
        <v>124.06</v>
      </c>
      <c r="I708" s="104">
        <f>ROUND(H708*1.2359,2)</f>
        <v>153.33000000000001</v>
      </c>
    </row>
    <row r="709" spans="1:9" s="49" customFormat="1" ht="16.899999999999999" customHeight="1" x14ac:dyDescent="0.25">
      <c r="A709" s="96" t="s">
        <v>265</v>
      </c>
      <c r="B709" s="102">
        <v>1</v>
      </c>
      <c r="C709" s="102">
        <f t="shared" si="28"/>
        <v>601</v>
      </c>
      <c r="D709" s="102">
        <v>597</v>
      </c>
      <c r="E709" s="102">
        <v>4</v>
      </c>
      <c r="F709" s="104">
        <v>1111</v>
      </c>
      <c r="G709" s="103">
        <f t="shared" si="31"/>
        <v>6.6064101801748238</v>
      </c>
      <c r="H709" s="104">
        <f t="shared" si="32"/>
        <v>52.85</v>
      </c>
      <c r="I709" s="104">
        <f>ROUND(H709*1.2359,2)</f>
        <v>65.319999999999993</v>
      </c>
    </row>
    <row r="710" spans="1:9" s="49" customFormat="1" ht="16.899999999999999" customHeight="1" x14ac:dyDescent="0.25">
      <c r="A710" s="96" t="s">
        <v>265</v>
      </c>
      <c r="B710" s="102">
        <v>1</v>
      </c>
      <c r="C710" s="102">
        <f t="shared" si="28"/>
        <v>553</v>
      </c>
      <c r="D710" s="102">
        <v>533</v>
      </c>
      <c r="E710" s="102">
        <v>20</v>
      </c>
      <c r="F710" s="104">
        <v>1229</v>
      </c>
      <c r="G710" s="103">
        <f t="shared" si="31"/>
        <v>7.308081108402213</v>
      </c>
      <c r="H710" s="104">
        <f t="shared" si="32"/>
        <v>292.32</v>
      </c>
      <c r="I710" s="104">
        <f>ROUND(H710*1.2359,2)</f>
        <v>361.28</v>
      </c>
    </row>
    <row r="711" spans="1:9" s="49" customFormat="1" ht="16.899999999999999" customHeight="1" x14ac:dyDescent="0.25">
      <c r="A711" s="96" t="s">
        <v>265</v>
      </c>
      <c r="B711" s="102">
        <v>1</v>
      </c>
      <c r="C711" s="102">
        <f t="shared" si="28"/>
        <v>521.5</v>
      </c>
      <c r="D711" s="102">
        <v>517</v>
      </c>
      <c r="E711" s="102">
        <v>4.5</v>
      </c>
      <c r="F711" s="104">
        <v>1310</v>
      </c>
      <c r="G711" s="103">
        <f t="shared" si="31"/>
        <v>7.7897365760837252</v>
      </c>
      <c r="H711" s="104">
        <f t="shared" si="32"/>
        <v>70.11</v>
      </c>
      <c r="I711" s="104">
        <f>ROUND(H711*1.2359,2)</f>
        <v>86.65</v>
      </c>
    </row>
    <row r="712" spans="1:9" s="49" customFormat="1" ht="16.899999999999999" customHeight="1" x14ac:dyDescent="0.25">
      <c r="A712" s="96" t="s">
        <v>265</v>
      </c>
      <c r="B712" s="102">
        <v>1</v>
      </c>
      <c r="C712" s="102">
        <f t="shared" si="28"/>
        <v>627</v>
      </c>
      <c r="D712" s="102">
        <v>607</v>
      </c>
      <c r="E712" s="102">
        <v>20</v>
      </c>
      <c r="F712" s="104">
        <v>1541</v>
      </c>
      <c r="G712" s="103">
        <f t="shared" si="31"/>
        <v>9.1633466135458175</v>
      </c>
      <c r="H712" s="104">
        <f t="shared" si="32"/>
        <v>366.53</v>
      </c>
      <c r="I712" s="104">
        <f>ROUND(H712*1.2359,2)</f>
        <v>452.99</v>
      </c>
    </row>
    <row r="713" spans="1:9" s="49" customFormat="1" ht="16.899999999999999" customHeight="1" x14ac:dyDescent="0.25">
      <c r="A713" s="96" t="s">
        <v>265</v>
      </c>
      <c r="B713" s="102">
        <v>1</v>
      </c>
      <c r="C713" s="102">
        <f t="shared" si="28"/>
        <v>4</v>
      </c>
      <c r="D713" s="102">
        <v>0</v>
      </c>
      <c r="E713" s="102">
        <v>4</v>
      </c>
      <c r="F713" s="104">
        <v>1186</v>
      </c>
      <c r="G713" s="103">
        <f t="shared" si="31"/>
        <v>7.052387465065113</v>
      </c>
      <c r="H713" s="104">
        <f t="shared" si="32"/>
        <v>56.42</v>
      </c>
      <c r="I713" s="104">
        <f>ROUND(H713*1.2359,2)</f>
        <v>69.73</v>
      </c>
    </row>
    <row r="714" spans="1:9" s="49" customFormat="1" ht="16.899999999999999" customHeight="1" x14ac:dyDescent="0.25">
      <c r="A714" s="96" t="s">
        <v>265</v>
      </c>
      <c r="B714" s="102">
        <v>1</v>
      </c>
      <c r="C714" s="102">
        <f t="shared" si="28"/>
        <v>635</v>
      </c>
      <c r="D714" s="102">
        <v>613</v>
      </c>
      <c r="E714" s="102">
        <v>22</v>
      </c>
      <c r="F714" s="104">
        <v>1310</v>
      </c>
      <c r="G714" s="103">
        <f t="shared" ref="G714:G777" si="33">F714/168.17</f>
        <v>7.7897365760837252</v>
      </c>
      <c r="H714" s="104">
        <f t="shared" ref="H714:H777" si="34">ROUND(E714*G714*2,2)</f>
        <v>342.75</v>
      </c>
      <c r="I714" s="104">
        <f>ROUND(H714*1.2359,2)</f>
        <v>423.6</v>
      </c>
    </row>
    <row r="715" spans="1:9" s="49" customFormat="1" ht="16.899999999999999" customHeight="1" x14ac:dyDescent="0.25">
      <c r="A715" s="96" t="s">
        <v>265</v>
      </c>
      <c r="B715" s="102">
        <v>1</v>
      </c>
      <c r="C715" s="102">
        <f t="shared" ref="C715:C778" si="35">D715+E715</f>
        <v>679</v>
      </c>
      <c r="D715" s="102">
        <v>677</v>
      </c>
      <c r="E715" s="102">
        <v>2</v>
      </c>
      <c r="F715" s="104">
        <v>1541</v>
      </c>
      <c r="G715" s="103">
        <f t="shared" si="33"/>
        <v>9.1633466135458175</v>
      </c>
      <c r="H715" s="104">
        <f t="shared" si="34"/>
        <v>36.65</v>
      </c>
      <c r="I715" s="104">
        <f>ROUND(H715*1.2359,2)</f>
        <v>45.3</v>
      </c>
    </row>
    <row r="716" spans="1:9" s="49" customFormat="1" ht="16.899999999999999" customHeight="1" x14ac:dyDescent="0.25">
      <c r="A716" s="96" t="s">
        <v>265</v>
      </c>
      <c r="B716" s="102">
        <v>1</v>
      </c>
      <c r="C716" s="102">
        <f t="shared" si="35"/>
        <v>4</v>
      </c>
      <c r="D716" s="102">
        <v>0</v>
      </c>
      <c r="E716" s="102">
        <v>4</v>
      </c>
      <c r="F716" s="104">
        <v>1229</v>
      </c>
      <c r="G716" s="103">
        <f t="shared" si="33"/>
        <v>7.308081108402213</v>
      </c>
      <c r="H716" s="104">
        <f t="shared" si="34"/>
        <v>58.46</v>
      </c>
      <c r="I716" s="104">
        <f>ROUND(H716*1.2359,2)</f>
        <v>72.25</v>
      </c>
    </row>
    <row r="717" spans="1:9" s="49" customFormat="1" ht="16.899999999999999" customHeight="1" x14ac:dyDescent="0.25">
      <c r="A717" s="96" t="s">
        <v>265</v>
      </c>
      <c r="B717" s="102">
        <v>1</v>
      </c>
      <c r="C717" s="102">
        <f t="shared" si="35"/>
        <v>591</v>
      </c>
      <c r="D717" s="102">
        <v>527</v>
      </c>
      <c r="E717" s="102">
        <v>64</v>
      </c>
      <c r="F717" s="104">
        <v>1229</v>
      </c>
      <c r="G717" s="103">
        <f t="shared" si="33"/>
        <v>7.308081108402213</v>
      </c>
      <c r="H717" s="104">
        <f t="shared" si="34"/>
        <v>935.43</v>
      </c>
      <c r="I717" s="104">
        <f>ROUND(H717*1.2359,2)</f>
        <v>1156.0999999999999</v>
      </c>
    </row>
    <row r="718" spans="1:9" s="49" customFormat="1" ht="16.899999999999999" customHeight="1" x14ac:dyDescent="0.25">
      <c r="A718" s="96" t="s">
        <v>265</v>
      </c>
      <c r="B718" s="102">
        <v>1</v>
      </c>
      <c r="C718" s="102">
        <f t="shared" si="35"/>
        <v>681</v>
      </c>
      <c r="D718" s="102">
        <v>677</v>
      </c>
      <c r="E718" s="102">
        <v>4</v>
      </c>
      <c r="F718" s="104">
        <v>1304</v>
      </c>
      <c r="G718" s="103">
        <f t="shared" si="33"/>
        <v>7.7540583932925022</v>
      </c>
      <c r="H718" s="104">
        <f t="shared" si="34"/>
        <v>62.03</v>
      </c>
      <c r="I718" s="104">
        <f>ROUND(H718*1.2359,2)</f>
        <v>76.66</v>
      </c>
    </row>
    <row r="719" spans="1:9" s="49" customFormat="1" ht="16.899999999999999" customHeight="1" x14ac:dyDescent="0.25">
      <c r="A719" s="96" t="s">
        <v>265</v>
      </c>
      <c r="B719" s="102">
        <v>1</v>
      </c>
      <c r="C719" s="102">
        <f t="shared" si="35"/>
        <v>694</v>
      </c>
      <c r="D719" s="102">
        <v>677</v>
      </c>
      <c r="E719" s="102">
        <v>17</v>
      </c>
      <c r="F719" s="104">
        <v>1304</v>
      </c>
      <c r="G719" s="103">
        <f t="shared" si="33"/>
        <v>7.7540583932925022</v>
      </c>
      <c r="H719" s="104">
        <f t="shared" si="34"/>
        <v>263.64</v>
      </c>
      <c r="I719" s="104">
        <f>ROUND(H719*1.2359,2)</f>
        <v>325.83</v>
      </c>
    </row>
    <row r="720" spans="1:9" s="49" customFormat="1" ht="16.899999999999999" customHeight="1" x14ac:dyDescent="0.25">
      <c r="A720" s="96" t="s">
        <v>265</v>
      </c>
      <c r="B720" s="102">
        <v>1</v>
      </c>
      <c r="C720" s="102">
        <f t="shared" si="35"/>
        <v>769</v>
      </c>
      <c r="D720" s="102">
        <v>677</v>
      </c>
      <c r="E720" s="102">
        <v>92</v>
      </c>
      <c r="F720" s="104">
        <v>1379</v>
      </c>
      <c r="G720" s="103">
        <f t="shared" si="33"/>
        <v>8.2000356781827914</v>
      </c>
      <c r="H720" s="104">
        <f t="shared" si="34"/>
        <v>1508.81</v>
      </c>
      <c r="I720" s="104">
        <f>ROUND(H720*1.2359,2)</f>
        <v>1864.74</v>
      </c>
    </row>
    <row r="721" spans="1:9" s="49" customFormat="1" ht="16.899999999999999" customHeight="1" x14ac:dyDescent="0.25">
      <c r="A721" s="96" t="s">
        <v>265</v>
      </c>
      <c r="B721" s="102">
        <v>1</v>
      </c>
      <c r="C721" s="102">
        <f t="shared" si="35"/>
        <v>645.5</v>
      </c>
      <c r="D721" s="102">
        <v>637</v>
      </c>
      <c r="E721" s="102">
        <v>8.5</v>
      </c>
      <c r="F721" s="104">
        <v>1541</v>
      </c>
      <c r="G721" s="103">
        <f t="shared" si="33"/>
        <v>9.1633466135458175</v>
      </c>
      <c r="H721" s="104">
        <f t="shared" si="34"/>
        <v>155.78</v>
      </c>
      <c r="I721" s="104">
        <f>ROUND(H721*1.2359,2)</f>
        <v>192.53</v>
      </c>
    </row>
    <row r="722" spans="1:9" s="49" customFormat="1" ht="16.899999999999999" customHeight="1" x14ac:dyDescent="0.25">
      <c r="A722" s="96" t="s">
        <v>265</v>
      </c>
      <c r="B722" s="102">
        <v>1</v>
      </c>
      <c r="C722" s="102">
        <f t="shared" si="35"/>
        <v>16</v>
      </c>
      <c r="D722" s="102">
        <v>0</v>
      </c>
      <c r="E722" s="102">
        <v>16</v>
      </c>
      <c r="F722" s="104">
        <v>1375</v>
      </c>
      <c r="G722" s="103">
        <f t="shared" si="33"/>
        <v>8.1762502229886422</v>
      </c>
      <c r="H722" s="104">
        <f t="shared" si="34"/>
        <v>261.64</v>
      </c>
      <c r="I722" s="104">
        <f>ROUND(H722*1.2359,2)</f>
        <v>323.36</v>
      </c>
    </row>
    <row r="723" spans="1:9" s="49" customFormat="1" ht="16.899999999999999" customHeight="1" x14ac:dyDescent="0.25">
      <c r="A723" s="96" t="s">
        <v>265</v>
      </c>
      <c r="B723" s="102">
        <v>1</v>
      </c>
      <c r="C723" s="102">
        <f t="shared" si="35"/>
        <v>543</v>
      </c>
      <c r="D723" s="102">
        <v>501</v>
      </c>
      <c r="E723" s="102">
        <v>42</v>
      </c>
      <c r="F723" s="104">
        <v>1375</v>
      </c>
      <c r="G723" s="103">
        <f t="shared" si="33"/>
        <v>8.1762502229886422</v>
      </c>
      <c r="H723" s="104">
        <f t="shared" si="34"/>
        <v>686.81</v>
      </c>
      <c r="I723" s="104">
        <f>ROUND(H723*1.2359,2)</f>
        <v>848.83</v>
      </c>
    </row>
    <row r="724" spans="1:9" s="49" customFormat="1" ht="16.899999999999999" customHeight="1" x14ac:dyDescent="0.25">
      <c r="A724" s="96" t="s">
        <v>265</v>
      </c>
      <c r="B724" s="102">
        <v>1</v>
      </c>
      <c r="C724" s="102">
        <f t="shared" si="35"/>
        <v>642.5</v>
      </c>
      <c r="D724" s="102">
        <v>613</v>
      </c>
      <c r="E724" s="102">
        <v>29.5</v>
      </c>
      <c r="F724" s="104">
        <v>1304</v>
      </c>
      <c r="G724" s="103">
        <f t="shared" si="33"/>
        <v>7.7540583932925022</v>
      </c>
      <c r="H724" s="104">
        <f t="shared" si="34"/>
        <v>457.49</v>
      </c>
      <c r="I724" s="104">
        <f>ROUND(H724*1.2359,2)</f>
        <v>565.41</v>
      </c>
    </row>
    <row r="725" spans="1:9" s="49" customFormat="1" ht="16.899999999999999" customHeight="1" x14ac:dyDescent="0.25">
      <c r="A725" s="96" t="s">
        <v>265</v>
      </c>
      <c r="B725" s="102">
        <v>1</v>
      </c>
      <c r="C725" s="102">
        <f t="shared" si="35"/>
        <v>599</v>
      </c>
      <c r="D725" s="102">
        <v>597</v>
      </c>
      <c r="E725" s="102">
        <v>2</v>
      </c>
      <c r="F725" s="104">
        <v>1304</v>
      </c>
      <c r="G725" s="103">
        <f t="shared" si="33"/>
        <v>7.7540583932925022</v>
      </c>
      <c r="H725" s="104">
        <f t="shared" si="34"/>
        <v>31.02</v>
      </c>
      <c r="I725" s="104">
        <f>ROUND(H725*1.2359,2)</f>
        <v>38.340000000000003</v>
      </c>
    </row>
    <row r="726" spans="1:9" s="49" customFormat="1" ht="16.899999999999999" customHeight="1" x14ac:dyDescent="0.25">
      <c r="A726" s="96" t="s">
        <v>265</v>
      </c>
      <c r="B726" s="102">
        <v>1</v>
      </c>
      <c r="C726" s="102">
        <f t="shared" si="35"/>
        <v>389.75</v>
      </c>
      <c r="D726" s="102">
        <v>389</v>
      </c>
      <c r="E726" s="102">
        <v>0.75</v>
      </c>
      <c r="F726" s="104">
        <v>1375</v>
      </c>
      <c r="G726" s="103">
        <f t="shared" si="33"/>
        <v>8.1762502229886422</v>
      </c>
      <c r="H726" s="104">
        <f t="shared" si="34"/>
        <v>12.26</v>
      </c>
      <c r="I726" s="104">
        <f>ROUND(H726*1.2359,2)</f>
        <v>15.15</v>
      </c>
    </row>
    <row r="727" spans="1:9" s="49" customFormat="1" ht="16.899999999999999" customHeight="1" x14ac:dyDescent="0.25">
      <c r="A727" s="96" t="s">
        <v>265</v>
      </c>
      <c r="B727" s="102">
        <v>1</v>
      </c>
      <c r="C727" s="102">
        <f t="shared" si="35"/>
        <v>582</v>
      </c>
      <c r="D727" s="102">
        <v>573</v>
      </c>
      <c r="E727" s="102">
        <v>9</v>
      </c>
      <c r="F727" s="104">
        <v>1229</v>
      </c>
      <c r="G727" s="103">
        <f t="shared" si="33"/>
        <v>7.308081108402213</v>
      </c>
      <c r="H727" s="104">
        <f t="shared" si="34"/>
        <v>131.55000000000001</v>
      </c>
      <c r="I727" s="104">
        <f>ROUND(H727*1.2359,2)</f>
        <v>162.58000000000001</v>
      </c>
    </row>
    <row r="728" spans="1:9" s="49" customFormat="1" ht="16.899999999999999" customHeight="1" x14ac:dyDescent="0.25">
      <c r="A728" s="96" t="s">
        <v>265</v>
      </c>
      <c r="B728" s="102">
        <v>1</v>
      </c>
      <c r="C728" s="102">
        <f t="shared" si="35"/>
        <v>535.5</v>
      </c>
      <c r="D728" s="102">
        <v>511</v>
      </c>
      <c r="E728" s="102">
        <v>24.5</v>
      </c>
      <c r="F728" s="104">
        <v>1229</v>
      </c>
      <c r="G728" s="103">
        <f t="shared" si="33"/>
        <v>7.308081108402213</v>
      </c>
      <c r="H728" s="104">
        <f t="shared" si="34"/>
        <v>358.1</v>
      </c>
      <c r="I728" s="104">
        <f>ROUND(H728*1.2359,2)</f>
        <v>442.58</v>
      </c>
    </row>
    <row r="729" spans="1:9" s="49" customFormat="1" ht="16.899999999999999" customHeight="1" x14ac:dyDescent="0.25">
      <c r="A729" s="96" t="s">
        <v>265</v>
      </c>
      <c r="B729" s="102">
        <v>1</v>
      </c>
      <c r="C729" s="102">
        <f t="shared" si="35"/>
        <v>80</v>
      </c>
      <c r="D729" s="102">
        <v>0</v>
      </c>
      <c r="E729" s="102">
        <v>80</v>
      </c>
      <c r="F729" s="104">
        <v>1304</v>
      </c>
      <c r="G729" s="103">
        <f t="shared" si="33"/>
        <v>7.7540583932925022</v>
      </c>
      <c r="H729" s="104">
        <f t="shared" si="34"/>
        <v>1240.6500000000001</v>
      </c>
      <c r="I729" s="104">
        <f>ROUND(H729*1.2359,2)</f>
        <v>1533.32</v>
      </c>
    </row>
    <row r="730" spans="1:9" s="49" customFormat="1" ht="16.899999999999999" customHeight="1" x14ac:dyDescent="0.25">
      <c r="A730" s="96" t="s">
        <v>265</v>
      </c>
      <c r="B730" s="102">
        <v>1</v>
      </c>
      <c r="C730" s="102">
        <f t="shared" si="35"/>
        <v>677</v>
      </c>
      <c r="D730" s="102">
        <v>661</v>
      </c>
      <c r="E730" s="102">
        <v>16</v>
      </c>
      <c r="F730" s="104">
        <v>1304</v>
      </c>
      <c r="G730" s="103">
        <f t="shared" si="33"/>
        <v>7.7540583932925022</v>
      </c>
      <c r="H730" s="104">
        <f t="shared" si="34"/>
        <v>248.13</v>
      </c>
      <c r="I730" s="104">
        <f>ROUND(H730*1.2359,2)</f>
        <v>306.66000000000003</v>
      </c>
    </row>
    <row r="731" spans="1:9" s="49" customFormat="1" ht="16.899999999999999" customHeight="1" x14ac:dyDescent="0.25">
      <c r="A731" s="96" t="s">
        <v>265</v>
      </c>
      <c r="B731" s="102">
        <v>1</v>
      </c>
      <c r="C731" s="102">
        <f t="shared" si="35"/>
        <v>600</v>
      </c>
      <c r="D731" s="102">
        <v>574</v>
      </c>
      <c r="E731" s="102">
        <v>26</v>
      </c>
      <c r="F731" s="104">
        <v>1261</v>
      </c>
      <c r="G731" s="103">
        <f t="shared" si="33"/>
        <v>7.4983647499554031</v>
      </c>
      <c r="H731" s="104">
        <f t="shared" si="34"/>
        <v>389.91</v>
      </c>
      <c r="I731" s="105">
        <f>ROUND(H731*1.2077,2)</f>
        <v>470.89</v>
      </c>
    </row>
    <row r="732" spans="1:9" s="49" customFormat="1" ht="16.899999999999999" customHeight="1" x14ac:dyDescent="0.25">
      <c r="A732" s="96" t="s">
        <v>265</v>
      </c>
      <c r="B732" s="102">
        <v>1</v>
      </c>
      <c r="C732" s="102">
        <f t="shared" si="35"/>
        <v>810</v>
      </c>
      <c r="D732" s="102">
        <v>670</v>
      </c>
      <c r="E732" s="102">
        <v>140</v>
      </c>
      <c r="F732" s="104">
        <v>1261</v>
      </c>
      <c r="G732" s="103">
        <f t="shared" si="33"/>
        <v>7.4983647499554031</v>
      </c>
      <c r="H732" s="104">
        <f t="shared" si="34"/>
        <v>2099.54</v>
      </c>
      <c r="I732" s="104">
        <f>ROUND(H732*1.2359,2)</f>
        <v>2594.8200000000002</v>
      </c>
    </row>
    <row r="733" spans="1:9" s="49" customFormat="1" ht="16.899999999999999" customHeight="1" x14ac:dyDescent="0.25">
      <c r="A733" s="96" t="s">
        <v>265</v>
      </c>
      <c r="B733" s="102">
        <v>1</v>
      </c>
      <c r="C733" s="102">
        <f t="shared" si="35"/>
        <v>509</v>
      </c>
      <c r="D733" s="102">
        <v>501</v>
      </c>
      <c r="E733" s="102">
        <v>8</v>
      </c>
      <c r="F733" s="104">
        <v>1229</v>
      </c>
      <c r="G733" s="103">
        <f t="shared" si="33"/>
        <v>7.308081108402213</v>
      </c>
      <c r="H733" s="104">
        <f t="shared" si="34"/>
        <v>116.93</v>
      </c>
      <c r="I733" s="104">
        <f>ROUND(H733*1.2359,2)</f>
        <v>144.51</v>
      </c>
    </row>
    <row r="734" spans="1:9" s="49" customFormat="1" ht="16.899999999999999" customHeight="1" x14ac:dyDescent="0.25">
      <c r="A734" s="96" t="s">
        <v>265</v>
      </c>
      <c r="B734" s="102">
        <v>1</v>
      </c>
      <c r="C734" s="102">
        <f t="shared" si="35"/>
        <v>615</v>
      </c>
      <c r="D734" s="102">
        <v>589</v>
      </c>
      <c r="E734" s="102">
        <v>26</v>
      </c>
      <c r="F734" s="104">
        <v>1111</v>
      </c>
      <c r="G734" s="103">
        <f t="shared" si="33"/>
        <v>6.6064101801748238</v>
      </c>
      <c r="H734" s="104">
        <f t="shared" si="34"/>
        <v>343.53</v>
      </c>
      <c r="I734" s="104">
        <f>ROUND(H734*1.2359,2)</f>
        <v>424.57</v>
      </c>
    </row>
    <row r="735" spans="1:9" s="49" customFormat="1" ht="16.899999999999999" customHeight="1" x14ac:dyDescent="0.25">
      <c r="A735" s="96" t="s">
        <v>265</v>
      </c>
      <c r="B735" s="102">
        <v>1</v>
      </c>
      <c r="C735" s="102">
        <f t="shared" si="35"/>
        <v>528</v>
      </c>
      <c r="D735" s="102">
        <v>519</v>
      </c>
      <c r="E735" s="102">
        <v>9</v>
      </c>
      <c r="F735" s="104">
        <v>1310</v>
      </c>
      <c r="G735" s="103">
        <f t="shared" si="33"/>
        <v>7.7897365760837252</v>
      </c>
      <c r="H735" s="104">
        <f t="shared" si="34"/>
        <v>140.22</v>
      </c>
      <c r="I735" s="104">
        <f>ROUND(H735*1.2359,2)</f>
        <v>173.3</v>
      </c>
    </row>
    <row r="736" spans="1:9" s="49" customFormat="1" ht="16.899999999999999" customHeight="1" x14ac:dyDescent="0.25">
      <c r="A736" s="96" t="s">
        <v>265</v>
      </c>
      <c r="B736" s="102">
        <v>1</v>
      </c>
      <c r="C736" s="102">
        <f t="shared" si="35"/>
        <v>614</v>
      </c>
      <c r="D736" s="102">
        <v>598</v>
      </c>
      <c r="E736" s="102">
        <v>16</v>
      </c>
      <c r="F736" s="104">
        <v>1229</v>
      </c>
      <c r="G736" s="103">
        <f t="shared" si="33"/>
        <v>7.308081108402213</v>
      </c>
      <c r="H736" s="104">
        <f t="shared" si="34"/>
        <v>233.86</v>
      </c>
      <c r="I736" s="104">
        <f>ROUND(H736*1.2359,2)</f>
        <v>289.02999999999997</v>
      </c>
    </row>
    <row r="737" spans="1:9" s="49" customFormat="1" ht="16.899999999999999" customHeight="1" x14ac:dyDescent="0.25">
      <c r="A737" s="96" t="s">
        <v>265</v>
      </c>
      <c r="B737" s="102">
        <v>1</v>
      </c>
      <c r="C737" s="102">
        <f t="shared" si="35"/>
        <v>559.5</v>
      </c>
      <c r="D737" s="102">
        <v>534</v>
      </c>
      <c r="E737" s="102">
        <v>25.5</v>
      </c>
      <c r="F737" s="104">
        <v>1229</v>
      </c>
      <c r="G737" s="103">
        <f t="shared" si="33"/>
        <v>7.308081108402213</v>
      </c>
      <c r="H737" s="104">
        <f t="shared" si="34"/>
        <v>372.71</v>
      </c>
      <c r="I737" s="104">
        <f>ROUND(H737*1.2359,2)</f>
        <v>460.63</v>
      </c>
    </row>
    <row r="738" spans="1:9" s="49" customFormat="1" ht="16.899999999999999" customHeight="1" x14ac:dyDescent="0.25">
      <c r="A738" s="96" t="s">
        <v>265</v>
      </c>
      <c r="B738" s="102">
        <v>1</v>
      </c>
      <c r="C738" s="102">
        <f t="shared" si="35"/>
        <v>679</v>
      </c>
      <c r="D738" s="102">
        <v>677</v>
      </c>
      <c r="E738" s="102">
        <v>2</v>
      </c>
      <c r="F738" s="104">
        <v>1219</v>
      </c>
      <c r="G738" s="103">
        <f t="shared" si="33"/>
        <v>7.2486174704168409</v>
      </c>
      <c r="H738" s="104">
        <f t="shared" si="34"/>
        <v>28.99</v>
      </c>
      <c r="I738" s="104">
        <f>ROUND(H738*1.2359,2)</f>
        <v>35.83</v>
      </c>
    </row>
    <row r="739" spans="1:9" s="49" customFormat="1" ht="16.899999999999999" customHeight="1" x14ac:dyDescent="0.25">
      <c r="A739" s="96" t="s">
        <v>265</v>
      </c>
      <c r="B739" s="102">
        <v>1</v>
      </c>
      <c r="C739" s="102">
        <f t="shared" si="35"/>
        <v>563</v>
      </c>
      <c r="D739" s="102">
        <v>557</v>
      </c>
      <c r="E739" s="102">
        <v>6</v>
      </c>
      <c r="F739" s="104">
        <v>1229</v>
      </c>
      <c r="G739" s="103">
        <f t="shared" si="33"/>
        <v>7.308081108402213</v>
      </c>
      <c r="H739" s="104">
        <f t="shared" si="34"/>
        <v>87.7</v>
      </c>
      <c r="I739" s="104">
        <f>ROUND(H739*1.2359,2)</f>
        <v>108.39</v>
      </c>
    </row>
    <row r="740" spans="1:9" s="49" customFormat="1" ht="16.899999999999999" customHeight="1" x14ac:dyDescent="0.25">
      <c r="A740" s="96" t="s">
        <v>265</v>
      </c>
      <c r="B740" s="102">
        <v>1</v>
      </c>
      <c r="C740" s="102">
        <f t="shared" si="35"/>
        <v>695</v>
      </c>
      <c r="D740" s="102">
        <v>677</v>
      </c>
      <c r="E740" s="102">
        <v>18</v>
      </c>
      <c r="F740" s="104">
        <v>1310</v>
      </c>
      <c r="G740" s="103">
        <f t="shared" si="33"/>
        <v>7.7897365760837252</v>
      </c>
      <c r="H740" s="104">
        <f t="shared" si="34"/>
        <v>280.43</v>
      </c>
      <c r="I740" s="104">
        <f>ROUND(H740*1.2359,2)</f>
        <v>346.58</v>
      </c>
    </row>
    <row r="741" spans="1:9" s="49" customFormat="1" ht="16.899999999999999" customHeight="1" x14ac:dyDescent="0.25">
      <c r="A741" s="96" t="s">
        <v>265</v>
      </c>
      <c r="B741" s="102">
        <v>1</v>
      </c>
      <c r="C741" s="102">
        <f t="shared" si="35"/>
        <v>494</v>
      </c>
      <c r="D741" s="102">
        <v>472</v>
      </c>
      <c r="E741" s="102">
        <v>22</v>
      </c>
      <c r="F741" s="104">
        <v>1229</v>
      </c>
      <c r="G741" s="103">
        <f t="shared" si="33"/>
        <v>7.308081108402213</v>
      </c>
      <c r="H741" s="104">
        <f t="shared" si="34"/>
        <v>321.56</v>
      </c>
      <c r="I741" s="104">
        <f>ROUND(H741*1.2359,2)</f>
        <v>397.42</v>
      </c>
    </row>
    <row r="742" spans="1:9" s="49" customFormat="1" ht="16.899999999999999" customHeight="1" x14ac:dyDescent="0.25">
      <c r="A742" s="96" t="s">
        <v>265</v>
      </c>
      <c r="B742" s="102">
        <v>1</v>
      </c>
      <c r="C742" s="102">
        <f t="shared" si="35"/>
        <v>200</v>
      </c>
      <c r="D742" s="102">
        <v>176</v>
      </c>
      <c r="E742" s="102">
        <v>24</v>
      </c>
      <c r="F742" s="104">
        <v>1375</v>
      </c>
      <c r="G742" s="103">
        <f t="shared" si="33"/>
        <v>8.1762502229886422</v>
      </c>
      <c r="H742" s="104">
        <f t="shared" si="34"/>
        <v>392.46</v>
      </c>
      <c r="I742" s="104">
        <f>ROUND(H742*1.2359,2)</f>
        <v>485.04</v>
      </c>
    </row>
    <row r="743" spans="1:9" s="49" customFormat="1" ht="16.899999999999999" customHeight="1" x14ac:dyDescent="0.25">
      <c r="A743" s="96" t="s">
        <v>265</v>
      </c>
      <c r="B743" s="102">
        <v>1</v>
      </c>
      <c r="C743" s="102">
        <f t="shared" si="35"/>
        <v>744</v>
      </c>
      <c r="D743" s="102">
        <v>677</v>
      </c>
      <c r="E743" s="102">
        <v>67</v>
      </c>
      <c r="F743" s="104">
        <v>1229</v>
      </c>
      <c r="G743" s="103">
        <f t="shared" si="33"/>
        <v>7.308081108402213</v>
      </c>
      <c r="H743" s="104">
        <f t="shared" si="34"/>
        <v>979.28</v>
      </c>
      <c r="I743" s="104">
        <f>ROUND(H743*1.2359,2)</f>
        <v>1210.29</v>
      </c>
    </row>
    <row r="744" spans="1:9" s="49" customFormat="1" ht="16.899999999999999" customHeight="1" x14ac:dyDescent="0.25">
      <c r="A744" s="96" t="s">
        <v>265</v>
      </c>
      <c r="B744" s="102">
        <v>1</v>
      </c>
      <c r="C744" s="102">
        <f t="shared" si="35"/>
        <v>623.5</v>
      </c>
      <c r="D744" s="102">
        <v>607</v>
      </c>
      <c r="E744" s="102">
        <v>16.5</v>
      </c>
      <c r="F744" s="104">
        <v>1111</v>
      </c>
      <c r="G744" s="103">
        <f t="shared" si="33"/>
        <v>6.6064101801748238</v>
      </c>
      <c r="H744" s="104">
        <f t="shared" si="34"/>
        <v>218.01</v>
      </c>
      <c r="I744" s="104">
        <f>ROUND(H744*1.2359,2)</f>
        <v>269.44</v>
      </c>
    </row>
    <row r="745" spans="1:9" s="49" customFormat="1" ht="16.899999999999999" customHeight="1" x14ac:dyDescent="0.25">
      <c r="A745" s="96" t="s">
        <v>265</v>
      </c>
      <c r="B745" s="102">
        <v>1</v>
      </c>
      <c r="C745" s="102">
        <f t="shared" si="35"/>
        <v>465.5</v>
      </c>
      <c r="D745" s="102">
        <v>463</v>
      </c>
      <c r="E745" s="102">
        <v>2.5</v>
      </c>
      <c r="F745" s="104">
        <v>1111</v>
      </c>
      <c r="G745" s="103">
        <f t="shared" si="33"/>
        <v>6.6064101801748238</v>
      </c>
      <c r="H745" s="104">
        <f t="shared" si="34"/>
        <v>33.03</v>
      </c>
      <c r="I745" s="104">
        <f>ROUND(H745*1.2359,2)</f>
        <v>40.82</v>
      </c>
    </row>
    <row r="746" spans="1:9" s="49" customFormat="1" ht="16.899999999999999" customHeight="1" x14ac:dyDescent="0.25">
      <c r="A746" s="96" t="s">
        <v>265</v>
      </c>
      <c r="B746" s="102">
        <v>1</v>
      </c>
      <c r="C746" s="102">
        <f t="shared" si="35"/>
        <v>638</v>
      </c>
      <c r="D746" s="102">
        <v>621</v>
      </c>
      <c r="E746" s="102">
        <v>17</v>
      </c>
      <c r="F746" s="104">
        <v>1186</v>
      </c>
      <c r="G746" s="103">
        <f t="shared" si="33"/>
        <v>7.052387465065113</v>
      </c>
      <c r="H746" s="104">
        <f t="shared" si="34"/>
        <v>239.78</v>
      </c>
      <c r="I746" s="104">
        <f>ROUND(H746*1.2359,2)</f>
        <v>296.33999999999997</v>
      </c>
    </row>
    <row r="747" spans="1:9" s="49" customFormat="1" ht="16.899999999999999" customHeight="1" x14ac:dyDescent="0.25">
      <c r="A747" s="96" t="s">
        <v>265</v>
      </c>
      <c r="B747" s="102">
        <v>1</v>
      </c>
      <c r="C747" s="102">
        <f t="shared" si="35"/>
        <v>524</v>
      </c>
      <c r="D747" s="102">
        <v>453.75</v>
      </c>
      <c r="E747" s="102">
        <v>70.25</v>
      </c>
      <c r="F747" s="104">
        <v>1229</v>
      </c>
      <c r="G747" s="103">
        <f t="shared" si="33"/>
        <v>7.308081108402213</v>
      </c>
      <c r="H747" s="104">
        <f t="shared" si="34"/>
        <v>1026.79</v>
      </c>
      <c r="I747" s="104">
        <f>ROUND(H747*1.2359,2)</f>
        <v>1269.01</v>
      </c>
    </row>
    <row r="748" spans="1:9" s="49" customFormat="1" ht="16.899999999999999" customHeight="1" x14ac:dyDescent="0.25">
      <c r="A748" s="96" t="s">
        <v>265</v>
      </c>
      <c r="B748" s="102">
        <v>1</v>
      </c>
      <c r="C748" s="102">
        <f t="shared" si="35"/>
        <v>565</v>
      </c>
      <c r="D748" s="102">
        <v>517</v>
      </c>
      <c r="E748" s="102">
        <v>48</v>
      </c>
      <c r="F748" s="104">
        <v>1111</v>
      </c>
      <c r="G748" s="103">
        <f t="shared" si="33"/>
        <v>6.6064101801748238</v>
      </c>
      <c r="H748" s="104">
        <f t="shared" si="34"/>
        <v>634.22</v>
      </c>
      <c r="I748" s="104">
        <f>ROUND(H748*1.2359,2)</f>
        <v>783.83</v>
      </c>
    </row>
    <row r="749" spans="1:9" s="49" customFormat="1" ht="16.899999999999999" customHeight="1" x14ac:dyDescent="0.25">
      <c r="A749" s="96" t="s">
        <v>265</v>
      </c>
      <c r="B749" s="102">
        <v>1</v>
      </c>
      <c r="C749" s="102">
        <f t="shared" si="35"/>
        <v>626.5</v>
      </c>
      <c r="D749" s="102">
        <v>598</v>
      </c>
      <c r="E749" s="102">
        <v>28.5</v>
      </c>
      <c r="F749" s="104">
        <v>1541</v>
      </c>
      <c r="G749" s="103">
        <f t="shared" si="33"/>
        <v>9.1633466135458175</v>
      </c>
      <c r="H749" s="104">
        <f t="shared" si="34"/>
        <v>522.30999999999995</v>
      </c>
      <c r="I749" s="104">
        <f>ROUND(H749*1.2359,2)</f>
        <v>645.52</v>
      </c>
    </row>
    <row r="750" spans="1:9" s="49" customFormat="1" ht="16.899999999999999" customHeight="1" x14ac:dyDescent="0.25">
      <c r="A750" s="96" t="s">
        <v>265</v>
      </c>
      <c r="B750" s="102">
        <v>1</v>
      </c>
      <c r="C750" s="102">
        <f t="shared" si="35"/>
        <v>569</v>
      </c>
      <c r="D750" s="102">
        <v>550</v>
      </c>
      <c r="E750" s="102">
        <v>19</v>
      </c>
      <c r="F750" s="104">
        <v>1304</v>
      </c>
      <c r="G750" s="103">
        <f t="shared" si="33"/>
        <v>7.7540583932925022</v>
      </c>
      <c r="H750" s="104">
        <f t="shared" si="34"/>
        <v>294.64999999999998</v>
      </c>
      <c r="I750" s="104">
        <f>ROUND(H750*1.2359,2)</f>
        <v>364.16</v>
      </c>
    </row>
    <row r="751" spans="1:9" s="49" customFormat="1" ht="16.899999999999999" customHeight="1" x14ac:dyDescent="0.25">
      <c r="A751" s="96" t="s">
        <v>265</v>
      </c>
      <c r="B751" s="102">
        <v>1</v>
      </c>
      <c r="C751" s="102">
        <f t="shared" si="35"/>
        <v>644</v>
      </c>
      <c r="D751" s="102">
        <v>598</v>
      </c>
      <c r="E751" s="102">
        <v>46</v>
      </c>
      <c r="F751" s="104">
        <v>1304</v>
      </c>
      <c r="G751" s="103">
        <f t="shared" si="33"/>
        <v>7.7540583932925022</v>
      </c>
      <c r="H751" s="104">
        <f t="shared" si="34"/>
        <v>713.37</v>
      </c>
      <c r="I751" s="104">
        <f>ROUND(H751*1.2359,2)</f>
        <v>881.65</v>
      </c>
    </row>
    <row r="752" spans="1:9" s="49" customFormat="1" ht="16.899999999999999" customHeight="1" x14ac:dyDescent="0.25">
      <c r="A752" s="96" t="s">
        <v>265</v>
      </c>
      <c r="B752" s="102">
        <v>1</v>
      </c>
      <c r="C752" s="102">
        <f t="shared" si="35"/>
        <v>596</v>
      </c>
      <c r="D752" s="102">
        <v>557</v>
      </c>
      <c r="E752" s="102">
        <v>39</v>
      </c>
      <c r="F752" s="104">
        <v>1541</v>
      </c>
      <c r="G752" s="103">
        <f t="shared" si="33"/>
        <v>9.1633466135458175</v>
      </c>
      <c r="H752" s="104">
        <f t="shared" si="34"/>
        <v>714.74</v>
      </c>
      <c r="I752" s="104">
        <f>ROUND(H752*1.2359,2)</f>
        <v>883.35</v>
      </c>
    </row>
    <row r="753" spans="1:9" s="49" customFormat="1" ht="16.899999999999999" customHeight="1" x14ac:dyDescent="0.25">
      <c r="A753" s="96" t="s">
        <v>265</v>
      </c>
      <c r="B753" s="102">
        <v>1</v>
      </c>
      <c r="C753" s="102">
        <f t="shared" si="35"/>
        <v>646</v>
      </c>
      <c r="D753" s="102">
        <v>597</v>
      </c>
      <c r="E753" s="102">
        <v>48.999999999999993</v>
      </c>
      <c r="F753" s="104">
        <v>1229</v>
      </c>
      <c r="G753" s="103">
        <f t="shared" si="33"/>
        <v>7.308081108402213</v>
      </c>
      <c r="H753" s="104">
        <f t="shared" si="34"/>
        <v>716.19</v>
      </c>
      <c r="I753" s="104">
        <f>ROUND(H753*1.2359,2)</f>
        <v>885.14</v>
      </c>
    </row>
    <row r="754" spans="1:9" s="49" customFormat="1" ht="16.899999999999999" customHeight="1" x14ac:dyDescent="0.25">
      <c r="A754" s="96" t="s">
        <v>265</v>
      </c>
      <c r="B754" s="102">
        <v>1</v>
      </c>
      <c r="C754" s="102">
        <f t="shared" si="35"/>
        <v>541</v>
      </c>
      <c r="D754" s="102">
        <v>534</v>
      </c>
      <c r="E754" s="102">
        <v>7</v>
      </c>
      <c r="F754" s="104">
        <v>1101</v>
      </c>
      <c r="G754" s="103">
        <f t="shared" si="33"/>
        <v>6.5469465421894517</v>
      </c>
      <c r="H754" s="104">
        <f t="shared" si="34"/>
        <v>91.66</v>
      </c>
      <c r="I754" s="104">
        <f>ROUND(H754*1.2359,2)</f>
        <v>113.28</v>
      </c>
    </row>
    <row r="755" spans="1:9" s="49" customFormat="1" ht="16.899999999999999" customHeight="1" x14ac:dyDescent="0.25">
      <c r="A755" s="96" t="s">
        <v>265</v>
      </c>
      <c r="B755" s="102">
        <v>1</v>
      </c>
      <c r="C755" s="102">
        <f t="shared" si="35"/>
        <v>4</v>
      </c>
      <c r="D755" s="102">
        <v>0</v>
      </c>
      <c r="E755" s="102">
        <v>4</v>
      </c>
      <c r="F755" s="104">
        <v>1229</v>
      </c>
      <c r="G755" s="103">
        <f t="shared" si="33"/>
        <v>7.308081108402213</v>
      </c>
      <c r="H755" s="104">
        <f t="shared" si="34"/>
        <v>58.46</v>
      </c>
      <c r="I755" s="104">
        <f>ROUND(H755*1.2359,2)</f>
        <v>72.25</v>
      </c>
    </row>
    <row r="756" spans="1:9" s="49" customFormat="1" ht="16.899999999999999" customHeight="1" x14ac:dyDescent="0.25">
      <c r="A756" s="96" t="s">
        <v>265</v>
      </c>
      <c r="B756" s="102">
        <v>1</v>
      </c>
      <c r="C756" s="102">
        <f t="shared" si="35"/>
        <v>606.5</v>
      </c>
      <c r="D756" s="102">
        <v>597</v>
      </c>
      <c r="E756" s="102">
        <v>9.5</v>
      </c>
      <c r="F756" s="104">
        <v>1229</v>
      </c>
      <c r="G756" s="103">
        <f t="shared" si="33"/>
        <v>7.308081108402213</v>
      </c>
      <c r="H756" s="104">
        <f t="shared" si="34"/>
        <v>138.85</v>
      </c>
      <c r="I756" s="104">
        <f>ROUND(H756*1.2359,2)</f>
        <v>171.6</v>
      </c>
    </row>
    <row r="757" spans="1:9" s="49" customFormat="1" ht="16.899999999999999" customHeight="1" x14ac:dyDescent="0.25">
      <c r="A757" s="96" t="s">
        <v>265</v>
      </c>
      <c r="B757" s="102">
        <v>1</v>
      </c>
      <c r="C757" s="102">
        <f t="shared" si="35"/>
        <v>698</v>
      </c>
      <c r="D757" s="102">
        <v>613</v>
      </c>
      <c r="E757" s="102">
        <v>85</v>
      </c>
      <c r="F757" s="104">
        <v>1261</v>
      </c>
      <c r="G757" s="103">
        <f t="shared" si="33"/>
        <v>7.4983647499554031</v>
      </c>
      <c r="H757" s="104">
        <f t="shared" si="34"/>
        <v>1274.72</v>
      </c>
      <c r="I757" s="104">
        <f>ROUND(H757*1.2359,2)</f>
        <v>1575.43</v>
      </c>
    </row>
    <row r="758" spans="1:9" s="49" customFormat="1" ht="16.899999999999999" customHeight="1" x14ac:dyDescent="0.25">
      <c r="A758" s="96" t="s">
        <v>265</v>
      </c>
      <c r="B758" s="102">
        <v>1</v>
      </c>
      <c r="C758" s="102">
        <f t="shared" si="35"/>
        <v>615</v>
      </c>
      <c r="D758" s="102">
        <v>607</v>
      </c>
      <c r="E758" s="102">
        <v>8</v>
      </c>
      <c r="F758" s="104">
        <v>1304</v>
      </c>
      <c r="G758" s="103">
        <f t="shared" si="33"/>
        <v>7.7540583932925022</v>
      </c>
      <c r="H758" s="104">
        <f t="shared" si="34"/>
        <v>124.06</v>
      </c>
      <c r="I758" s="104">
        <f>ROUND(H758*1.2359,2)</f>
        <v>153.33000000000001</v>
      </c>
    </row>
    <row r="759" spans="1:9" s="49" customFormat="1" ht="16.899999999999999" customHeight="1" x14ac:dyDescent="0.25">
      <c r="A759" s="96" t="s">
        <v>265</v>
      </c>
      <c r="B759" s="102">
        <v>1</v>
      </c>
      <c r="C759" s="102">
        <f t="shared" si="35"/>
        <v>685</v>
      </c>
      <c r="D759" s="102">
        <v>677</v>
      </c>
      <c r="E759" s="102">
        <v>8</v>
      </c>
      <c r="F759" s="104">
        <v>1111</v>
      </c>
      <c r="G759" s="103">
        <f t="shared" si="33"/>
        <v>6.6064101801748238</v>
      </c>
      <c r="H759" s="104">
        <f t="shared" si="34"/>
        <v>105.7</v>
      </c>
      <c r="I759" s="104">
        <f>ROUND(H759*1.2359,2)</f>
        <v>130.63</v>
      </c>
    </row>
    <row r="760" spans="1:9" s="49" customFormat="1" ht="16.899999999999999" customHeight="1" x14ac:dyDescent="0.25">
      <c r="A760" s="96" t="s">
        <v>265</v>
      </c>
      <c r="B760" s="102">
        <v>1</v>
      </c>
      <c r="C760" s="102">
        <f t="shared" si="35"/>
        <v>505.5</v>
      </c>
      <c r="D760" s="102">
        <v>501</v>
      </c>
      <c r="E760" s="102">
        <v>4.5</v>
      </c>
      <c r="F760" s="104">
        <v>1229</v>
      </c>
      <c r="G760" s="103">
        <f t="shared" si="33"/>
        <v>7.308081108402213</v>
      </c>
      <c r="H760" s="104">
        <f t="shared" si="34"/>
        <v>65.77</v>
      </c>
      <c r="I760" s="104">
        <f>ROUND(H760*1.2359,2)</f>
        <v>81.290000000000006</v>
      </c>
    </row>
    <row r="761" spans="1:9" s="49" customFormat="1" ht="16.899999999999999" customHeight="1" x14ac:dyDescent="0.25">
      <c r="A761" s="96" t="s">
        <v>265</v>
      </c>
      <c r="B761" s="102">
        <v>1</v>
      </c>
      <c r="C761" s="102">
        <f t="shared" si="35"/>
        <v>1</v>
      </c>
      <c r="D761" s="102">
        <v>0</v>
      </c>
      <c r="E761" s="102">
        <v>1</v>
      </c>
      <c r="F761" s="104">
        <v>1541</v>
      </c>
      <c r="G761" s="103">
        <f t="shared" si="33"/>
        <v>9.1633466135458175</v>
      </c>
      <c r="H761" s="104">
        <f t="shared" si="34"/>
        <v>18.329999999999998</v>
      </c>
      <c r="I761" s="104">
        <f>ROUND(H761*1.2359,2)</f>
        <v>22.65</v>
      </c>
    </row>
    <row r="762" spans="1:9" s="49" customFormat="1" ht="16.899999999999999" customHeight="1" x14ac:dyDescent="0.25">
      <c r="A762" s="96" t="s">
        <v>265</v>
      </c>
      <c r="B762" s="102">
        <v>1</v>
      </c>
      <c r="C762" s="102">
        <f t="shared" si="35"/>
        <v>679</v>
      </c>
      <c r="D762" s="102">
        <v>677</v>
      </c>
      <c r="E762" s="102">
        <v>2</v>
      </c>
      <c r="F762" s="104">
        <v>1304</v>
      </c>
      <c r="G762" s="103">
        <f t="shared" si="33"/>
        <v>7.7540583932925022</v>
      </c>
      <c r="H762" s="104">
        <f t="shared" si="34"/>
        <v>31.02</v>
      </c>
      <c r="I762" s="105">
        <f>ROUND(H762*1.2077,2)</f>
        <v>37.46</v>
      </c>
    </row>
    <row r="763" spans="1:9" s="49" customFormat="1" ht="16.899999999999999" customHeight="1" x14ac:dyDescent="0.25">
      <c r="A763" s="96" t="s">
        <v>265</v>
      </c>
      <c r="B763" s="102">
        <v>1</v>
      </c>
      <c r="C763" s="102">
        <f t="shared" si="35"/>
        <v>593</v>
      </c>
      <c r="D763" s="102">
        <v>589</v>
      </c>
      <c r="E763" s="102">
        <v>4</v>
      </c>
      <c r="F763" s="104">
        <v>1229</v>
      </c>
      <c r="G763" s="103">
        <f t="shared" si="33"/>
        <v>7.308081108402213</v>
      </c>
      <c r="H763" s="104">
        <f t="shared" si="34"/>
        <v>58.46</v>
      </c>
      <c r="I763" s="105">
        <f>ROUND(H763*1.2077,2)</f>
        <v>70.599999999999994</v>
      </c>
    </row>
    <row r="764" spans="1:9" s="49" customFormat="1" ht="16.899999999999999" customHeight="1" x14ac:dyDescent="0.25">
      <c r="A764" s="96" t="s">
        <v>265</v>
      </c>
      <c r="B764" s="102">
        <v>1</v>
      </c>
      <c r="C764" s="102">
        <f t="shared" si="35"/>
        <v>579</v>
      </c>
      <c r="D764" s="102">
        <v>567</v>
      </c>
      <c r="E764" s="102">
        <v>12</v>
      </c>
      <c r="F764" s="104">
        <v>1111</v>
      </c>
      <c r="G764" s="103">
        <f t="shared" si="33"/>
        <v>6.6064101801748238</v>
      </c>
      <c r="H764" s="104">
        <f t="shared" si="34"/>
        <v>158.55000000000001</v>
      </c>
      <c r="I764" s="104">
        <f>ROUND(H764*1.2359,2)</f>
        <v>195.95</v>
      </c>
    </row>
    <row r="765" spans="1:9" s="49" customFormat="1" ht="16.899999999999999" customHeight="1" x14ac:dyDescent="0.25">
      <c r="A765" s="96" t="s">
        <v>265</v>
      </c>
      <c r="B765" s="102">
        <v>1</v>
      </c>
      <c r="C765" s="102">
        <f t="shared" si="35"/>
        <v>24</v>
      </c>
      <c r="D765" s="102">
        <v>0</v>
      </c>
      <c r="E765" s="102">
        <v>24</v>
      </c>
      <c r="F765" s="104">
        <v>1111</v>
      </c>
      <c r="G765" s="103">
        <f t="shared" si="33"/>
        <v>6.6064101801748238</v>
      </c>
      <c r="H765" s="104">
        <f t="shared" si="34"/>
        <v>317.11</v>
      </c>
      <c r="I765" s="104">
        <f>ROUND(H765*1.2359,2)</f>
        <v>391.92</v>
      </c>
    </row>
    <row r="766" spans="1:9" s="49" customFormat="1" ht="16.899999999999999" customHeight="1" x14ac:dyDescent="0.25">
      <c r="A766" s="96" t="s">
        <v>265</v>
      </c>
      <c r="B766" s="102">
        <v>1</v>
      </c>
      <c r="C766" s="102">
        <f t="shared" si="35"/>
        <v>91.117999999999995</v>
      </c>
      <c r="D766" s="102">
        <v>83</v>
      </c>
      <c r="E766" s="102">
        <v>8.1180000000000003</v>
      </c>
      <c r="F766" s="104">
        <v>1111</v>
      </c>
      <c r="G766" s="103">
        <f t="shared" si="33"/>
        <v>6.6064101801748238</v>
      </c>
      <c r="H766" s="104">
        <f t="shared" si="34"/>
        <v>107.26</v>
      </c>
      <c r="I766" s="104">
        <f>ROUND(H766*1.2359,2)</f>
        <v>132.56</v>
      </c>
    </row>
    <row r="767" spans="1:9" s="49" customFormat="1" ht="16.899999999999999" customHeight="1" x14ac:dyDescent="0.25">
      <c r="A767" s="96" t="s">
        <v>265</v>
      </c>
      <c r="B767" s="102">
        <v>1</v>
      </c>
      <c r="C767" s="102">
        <f t="shared" si="35"/>
        <v>733</v>
      </c>
      <c r="D767" s="102">
        <v>573</v>
      </c>
      <c r="E767" s="102">
        <v>160</v>
      </c>
      <c r="F767" s="104">
        <v>1379</v>
      </c>
      <c r="G767" s="103">
        <f t="shared" si="33"/>
        <v>8.2000356781827914</v>
      </c>
      <c r="H767" s="104">
        <f t="shared" si="34"/>
        <v>2624.01</v>
      </c>
      <c r="I767" s="104">
        <f>ROUND(H767*1.2359,2)</f>
        <v>3243.01</v>
      </c>
    </row>
    <row r="768" spans="1:9" s="49" customFormat="1" ht="16.899999999999999" customHeight="1" x14ac:dyDescent="0.25">
      <c r="A768" s="96" t="s">
        <v>265</v>
      </c>
      <c r="B768" s="102">
        <v>1</v>
      </c>
      <c r="C768" s="102">
        <f t="shared" si="35"/>
        <v>568</v>
      </c>
      <c r="D768" s="102">
        <v>566</v>
      </c>
      <c r="E768" s="102">
        <v>2</v>
      </c>
      <c r="F768" s="104">
        <v>1541</v>
      </c>
      <c r="G768" s="103">
        <f t="shared" si="33"/>
        <v>9.1633466135458175</v>
      </c>
      <c r="H768" s="104">
        <f t="shared" si="34"/>
        <v>36.65</v>
      </c>
      <c r="I768" s="105">
        <f>ROUND(H768*1.2077,2)</f>
        <v>44.26</v>
      </c>
    </row>
    <row r="769" spans="1:9" s="49" customFormat="1" ht="16.899999999999999" customHeight="1" x14ac:dyDescent="0.25">
      <c r="A769" s="96" t="s">
        <v>265</v>
      </c>
      <c r="B769" s="102">
        <v>1</v>
      </c>
      <c r="C769" s="102">
        <f t="shared" si="35"/>
        <v>559</v>
      </c>
      <c r="D769" s="102">
        <v>525</v>
      </c>
      <c r="E769" s="102">
        <v>34</v>
      </c>
      <c r="F769" s="104">
        <v>1375</v>
      </c>
      <c r="G769" s="103">
        <f t="shared" si="33"/>
        <v>8.1762502229886422</v>
      </c>
      <c r="H769" s="104">
        <f t="shared" si="34"/>
        <v>555.99</v>
      </c>
      <c r="I769" s="104">
        <f>ROUND(H769*1.2359,2)</f>
        <v>687.15</v>
      </c>
    </row>
    <row r="770" spans="1:9" s="49" customFormat="1" ht="16.899999999999999" customHeight="1" x14ac:dyDescent="0.25">
      <c r="A770" s="96" t="s">
        <v>265</v>
      </c>
      <c r="B770" s="102">
        <v>1</v>
      </c>
      <c r="C770" s="102">
        <f t="shared" si="35"/>
        <v>745</v>
      </c>
      <c r="D770" s="102">
        <v>565</v>
      </c>
      <c r="E770" s="102">
        <v>180</v>
      </c>
      <c r="F770" s="104">
        <v>1379</v>
      </c>
      <c r="G770" s="103">
        <f t="shared" si="33"/>
        <v>8.2000356781827914</v>
      </c>
      <c r="H770" s="104">
        <f t="shared" si="34"/>
        <v>2952.01</v>
      </c>
      <c r="I770" s="104">
        <f>ROUND(H770*1.2359,2)</f>
        <v>3648.39</v>
      </c>
    </row>
    <row r="771" spans="1:9" s="49" customFormat="1" ht="16.899999999999999" customHeight="1" x14ac:dyDescent="0.25">
      <c r="A771" s="96" t="s">
        <v>265</v>
      </c>
      <c r="B771" s="102">
        <v>1</v>
      </c>
      <c r="C771" s="102">
        <f t="shared" si="35"/>
        <v>568</v>
      </c>
      <c r="D771" s="102">
        <v>526</v>
      </c>
      <c r="E771" s="102">
        <v>42</v>
      </c>
      <c r="F771" s="104">
        <v>1375</v>
      </c>
      <c r="G771" s="103">
        <f t="shared" si="33"/>
        <v>8.1762502229886422</v>
      </c>
      <c r="H771" s="104">
        <f t="shared" si="34"/>
        <v>686.81</v>
      </c>
      <c r="I771" s="104">
        <f>ROUND(H771*1.2359,2)</f>
        <v>848.83</v>
      </c>
    </row>
    <row r="772" spans="1:9" s="49" customFormat="1" ht="16.899999999999999" customHeight="1" x14ac:dyDescent="0.25">
      <c r="A772" s="96" t="s">
        <v>265</v>
      </c>
      <c r="B772" s="102">
        <v>1</v>
      </c>
      <c r="C772" s="102">
        <f t="shared" si="35"/>
        <v>688</v>
      </c>
      <c r="D772" s="102">
        <v>630</v>
      </c>
      <c r="E772" s="102">
        <v>58</v>
      </c>
      <c r="F772" s="104">
        <v>1229</v>
      </c>
      <c r="G772" s="103">
        <f t="shared" si="33"/>
        <v>7.308081108402213</v>
      </c>
      <c r="H772" s="104">
        <f t="shared" si="34"/>
        <v>847.74</v>
      </c>
      <c r="I772" s="104">
        <f>ROUND(H772*1.2359,2)</f>
        <v>1047.72</v>
      </c>
    </row>
    <row r="773" spans="1:9" s="49" customFormat="1" ht="16.899999999999999" customHeight="1" x14ac:dyDescent="0.25">
      <c r="A773" s="96" t="s">
        <v>265</v>
      </c>
      <c r="B773" s="102">
        <v>1</v>
      </c>
      <c r="C773" s="102">
        <f t="shared" si="35"/>
        <v>574</v>
      </c>
      <c r="D773" s="102">
        <v>557</v>
      </c>
      <c r="E773" s="102">
        <v>17</v>
      </c>
      <c r="F773" s="104">
        <v>1304</v>
      </c>
      <c r="G773" s="103">
        <f t="shared" si="33"/>
        <v>7.7540583932925022</v>
      </c>
      <c r="H773" s="104">
        <f t="shared" si="34"/>
        <v>263.64</v>
      </c>
      <c r="I773" s="104">
        <f>ROUND(H773*1.2359,2)</f>
        <v>325.83</v>
      </c>
    </row>
    <row r="774" spans="1:9" s="49" customFormat="1" ht="16.899999999999999" customHeight="1" x14ac:dyDescent="0.25">
      <c r="A774" s="96" t="s">
        <v>265</v>
      </c>
      <c r="B774" s="102">
        <v>1</v>
      </c>
      <c r="C774" s="102">
        <f t="shared" si="35"/>
        <v>545</v>
      </c>
      <c r="D774" s="102">
        <v>541</v>
      </c>
      <c r="E774" s="102">
        <v>4</v>
      </c>
      <c r="F774" s="104">
        <v>1541</v>
      </c>
      <c r="G774" s="103">
        <f t="shared" si="33"/>
        <v>9.1633466135458175</v>
      </c>
      <c r="H774" s="104">
        <f t="shared" si="34"/>
        <v>73.31</v>
      </c>
      <c r="I774" s="104">
        <f>ROUND(H774*1.2359,2)</f>
        <v>90.6</v>
      </c>
    </row>
    <row r="775" spans="1:9" s="49" customFormat="1" ht="16.899999999999999" customHeight="1" x14ac:dyDescent="0.25">
      <c r="A775" s="96" t="s">
        <v>265</v>
      </c>
      <c r="B775" s="102">
        <v>1</v>
      </c>
      <c r="C775" s="102">
        <f t="shared" si="35"/>
        <v>624</v>
      </c>
      <c r="D775" s="102">
        <v>621</v>
      </c>
      <c r="E775" s="102">
        <v>3</v>
      </c>
      <c r="F775" s="104">
        <v>1310</v>
      </c>
      <c r="G775" s="103">
        <f t="shared" si="33"/>
        <v>7.7897365760837252</v>
      </c>
      <c r="H775" s="104">
        <f t="shared" si="34"/>
        <v>46.74</v>
      </c>
      <c r="I775" s="104">
        <f>ROUND(H775*1.2359,2)</f>
        <v>57.77</v>
      </c>
    </row>
    <row r="776" spans="1:9" s="49" customFormat="1" ht="16.899999999999999" customHeight="1" x14ac:dyDescent="0.25">
      <c r="A776" s="96" t="s">
        <v>265</v>
      </c>
      <c r="B776" s="102">
        <v>1</v>
      </c>
      <c r="C776" s="102">
        <f t="shared" si="35"/>
        <v>632</v>
      </c>
      <c r="D776" s="102">
        <v>631</v>
      </c>
      <c r="E776" s="102">
        <v>1</v>
      </c>
      <c r="F776" s="104">
        <v>1304</v>
      </c>
      <c r="G776" s="103">
        <f t="shared" si="33"/>
        <v>7.7540583932925022</v>
      </c>
      <c r="H776" s="104">
        <f t="shared" si="34"/>
        <v>15.51</v>
      </c>
      <c r="I776" s="104">
        <f>ROUND(H776*1.2359,2)</f>
        <v>19.170000000000002</v>
      </c>
    </row>
    <row r="777" spans="1:9" s="49" customFormat="1" ht="16.899999999999999" customHeight="1" x14ac:dyDescent="0.25">
      <c r="A777" s="96" t="s">
        <v>265</v>
      </c>
      <c r="B777" s="102">
        <v>1</v>
      </c>
      <c r="C777" s="102">
        <f t="shared" si="35"/>
        <v>577</v>
      </c>
      <c r="D777" s="102">
        <v>567</v>
      </c>
      <c r="E777" s="102">
        <v>10</v>
      </c>
      <c r="F777" s="104">
        <v>1304</v>
      </c>
      <c r="G777" s="103">
        <f t="shared" si="33"/>
        <v>7.7540583932925022</v>
      </c>
      <c r="H777" s="104">
        <f t="shared" si="34"/>
        <v>155.08000000000001</v>
      </c>
      <c r="I777" s="104">
        <f>ROUND(H777*1.2359,2)</f>
        <v>191.66</v>
      </c>
    </row>
    <row r="778" spans="1:9" s="49" customFormat="1" ht="16.899999999999999" customHeight="1" x14ac:dyDescent="0.25">
      <c r="A778" s="96" t="s">
        <v>265</v>
      </c>
      <c r="B778" s="102">
        <v>1</v>
      </c>
      <c r="C778" s="102">
        <f t="shared" si="35"/>
        <v>597</v>
      </c>
      <c r="D778" s="102">
        <v>581</v>
      </c>
      <c r="E778" s="102">
        <v>16</v>
      </c>
      <c r="F778" s="104">
        <v>1229</v>
      </c>
      <c r="G778" s="103">
        <f t="shared" ref="G778:G841" si="36">F778/168.17</f>
        <v>7.308081108402213</v>
      </c>
      <c r="H778" s="104">
        <f t="shared" ref="H778:H841" si="37">ROUND(E778*G778*2,2)</f>
        <v>233.86</v>
      </c>
      <c r="I778" s="104">
        <f>ROUND(H778*1.2359,2)</f>
        <v>289.02999999999997</v>
      </c>
    </row>
    <row r="779" spans="1:9" s="49" customFormat="1" ht="16.899999999999999" customHeight="1" x14ac:dyDescent="0.25">
      <c r="A779" s="96" t="s">
        <v>265</v>
      </c>
      <c r="B779" s="102">
        <v>1</v>
      </c>
      <c r="C779" s="102">
        <f t="shared" ref="C779:C842" si="38">D779+E779</f>
        <v>689</v>
      </c>
      <c r="D779" s="102">
        <v>677</v>
      </c>
      <c r="E779" s="102">
        <v>12</v>
      </c>
      <c r="F779" s="104">
        <v>1229</v>
      </c>
      <c r="G779" s="103">
        <f t="shared" si="36"/>
        <v>7.308081108402213</v>
      </c>
      <c r="H779" s="104">
        <f t="shared" si="37"/>
        <v>175.39</v>
      </c>
      <c r="I779" s="104">
        <f>ROUND(H779*1.2359,2)</f>
        <v>216.76</v>
      </c>
    </row>
    <row r="780" spans="1:9" s="49" customFormat="1" ht="16.899999999999999" customHeight="1" x14ac:dyDescent="0.25">
      <c r="A780" s="96" t="s">
        <v>265</v>
      </c>
      <c r="B780" s="102">
        <v>1</v>
      </c>
      <c r="C780" s="102">
        <f t="shared" si="38"/>
        <v>648.5</v>
      </c>
      <c r="D780" s="102">
        <v>621</v>
      </c>
      <c r="E780" s="102">
        <v>27.5</v>
      </c>
      <c r="F780" s="104">
        <v>1229</v>
      </c>
      <c r="G780" s="103">
        <f t="shared" si="36"/>
        <v>7.308081108402213</v>
      </c>
      <c r="H780" s="104">
        <f t="shared" si="37"/>
        <v>401.94</v>
      </c>
      <c r="I780" s="104">
        <f>ROUND(H780*1.2359,2)</f>
        <v>496.76</v>
      </c>
    </row>
    <row r="781" spans="1:9" s="49" customFormat="1" ht="16.899999999999999" customHeight="1" x14ac:dyDescent="0.25">
      <c r="A781" s="96" t="s">
        <v>265</v>
      </c>
      <c r="B781" s="102">
        <v>1</v>
      </c>
      <c r="C781" s="102">
        <f t="shared" si="38"/>
        <v>358.5</v>
      </c>
      <c r="D781" s="102">
        <v>317</v>
      </c>
      <c r="E781" s="102">
        <v>41.5</v>
      </c>
      <c r="F781" s="104">
        <v>1111</v>
      </c>
      <c r="G781" s="103">
        <f t="shared" si="36"/>
        <v>6.6064101801748238</v>
      </c>
      <c r="H781" s="104">
        <f t="shared" si="37"/>
        <v>548.33000000000004</v>
      </c>
      <c r="I781" s="104">
        <f>ROUND(H781*1.2359,2)</f>
        <v>677.68</v>
      </c>
    </row>
    <row r="782" spans="1:9" s="49" customFormat="1" ht="16.899999999999999" customHeight="1" x14ac:dyDescent="0.25">
      <c r="A782" s="96" t="s">
        <v>265</v>
      </c>
      <c r="B782" s="102">
        <v>1</v>
      </c>
      <c r="C782" s="102">
        <f t="shared" si="38"/>
        <v>706</v>
      </c>
      <c r="D782" s="102">
        <v>677</v>
      </c>
      <c r="E782" s="102">
        <v>29</v>
      </c>
      <c r="F782" s="104">
        <v>1304</v>
      </c>
      <c r="G782" s="103">
        <f t="shared" si="36"/>
        <v>7.7540583932925022</v>
      </c>
      <c r="H782" s="104">
        <f t="shared" si="37"/>
        <v>449.74</v>
      </c>
      <c r="I782" s="104">
        <f>ROUND(H782*1.2359,2)</f>
        <v>555.83000000000004</v>
      </c>
    </row>
    <row r="783" spans="1:9" s="49" customFormat="1" ht="16.899999999999999" customHeight="1" x14ac:dyDescent="0.25">
      <c r="A783" s="96" t="s">
        <v>265</v>
      </c>
      <c r="B783" s="102">
        <v>1</v>
      </c>
      <c r="C783" s="102">
        <f t="shared" si="38"/>
        <v>625.5</v>
      </c>
      <c r="D783" s="102">
        <v>598</v>
      </c>
      <c r="E783" s="102">
        <v>27.5</v>
      </c>
      <c r="F783" s="104">
        <v>1310</v>
      </c>
      <c r="G783" s="103">
        <f t="shared" si="36"/>
        <v>7.7897365760837252</v>
      </c>
      <c r="H783" s="104">
        <f t="shared" si="37"/>
        <v>428.44</v>
      </c>
      <c r="I783" s="104">
        <f>ROUND(H783*1.2359,2)</f>
        <v>529.51</v>
      </c>
    </row>
    <row r="784" spans="1:9" s="49" customFormat="1" ht="16.899999999999999" customHeight="1" x14ac:dyDescent="0.25">
      <c r="A784" s="96" t="s">
        <v>265</v>
      </c>
      <c r="B784" s="102">
        <v>1</v>
      </c>
      <c r="C784" s="102">
        <f t="shared" si="38"/>
        <v>561</v>
      </c>
      <c r="D784" s="102">
        <v>557</v>
      </c>
      <c r="E784" s="102">
        <v>4</v>
      </c>
      <c r="F784" s="104">
        <v>1541</v>
      </c>
      <c r="G784" s="103">
        <f t="shared" si="36"/>
        <v>9.1633466135458175</v>
      </c>
      <c r="H784" s="104">
        <f t="shared" si="37"/>
        <v>73.31</v>
      </c>
      <c r="I784" s="104">
        <f>ROUND(H784*1.2359,2)</f>
        <v>90.6</v>
      </c>
    </row>
    <row r="785" spans="1:9" s="49" customFormat="1" ht="16.899999999999999" customHeight="1" x14ac:dyDescent="0.25">
      <c r="A785" s="96" t="s">
        <v>265</v>
      </c>
      <c r="B785" s="102">
        <v>1</v>
      </c>
      <c r="C785" s="102">
        <f t="shared" si="38"/>
        <v>144</v>
      </c>
      <c r="D785" s="102">
        <v>96</v>
      </c>
      <c r="E785" s="102">
        <v>48</v>
      </c>
      <c r="F785" s="104">
        <v>1261</v>
      </c>
      <c r="G785" s="103">
        <f t="shared" si="36"/>
        <v>7.4983647499554031</v>
      </c>
      <c r="H785" s="104">
        <f t="shared" si="37"/>
        <v>719.84</v>
      </c>
      <c r="I785" s="104">
        <f>ROUND(H785*1.2359,2)</f>
        <v>889.65</v>
      </c>
    </row>
    <row r="786" spans="1:9" s="49" customFormat="1" ht="16.899999999999999" customHeight="1" x14ac:dyDescent="0.25">
      <c r="A786" s="96" t="s">
        <v>265</v>
      </c>
      <c r="B786" s="102">
        <v>1</v>
      </c>
      <c r="C786" s="102">
        <f t="shared" si="38"/>
        <v>330</v>
      </c>
      <c r="D786" s="102">
        <v>294</v>
      </c>
      <c r="E786" s="102">
        <v>36</v>
      </c>
      <c r="F786" s="104">
        <v>1304</v>
      </c>
      <c r="G786" s="103">
        <f t="shared" si="36"/>
        <v>7.7540583932925022</v>
      </c>
      <c r="H786" s="104">
        <f t="shared" si="37"/>
        <v>558.29</v>
      </c>
      <c r="I786" s="104">
        <f>ROUND(H786*1.2359,2)</f>
        <v>689.99</v>
      </c>
    </row>
    <row r="787" spans="1:9" s="49" customFormat="1" ht="16.899999999999999" customHeight="1" x14ac:dyDescent="0.25">
      <c r="A787" s="96" t="s">
        <v>265</v>
      </c>
      <c r="B787" s="102">
        <v>1</v>
      </c>
      <c r="C787" s="102">
        <f t="shared" si="38"/>
        <v>903</v>
      </c>
      <c r="D787" s="102">
        <v>677</v>
      </c>
      <c r="E787" s="102">
        <v>226</v>
      </c>
      <c r="F787" s="104">
        <v>1379</v>
      </c>
      <c r="G787" s="103">
        <f t="shared" si="36"/>
        <v>8.2000356781827914</v>
      </c>
      <c r="H787" s="104">
        <f t="shared" si="37"/>
        <v>3706.42</v>
      </c>
      <c r="I787" s="104">
        <f>ROUND(H787*1.2359,2)</f>
        <v>4580.76</v>
      </c>
    </row>
    <row r="788" spans="1:9" s="49" customFormat="1" ht="16.899999999999999" customHeight="1" x14ac:dyDescent="0.25">
      <c r="A788" s="96" t="s">
        <v>265</v>
      </c>
      <c r="B788" s="102">
        <v>1</v>
      </c>
      <c r="C788" s="102">
        <f t="shared" si="38"/>
        <v>646</v>
      </c>
      <c r="D788" s="102">
        <v>645</v>
      </c>
      <c r="E788" s="102">
        <v>1</v>
      </c>
      <c r="F788" s="104">
        <v>1310</v>
      </c>
      <c r="G788" s="103">
        <f t="shared" si="36"/>
        <v>7.7897365760837252</v>
      </c>
      <c r="H788" s="104">
        <f t="shared" si="37"/>
        <v>15.58</v>
      </c>
      <c r="I788" s="104">
        <f>ROUND(H788*1.2359,2)</f>
        <v>19.260000000000002</v>
      </c>
    </row>
    <row r="789" spans="1:9" s="49" customFormat="1" ht="16.899999999999999" customHeight="1" x14ac:dyDescent="0.25">
      <c r="A789" s="96" t="s">
        <v>265</v>
      </c>
      <c r="B789" s="102">
        <v>1</v>
      </c>
      <c r="C789" s="102">
        <f t="shared" si="38"/>
        <v>577</v>
      </c>
      <c r="D789" s="102">
        <v>550</v>
      </c>
      <c r="E789" s="102">
        <v>27</v>
      </c>
      <c r="F789" s="104">
        <v>1304</v>
      </c>
      <c r="G789" s="103">
        <f t="shared" si="36"/>
        <v>7.7540583932925022</v>
      </c>
      <c r="H789" s="104">
        <f t="shared" si="37"/>
        <v>418.72</v>
      </c>
      <c r="I789" s="104">
        <f>ROUND(H789*1.2359,2)</f>
        <v>517.5</v>
      </c>
    </row>
    <row r="790" spans="1:9" s="49" customFormat="1" ht="16.899999999999999" customHeight="1" x14ac:dyDescent="0.25">
      <c r="A790" s="96" t="s">
        <v>265</v>
      </c>
      <c r="B790" s="102">
        <v>1</v>
      </c>
      <c r="C790" s="102">
        <f t="shared" si="38"/>
        <v>612</v>
      </c>
      <c r="D790" s="102">
        <v>583</v>
      </c>
      <c r="E790" s="102">
        <v>29</v>
      </c>
      <c r="F790" s="104">
        <v>1249</v>
      </c>
      <c r="G790" s="103">
        <f t="shared" si="36"/>
        <v>7.4270083843729564</v>
      </c>
      <c r="H790" s="104">
        <f t="shared" si="37"/>
        <v>430.77</v>
      </c>
      <c r="I790" s="104">
        <f>ROUND(H790*1.2359,2)</f>
        <v>532.39</v>
      </c>
    </row>
    <row r="791" spans="1:9" s="49" customFormat="1" ht="16.899999999999999" customHeight="1" x14ac:dyDescent="0.25">
      <c r="A791" s="96" t="s">
        <v>265</v>
      </c>
      <c r="B791" s="102">
        <v>1</v>
      </c>
      <c r="C791" s="102">
        <f t="shared" si="38"/>
        <v>706.5</v>
      </c>
      <c r="D791" s="102">
        <v>677</v>
      </c>
      <c r="E791" s="102">
        <v>29.5</v>
      </c>
      <c r="F791" s="104">
        <v>1229</v>
      </c>
      <c r="G791" s="103">
        <f t="shared" si="36"/>
        <v>7.308081108402213</v>
      </c>
      <c r="H791" s="104">
        <f t="shared" si="37"/>
        <v>431.18</v>
      </c>
      <c r="I791" s="104">
        <f>ROUND(H791*1.2359,2)</f>
        <v>532.9</v>
      </c>
    </row>
    <row r="792" spans="1:9" s="49" customFormat="1" ht="16.899999999999999" customHeight="1" x14ac:dyDescent="0.25">
      <c r="A792" s="96" t="s">
        <v>265</v>
      </c>
      <c r="B792" s="102">
        <v>1</v>
      </c>
      <c r="C792" s="102">
        <f t="shared" si="38"/>
        <v>3</v>
      </c>
      <c r="D792" s="102">
        <v>0</v>
      </c>
      <c r="E792" s="102">
        <v>3</v>
      </c>
      <c r="F792" s="104">
        <v>1310</v>
      </c>
      <c r="G792" s="103">
        <f t="shared" si="36"/>
        <v>7.7897365760837252</v>
      </c>
      <c r="H792" s="104">
        <f t="shared" si="37"/>
        <v>46.74</v>
      </c>
      <c r="I792" s="104">
        <f>ROUND(H792*1.2359,2)</f>
        <v>57.77</v>
      </c>
    </row>
    <row r="793" spans="1:9" s="49" customFormat="1" ht="16.899999999999999" customHeight="1" x14ac:dyDescent="0.25">
      <c r="A793" s="96" t="s">
        <v>265</v>
      </c>
      <c r="B793" s="102">
        <v>1</v>
      </c>
      <c r="C793" s="102">
        <f t="shared" si="38"/>
        <v>680</v>
      </c>
      <c r="D793" s="102">
        <v>637</v>
      </c>
      <c r="E793" s="102">
        <v>43</v>
      </c>
      <c r="F793" s="104">
        <v>1310</v>
      </c>
      <c r="G793" s="103">
        <f t="shared" si="36"/>
        <v>7.7897365760837252</v>
      </c>
      <c r="H793" s="104">
        <f t="shared" si="37"/>
        <v>669.92</v>
      </c>
      <c r="I793" s="104">
        <f>ROUND(H793*1.2359,2)</f>
        <v>827.95</v>
      </c>
    </row>
    <row r="794" spans="1:9" s="49" customFormat="1" ht="16.899999999999999" customHeight="1" x14ac:dyDescent="0.25">
      <c r="A794" s="96" t="s">
        <v>265</v>
      </c>
      <c r="B794" s="102">
        <v>1</v>
      </c>
      <c r="C794" s="102">
        <f t="shared" si="38"/>
        <v>567</v>
      </c>
      <c r="D794" s="102">
        <v>517</v>
      </c>
      <c r="E794" s="102">
        <v>50</v>
      </c>
      <c r="F794" s="104">
        <v>1379</v>
      </c>
      <c r="G794" s="103">
        <f t="shared" si="36"/>
        <v>8.2000356781827914</v>
      </c>
      <c r="H794" s="104">
        <f t="shared" si="37"/>
        <v>820</v>
      </c>
      <c r="I794" s="104">
        <f>ROUND(H794*1.2359,2)</f>
        <v>1013.44</v>
      </c>
    </row>
    <row r="795" spans="1:9" s="49" customFormat="1" ht="16.899999999999999" customHeight="1" x14ac:dyDescent="0.25">
      <c r="A795" s="96" t="s">
        <v>265</v>
      </c>
      <c r="B795" s="102">
        <v>1</v>
      </c>
      <c r="C795" s="102">
        <f t="shared" si="38"/>
        <v>601</v>
      </c>
      <c r="D795" s="102">
        <v>550</v>
      </c>
      <c r="E795" s="102">
        <v>51</v>
      </c>
      <c r="F795" s="104">
        <v>1454</v>
      </c>
      <c r="G795" s="103">
        <f t="shared" si="36"/>
        <v>8.6460129630730815</v>
      </c>
      <c r="H795" s="104">
        <f t="shared" si="37"/>
        <v>881.89</v>
      </c>
      <c r="I795" s="104">
        <f>ROUND(H795*1.2359,2)</f>
        <v>1089.93</v>
      </c>
    </row>
    <row r="796" spans="1:9" s="49" customFormat="1" ht="16.899999999999999" customHeight="1" x14ac:dyDescent="0.25">
      <c r="A796" s="96" t="s">
        <v>265</v>
      </c>
      <c r="B796" s="102">
        <v>1</v>
      </c>
      <c r="C796" s="102">
        <f t="shared" si="38"/>
        <v>188</v>
      </c>
      <c r="D796" s="102">
        <v>136</v>
      </c>
      <c r="E796" s="102">
        <v>52</v>
      </c>
      <c r="F796" s="104">
        <v>1375</v>
      </c>
      <c r="G796" s="103">
        <f t="shared" si="36"/>
        <v>8.1762502229886422</v>
      </c>
      <c r="H796" s="104">
        <f t="shared" si="37"/>
        <v>850.33</v>
      </c>
      <c r="I796" s="104">
        <f>ROUND(H796*1.2359,2)</f>
        <v>1050.92</v>
      </c>
    </row>
    <row r="797" spans="1:9" s="49" customFormat="1" ht="16.899999999999999" customHeight="1" x14ac:dyDescent="0.25">
      <c r="A797" s="96" t="s">
        <v>265</v>
      </c>
      <c r="B797" s="102">
        <v>1</v>
      </c>
      <c r="C797" s="102">
        <f t="shared" si="38"/>
        <v>564</v>
      </c>
      <c r="D797" s="102">
        <v>517</v>
      </c>
      <c r="E797" s="102">
        <v>47</v>
      </c>
      <c r="F797" s="104">
        <v>1229</v>
      </c>
      <c r="G797" s="103">
        <f t="shared" si="36"/>
        <v>7.308081108402213</v>
      </c>
      <c r="H797" s="104">
        <f t="shared" si="37"/>
        <v>686.96</v>
      </c>
      <c r="I797" s="104">
        <f>ROUND(H797*1.2359,2)</f>
        <v>849.01</v>
      </c>
    </row>
    <row r="798" spans="1:9" s="49" customFormat="1" ht="16.899999999999999" customHeight="1" x14ac:dyDescent="0.25">
      <c r="A798" s="96" t="s">
        <v>265</v>
      </c>
      <c r="B798" s="102">
        <v>1</v>
      </c>
      <c r="C798" s="102">
        <f t="shared" si="38"/>
        <v>519</v>
      </c>
      <c r="D798" s="102">
        <v>511</v>
      </c>
      <c r="E798" s="102">
        <v>8</v>
      </c>
      <c r="F798" s="104">
        <v>1131</v>
      </c>
      <c r="G798" s="103">
        <f t="shared" si="36"/>
        <v>6.7253374561455672</v>
      </c>
      <c r="H798" s="104">
        <f t="shared" si="37"/>
        <v>107.61</v>
      </c>
      <c r="I798" s="104">
        <f>ROUND(H798*1.2359,2)</f>
        <v>133</v>
      </c>
    </row>
    <row r="799" spans="1:9" s="49" customFormat="1" ht="16.899999999999999" customHeight="1" x14ac:dyDescent="0.25">
      <c r="A799" s="96" t="s">
        <v>265</v>
      </c>
      <c r="B799" s="102">
        <v>1</v>
      </c>
      <c r="C799" s="102">
        <f t="shared" si="38"/>
        <v>640</v>
      </c>
      <c r="D799" s="102">
        <v>597</v>
      </c>
      <c r="E799" s="102">
        <v>43</v>
      </c>
      <c r="F799" s="104">
        <v>1304</v>
      </c>
      <c r="G799" s="103">
        <f t="shared" si="36"/>
        <v>7.7540583932925022</v>
      </c>
      <c r="H799" s="104">
        <f t="shared" si="37"/>
        <v>666.85</v>
      </c>
      <c r="I799" s="104">
        <f>ROUND(H799*1.2359,2)</f>
        <v>824.16</v>
      </c>
    </row>
    <row r="800" spans="1:9" s="49" customFormat="1" ht="16.899999999999999" customHeight="1" x14ac:dyDescent="0.25">
      <c r="A800" s="96" t="s">
        <v>265</v>
      </c>
      <c r="B800" s="102">
        <v>1</v>
      </c>
      <c r="C800" s="102">
        <f t="shared" si="38"/>
        <v>691.5</v>
      </c>
      <c r="D800" s="102">
        <v>646</v>
      </c>
      <c r="E800" s="102">
        <v>45.5</v>
      </c>
      <c r="F800" s="104">
        <v>1310</v>
      </c>
      <c r="G800" s="103">
        <f t="shared" si="36"/>
        <v>7.7897365760837252</v>
      </c>
      <c r="H800" s="104">
        <f t="shared" si="37"/>
        <v>708.87</v>
      </c>
      <c r="I800" s="104">
        <f>ROUND(H800*1.2359,2)</f>
        <v>876.09</v>
      </c>
    </row>
    <row r="801" spans="1:9" s="49" customFormat="1" ht="16.899999999999999" customHeight="1" x14ac:dyDescent="0.25">
      <c r="A801" s="96" t="s">
        <v>265</v>
      </c>
      <c r="B801" s="102">
        <v>1</v>
      </c>
      <c r="C801" s="102">
        <f t="shared" si="38"/>
        <v>621</v>
      </c>
      <c r="D801" s="102">
        <v>597</v>
      </c>
      <c r="E801" s="102">
        <v>24</v>
      </c>
      <c r="F801" s="104">
        <v>1229</v>
      </c>
      <c r="G801" s="103">
        <f t="shared" si="36"/>
        <v>7.308081108402213</v>
      </c>
      <c r="H801" s="104">
        <f t="shared" si="37"/>
        <v>350.79</v>
      </c>
      <c r="I801" s="104">
        <f>ROUND(H801*1.2359,2)</f>
        <v>433.54</v>
      </c>
    </row>
    <row r="802" spans="1:9" s="49" customFormat="1" ht="16.899999999999999" customHeight="1" x14ac:dyDescent="0.25">
      <c r="A802" s="96" t="s">
        <v>265</v>
      </c>
      <c r="B802" s="102">
        <v>1</v>
      </c>
      <c r="C802" s="102">
        <f t="shared" si="38"/>
        <v>635</v>
      </c>
      <c r="D802" s="102">
        <v>607</v>
      </c>
      <c r="E802" s="102">
        <v>28</v>
      </c>
      <c r="F802" s="104">
        <v>1111</v>
      </c>
      <c r="G802" s="103">
        <f t="shared" si="36"/>
        <v>6.6064101801748238</v>
      </c>
      <c r="H802" s="104">
        <f t="shared" si="37"/>
        <v>369.96</v>
      </c>
      <c r="I802" s="104">
        <f>ROUND(H802*1.2359,2)</f>
        <v>457.23</v>
      </c>
    </row>
    <row r="803" spans="1:9" s="49" customFormat="1" ht="16.899999999999999" customHeight="1" x14ac:dyDescent="0.25">
      <c r="A803" s="96" t="s">
        <v>265</v>
      </c>
      <c r="B803" s="102">
        <v>1</v>
      </c>
      <c r="C803" s="102">
        <f t="shared" si="38"/>
        <v>654</v>
      </c>
      <c r="D803" s="102">
        <v>646</v>
      </c>
      <c r="E803" s="102">
        <v>8</v>
      </c>
      <c r="F803" s="104">
        <v>1541</v>
      </c>
      <c r="G803" s="103">
        <f t="shared" si="36"/>
        <v>9.1633466135458175</v>
      </c>
      <c r="H803" s="104">
        <f t="shared" si="37"/>
        <v>146.61000000000001</v>
      </c>
      <c r="I803" s="104">
        <f>ROUND(H803*1.2359,2)</f>
        <v>181.2</v>
      </c>
    </row>
    <row r="804" spans="1:9" s="49" customFormat="1" ht="16.899999999999999" customHeight="1" x14ac:dyDescent="0.25">
      <c r="A804" s="96" t="s">
        <v>265</v>
      </c>
      <c r="B804" s="102">
        <v>1</v>
      </c>
      <c r="C804" s="102">
        <f t="shared" si="38"/>
        <v>642</v>
      </c>
      <c r="D804" s="102">
        <v>637</v>
      </c>
      <c r="E804" s="102">
        <v>5</v>
      </c>
      <c r="F804" s="104">
        <v>1306</v>
      </c>
      <c r="G804" s="103">
        <f t="shared" si="36"/>
        <v>7.7659511208895768</v>
      </c>
      <c r="H804" s="104">
        <f t="shared" si="37"/>
        <v>77.66</v>
      </c>
      <c r="I804" s="104">
        <f>ROUND(H804*1.2359,2)</f>
        <v>95.98</v>
      </c>
    </row>
    <row r="805" spans="1:9" s="49" customFormat="1" ht="16.899999999999999" customHeight="1" x14ac:dyDescent="0.25">
      <c r="A805" s="96" t="s">
        <v>265</v>
      </c>
      <c r="B805" s="102">
        <v>1</v>
      </c>
      <c r="C805" s="102">
        <f t="shared" si="38"/>
        <v>534</v>
      </c>
      <c r="D805" s="102">
        <v>526</v>
      </c>
      <c r="E805" s="102">
        <v>8</v>
      </c>
      <c r="F805" s="104">
        <v>1310</v>
      </c>
      <c r="G805" s="103">
        <f t="shared" si="36"/>
        <v>7.7897365760837252</v>
      </c>
      <c r="H805" s="104">
        <f t="shared" si="37"/>
        <v>124.64</v>
      </c>
      <c r="I805" s="104">
        <f>ROUND(H805*1.2359,2)</f>
        <v>154.04</v>
      </c>
    </row>
    <row r="806" spans="1:9" s="49" customFormat="1" ht="16.899999999999999" customHeight="1" x14ac:dyDescent="0.25">
      <c r="A806" s="96" t="s">
        <v>265</v>
      </c>
      <c r="B806" s="102">
        <v>1</v>
      </c>
      <c r="C806" s="102">
        <f t="shared" si="38"/>
        <v>711.5</v>
      </c>
      <c r="D806" s="102">
        <v>637</v>
      </c>
      <c r="E806" s="102">
        <v>74.5</v>
      </c>
      <c r="F806" s="104">
        <v>1111</v>
      </c>
      <c r="G806" s="103">
        <f t="shared" si="36"/>
        <v>6.6064101801748238</v>
      </c>
      <c r="H806" s="104">
        <f t="shared" si="37"/>
        <v>984.36</v>
      </c>
      <c r="I806" s="104">
        <f>ROUND(H806*1.2359,2)</f>
        <v>1216.57</v>
      </c>
    </row>
    <row r="807" spans="1:9" s="49" customFormat="1" ht="16.899999999999999" customHeight="1" x14ac:dyDescent="0.25">
      <c r="A807" s="96" t="s">
        <v>265</v>
      </c>
      <c r="B807" s="102">
        <v>1</v>
      </c>
      <c r="C807" s="102">
        <f t="shared" si="38"/>
        <v>519</v>
      </c>
      <c r="D807" s="102">
        <v>494</v>
      </c>
      <c r="E807" s="102">
        <v>25</v>
      </c>
      <c r="F807" s="104">
        <v>1375</v>
      </c>
      <c r="G807" s="103">
        <f t="shared" si="36"/>
        <v>8.1762502229886422</v>
      </c>
      <c r="H807" s="104">
        <f t="shared" si="37"/>
        <v>408.81</v>
      </c>
      <c r="I807" s="104">
        <f>ROUND(H807*1.2359,2)</f>
        <v>505.25</v>
      </c>
    </row>
    <row r="808" spans="1:9" s="49" customFormat="1" ht="16.899999999999999" customHeight="1" x14ac:dyDescent="0.25">
      <c r="A808" s="96" t="s">
        <v>265</v>
      </c>
      <c r="B808" s="102">
        <v>1</v>
      </c>
      <c r="C808" s="102">
        <f t="shared" si="38"/>
        <v>689</v>
      </c>
      <c r="D808" s="102">
        <v>677</v>
      </c>
      <c r="E808" s="102">
        <v>12</v>
      </c>
      <c r="F808" s="104">
        <v>1186</v>
      </c>
      <c r="G808" s="103">
        <f t="shared" si="36"/>
        <v>7.052387465065113</v>
      </c>
      <c r="H808" s="104">
        <f t="shared" si="37"/>
        <v>169.26</v>
      </c>
      <c r="I808" s="104">
        <f>ROUND(H808*1.2359,2)</f>
        <v>209.19</v>
      </c>
    </row>
    <row r="809" spans="1:9" s="49" customFormat="1" ht="16.899999999999999" customHeight="1" x14ac:dyDescent="0.25">
      <c r="A809" s="96" t="s">
        <v>265</v>
      </c>
      <c r="B809" s="102">
        <v>1</v>
      </c>
      <c r="C809" s="102">
        <f t="shared" si="38"/>
        <v>686</v>
      </c>
      <c r="D809" s="102">
        <v>677</v>
      </c>
      <c r="E809" s="102">
        <v>9</v>
      </c>
      <c r="F809" s="104">
        <v>1541</v>
      </c>
      <c r="G809" s="103">
        <f t="shared" si="36"/>
        <v>9.1633466135458175</v>
      </c>
      <c r="H809" s="104">
        <f t="shared" si="37"/>
        <v>164.94</v>
      </c>
      <c r="I809" s="104">
        <f>ROUND(H809*1.2359,2)</f>
        <v>203.85</v>
      </c>
    </row>
    <row r="810" spans="1:9" s="49" customFormat="1" ht="16.899999999999999" customHeight="1" x14ac:dyDescent="0.25">
      <c r="A810" s="96" t="s">
        <v>265</v>
      </c>
      <c r="B810" s="102">
        <v>1</v>
      </c>
      <c r="C810" s="102">
        <f t="shared" si="38"/>
        <v>701</v>
      </c>
      <c r="D810" s="102">
        <v>677</v>
      </c>
      <c r="E810" s="102">
        <v>24</v>
      </c>
      <c r="F810" s="104">
        <v>1229</v>
      </c>
      <c r="G810" s="103">
        <f t="shared" si="36"/>
        <v>7.308081108402213</v>
      </c>
      <c r="H810" s="104">
        <f t="shared" si="37"/>
        <v>350.79</v>
      </c>
      <c r="I810" s="104">
        <f>ROUND(H810*1.2359,2)</f>
        <v>433.54</v>
      </c>
    </row>
    <row r="811" spans="1:9" s="49" customFormat="1" ht="16.899999999999999" customHeight="1" x14ac:dyDescent="0.25">
      <c r="A811" s="96" t="s">
        <v>265</v>
      </c>
      <c r="B811" s="102">
        <v>1</v>
      </c>
      <c r="C811" s="102">
        <f t="shared" si="38"/>
        <v>402</v>
      </c>
      <c r="D811" s="102">
        <v>381</v>
      </c>
      <c r="E811" s="102">
        <v>21</v>
      </c>
      <c r="F811" s="104">
        <v>1111</v>
      </c>
      <c r="G811" s="103">
        <f t="shared" si="36"/>
        <v>6.6064101801748238</v>
      </c>
      <c r="H811" s="104">
        <f t="shared" si="37"/>
        <v>277.47000000000003</v>
      </c>
      <c r="I811" s="104">
        <f>ROUND(H811*1.2359,2)</f>
        <v>342.93</v>
      </c>
    </row>
    <row r="812" spans="1:9" s="49" customFormat="1" ht="16.899999999999999" customHeight="1" x14ac:dyDescent="0.25">
      <c r="A812" s="96" t="s">
        <v>265</v>
      </c>
      <c r="B812" s="102">
        <v>1</v>
      </c>
      <c r="C812" s="102">
        <f t="shared" si="38"/>
        <v>578</v>
      </c>
      <c r="D812" s="102">
        <v>469</v>
      </c>
      <c r="E812" s="102">
        <v>109</v>
      </c>
      <c r="F812" s="104">
        <v>1261</v>
      </c>
      <c r="G812" s="103">
        <f t="shared" si="36"/>
        <v>7.4983647499554031</v>
      </c>
      <c r="H812" s="104">
        <f t="shared" si="37"/>
        <v>1634.64</v>
      </c>
      <c r="I812" s="104">
        <f>ROUND(H812*1.2359,2)</f>
        <v>2020.25</v>
      </c>
    </row>
    <row r="813" spans="1:9" s="49" customFormat="1" ht="16.899999999999999" customHeight="1" x14ac:dyDescent="0.25">
      <c r="A813" s="96" t="s">
        <v>265</v>
      </c>
      <c r="B813" s="102">
        <v>1</v>
      </c>
      <c r="C813" s="102">
        <f t="shared" si="38"/>
        <v>159.75</v>
      </c>
      <c r="D813" s="102">
        <v>143.75</v>
      </c>
      <c r="E813" s="102">
        <v>16</v>
      </c>
      <c r="F813" s="104">
        <v>1541</v>
      </c>
      <c r="G813" s="103">
        <f t="shared" si="36"/>
        <v>9.1633466135458175</v>
      </c>
      <c r="H813" s="104">
        <f t="shared" si="37"/>
        <v>293.23</v>
      </c>
      <c r="I813" s="104">
        <f>ROUND(H813*1.2359,2)</f>
        <v>362.4</v>
      </c>
    </row>
    <row r="814" spans="1:9" s="49" customFormat="1" ht="16.899999999999999" customHeight="1" x14ac:dyDescent="0.25">
      <c r="A814" s="96" t="s">
        <v>265</v>
      </c>
      <c r="B814" s="102">
        <v>1</v>
      </c>
      <c r="C814" s="102">
        <f t="shared" si="38"/>
        <v>334</v>
      </c>
      <c r="D814" s="102">
        <v>333</v>
      </c>
      <c r="E814" s="102">
        <v>1</v>
      </c>
      <c r="F814" s="104">
        <v>1304</v>
      </c>
      <c r="G814" s="103">
        <f t="shared" si="36"/>
        <v>7.7540583932925022</v>
      </c>
      <c r="H814" s="104">
        <f t="shared" si="37"/>
        <v>15.51</v>
      </c>
      <c r="I814" s="104">
        <f>ROUND(H814*1.2359,2)</f>
        <v>19.170000000000002</v>
      </c>
    </row>
    <row r="815" spans="1:9" s="49" customFormat="1" ht="16.899999999999999" customHeight="1" x14ac:dyDescent="0.25">
      <c r="A815" s="96" t="s">
        <v>265</v>
      </c>
      <c r="B815" s="102">
        <v>1</v>
      </c>
      <c r="C815" s="102">
        <f t="shared" si="38"/>
        <v>640</v>
      </c>
      <c r="D815" s="102">
        <v>637</v>
      </c>
      <c r="E815" s="102">
        <v>3</v>
      </c>
      <c r="F815" s="104">
        <v>1310</v>
      </c>
      <c r="G815" s="103">
        <f t="shared" si="36"/>
        <v>7.7897365760837252</v>
      </c>
      <c r="H815" s="104">
        <f t="shared" si="37"/>
        <v>46.74</v>
      </c>
      <c r="I815" s="104">
        <f>ROUND(H815*1.2359,2)</f>
        <v>57.77</v>
      </c>
    </row>
    <row r="816" spans="1:9" s="49" customFormat="1" ht="16.899999999999999" customHeight="1" x14ac:dyDescent="0.25">
      <c r="A816" s="96" t="s">
        <v>265</v>
      </c>
      <c r="B816" s="102">
        <v>1</v>
      </c>
      <c r="C816" s="102">
        <f t="shared" si="38"/>
        <v>551.5</v>
      </c>
      <c r="D816" s="102">
        <v>517</v>
      </c>
      <c r="E816" s="102">
        <v>34.5</v>
      </c>
      <c r="F816" s="104">
        <v>1229</v>
      </c>
      <c r="G816" s="103">
        <f t="shared" si="36"/>
        <v>7.308081108402213</v>
      </c>
      <c r="H816" s="104">
        <f t="shared" si="37"/>
        <v>504.26</v>
      </c>
      <c r="I816" s="104">
        <f>ROUND(H816*1.2359,2)</f>
        <v>623.21</v>
      </c>
    </row>
    <row r="817" spans="1:9" s="49" customFormat="1" ht="16.899999999999999" customHeight="1" x14ac:dyDescent="0.25">
      <c r="A817" s="96" t="s">
        <v>265</v>
      </c>
      <c r="B817" s="102">
        <v>1</v>
      </c>
      <c r="C817" s="102">
        <f t="shared" si="38"/>
        <v>685.5</v>
      </c>
      <c r="D817" s="102">
        <v>677</v>
      </c>
      <c r="E817" s="102">
        <v>8.5</v>
      </c>
      <c r="F817" s="104">
        <v>1541</v>
      </c>
      <c r="G817" s="103">
        <f t="shared" si="36"/>
        <v>9.1633466135458175</v>
      </c>
      <c r="H817" s="104">
        <f t="shared" si="37"/>
        <v>155.78</v>
      </c>
      <c r="I817" s="104">
        <f>ROUND(H817*1.2359,2)</f>
        <v>192.53</v>
      </c>
    </row>
    <row r="818" spans="1:9" s="49" customFormat="1" ht="16.899999999999999" customHeight="1" x14ac:dyDescent="0.25">
      <c r="A818" s="96" t="s">
        <v>265</v>
      </c>
      <c r="B818" s="102">
        <v>1</v>
      </c>
      <c r="C818" s="102">
        <f t="shared" si="38"/>
        <v>583</v>
      </c>
      <c r="D818" s="102">
        <v>565</v>
      </c>
      <c r="E818" s="102">
        <v>18</v>
      </c>
      <c r="F818" s="104">
        <v>1229</v>
      </c>
      <c r="G818" s="103">
        <f t="shared" si="36"/>
        <v>7.308081108402213</v>
      </c>
      <c r="H818" s="104">
        <f t="shared" si="37"/>
        <v>263.08999999999997</v>
      </c>
      <c r="I818" s="104">
        <f>ROUND(H818*1.2359,2)</f>
        <v>325.14999999999998</v>
      </c>
    </row>
    <row r="819" spans="1:9" s="49" customFormat="1" ht="16.899999999999999" customHeight="1" x14ac:dyDescent="0.25">
      <c r="A819" s="96" t="s">
        <v>265</v>
      </c>
      <c r="B819" s="102">
        <v>1</v>
      </c>
      <c r="C819" s="102">
        <f t="shared" si="38"/>
        <v>720</v>
      </c>
      <c r="D819" s="102">
        <v>581</v>
      </c>
      <c r="E819" s="102">
        <v>139</v>
      </c>
      <c r="F819" s="104">
        <v>1379</v>
      </c>
      <c r="G819" s="103">
        <f t="shared" si="36"/>
        <v>8.2000356781827914</v>
      </c>
      <c r="H819" s="104">
        <f t="shared" si="37"/>
        <v>2279.61</v>
      </c>
      <c r="I819" s="104">
        <f>ROUND(H819*1.2359,2)</f>
        <v>2817.37</v>
      </c>
    </row>
    <row r="820" spans="1:9" s="49" customFormat="1" ht="16.899999999999999" customHeight="1" x14ac:dyDescent="0.25">
      <c r="A820" s="96" t="s">
        <v>265</v>
      </c>
      <c r="B820" s="102">
        <v>1</v>
      </c>
      <c r="C820" s="102">
        <f t="shared" si="38"/>
        <v>613</v>
      </c>
      <c r="D820" s="102">
        <v>597</v>
      </c>
      <c r="E820" s="102">
        <v>16</v>
      </c>
      <c r="F820" s="104">
        <v>1111</v>
      </c>
      <c r="G820" s="103">
        <f t="shared" si="36"/>
        <v>6.6064101801748238</v>
      </c>
      <c r="H820" s="104">
        <f t="shared" si="37"/>
        <v>211.41</v>
      </c>
      <c r="I820" s="104">
        <f>ROUND(H820*1.2359,2)</f>
        <v>261.27999999999997</v>
      </c>
    </row>
    <row r="821" spans="1:9" s="49" customFormat="1" ht="16.899999999999999" customHeight="1" x14ac:dyDescent="0.25">
      <c r="A821" s="96" t="s">
        <v>265</v>
      </c>
      <c r="B821" s="102">
        <v>1</v>
      </c>
      <c r="C821" s="102">
        <f t="shared" si="38"/>
        <v>638</v>
      </c>
      <c r="D821" s="102">
        <v>597</v>
      </c>
      <c r="E821" s="102">
        <v>41</v>
      </c>
      <c r="F821" s="104">
        <v>1111</v>
      </c>
      <c r="G821" s="103">
        <f t="shared" si="36"/>
        <v>6.6064101801748238</v>
      </c>
      <c r="H821" s="104">
        <f t="shared" si="37"/>
        <v>541.73</v>
      </c>
      <c r="I821" s="104">
        <f>ROUND(H821*1.2359,2)</f>
        <v>669.52</v>
      </c>
    </row>
    <row r="822" spans="1:9" s="49" customFormat="1" ht="16.899999999999999" customHeight="1" x14ac:dyDescent="0.25">
      <c r="A822" s="96" t="s">
        <v>265</v>
      </c>
      <c r="B822" s="102">
        <v>1</v>
      </c>
      <c r="C822" s="102">
        <f t="shared" si="38"/>
        <v>628</v>
      </c>
      <c r="D822" s="102">
        <v>597</v>
      </c>
      <c r="E822" s="102">
        <v>31</v>
      </c>
      <c r="F822" s="104">
        <v>1229</v>
      </c>
      <c r="G822" s="103">
        <f t="shared" si="36"/>
        <v>7.308081108402213</v>
      </c>
      <c r="H822" s="104">
        <f t="shared" si="37"/>
        <v>453.1</v>
      </c>
      <c r="I822" s="104">
        <f>ROUND(H822*1.2359,2)</f>
        <v>559.99</v>
      </c>
    </row>
    <row r="823" spans="1:9" s="49" customFormat="1" ht="16.899999999999999" customHeight="1" x14ac:dyDescent="0.25">
      <c r="A823" s="96" t="s">
        <v>265</v>
      </c>
      <c r="B823" s="102">
        <v>1</v>
      </c>
      <c r="C823" s="102">
        <f t="shared" si="38"/>
        <v>700</v>
      </c>
      <c r="D823" s="102">
        <v>677</v>
      </c>
      <c r="E823" s="102">
        <v>23</v>
      </c>
      <c r="F823" s="104">
        <v>1310</v>
      </c>
      <c r="G823" s="103">
        <f t="shared" si="36"/>
        <v>7.7897365760837252</v>
      </c>
      <c r="H823" s="104">
        <f t="shared" si="37"/>
        <v>358.33</v>
      </c>
      <c r="I823" s="104">
        <f>ROUND(H823*1.2359,2)</f>
        <v>442.86</v>
      </c>
    </row>
    <row r="824" spans="1:9" s="49" customFormat="1" ht="16.899999999999999" customHeight="1" x14ac:dyDescent="0.25">
      <c r="A824" s="96" t="s">
        <v>265</v>
      </c>
      <c r="B824" s="102">
        <v>1</v>
      </c>
      <c r="C824" s="102">
        <f t="shared" si="38"/>
        <v>720.5</v>
      </c>
      <c r="D824" s="102">
        <v>629</v>
      </c>
      <c r="E824" s="102">
        <v>91.5</v>
      </c>
      <c r="F824" s="104">
        <v>1229</v>
      </c>
      <c r="G824" s="103">
        <f t="shared" si="36"/>
        <v>7.308081108402213</v>
      </c>
      <c r="H824" s="104">
        <f t="shared" si="37"/>
        <v>1337.38</v>
      </c>
      <c r="I824" s="104">
        <f>ROUND(H824*1.2359,2)</f>
        <v>1652.87</v>
      </c>
    </row>
    <row r="825" spans="1:9" s="49" customFormat="1" ht="16.899999999999999" customHeight="1" x14ac:dyDescent="0.25">
      <c r="A825" s="96" t="s">
        <v>265</v>
      </c>
      <c r="B825" s="102">
        <v>1</v>
      </c>
      <c r="C825" s="102">
        <f t="shared" si="38"/>
        <v>473.95</v>
      </c>
      <c r="D825" s="102">
        <v>423.95</v>
      </c>
      <c r="E825" s="102">
        <v>50</v>
      </c>
      <c r="F825" s="104">
        <v>1375</v>
      </c>
      <c r="G825" s="103">
        <f t="shared" si="36"/>
        <v>8.1762502229886422</v>
      </c>
      <c r="H825" s="104">
        <f t="shared" si="37"/>
        <v>817.63</v>
      </c>
      <c r="I825" s="104">
        <f>ROUND(H825*1.2359,2)</f>
        <v>1010.51</v>
      </c>
    </row>
    <row r="826" spans="1:9" s="49" customFormat="1" ht="16.899999999999999" customHeight="1" x14ac:dyDescent="0.25">
      <c r="A826" s="96" t="s">
        <v>265</v>
      </c>
      <c r="B826" s="102">
        <v>1</v>
      </c>
      <c r="C826" s="102">
        <f t="shared" si="38"/>
        <v>613</v>
      </c>
      <c r="D826" s="102">
        <v>533</v>
      </c>
      <c r="E826" s="102">
        <v>80</v>
      </c>
      <c r="F826" s="104">
        <v>1375</v>
      </c>
      <c r="G826" s="103">
        <f t="shared" si="36"/>
        <v>8.1762502229886422</v>
      </c>
      <c r="H826" s="104">
        <f t="shared" si="37"/>
        <v>1308.2</v>
      </c>
      <c r="I826" s="104">
        <f>ROUND(H826*1.2359,2)</f>
        <v>1616.8</v>
      </c>
    </row>
    <row r="827" spans="1:9" s="49" customFormat="1" ht="16.899999999999999" customHeight="1" x14ac:dyDescent="0.25">
      <c r="A827" s="96" t="s">
        <v>265</v>
      </c>
      <c r="B827" s="102">
        <v>1</v>
      </c>
      <c r="C827" s="102">
        <f t="shared" si="38"/>
        <v>624</v>
      </c>
      <c r="D827" s="102">
        <v>597</v>
      </c>
      <c r="E827" s="102">
        <v>27</v>
      </c>
      <c r="F827" s="104">
        <v>1229</v>
      </c>
      <c r="G827" s="103">
        <f t="shared" si="36"/>
        <v>7.308081108402213</v>
      </c>
      <c r="H827" s="104">
        <f t="shared" si="37"/>
        <v>394.64</v>
      </c>
      <c r="I827" s="105">
        <f>ROUND(H827*1.2077,2)</f>
        <v>476.61</v>
      </c>
    </row>
    <row r="828" spans="1:9" s="49" customFormat="1" ht="16.899999999999999" customHeight="1" x14ac:dyDescent="0.25">
      <c r="A828" s="96" t="s">
        <v>265</v>
      </c>
      <c r="B828" s="102">
        <v>1</v>
      </c>
      <c r="C828" s="102">
        <f t="shared" si="38"/>
        <v>528</v>
      </c>
      <c r="D828" s="102">
        <v>487</v>
      </c>
      <c r="E828" s="102">
        <v>41</v>
      </c>
      <c r="F828" s="104">
        <v>1304</v>
      </c>
      <c r="G828" s="103">
        <f t="shared" si="36"/>
        <v>7.7540583932925022</v>
      </c>
      <c r="H828" s="104">
        <f t="shared" si="37"/>
        <v>635.83000000000004</v>
      </c>
      <c r="I828" s="104">
        <f>ROUND(H828*1.2359,2)</f>
        <v>785.82</v>
      </c>
    </row>
    <row r="829" spans="1:9" s="49" customFormat="1" ht="16.899999999999999" customHeight="1" x14ac:dyDescent="0.25">
      <c r="A829" s="96" t="s">
        <v>265</v>
      </c>
      <c r="B829" s="102">
        <v>1</v>
      </c>
      <c r="C829" s="102">
        <f t="shared" si="38"/>
        <v>624</v>
      </c>
      <c r="D829" s="102">
        <v>511</v>
      </c>
      <c r="E829" s="102">
        <v>113</v>
      </c>
      <c r="F829" s="104">
        <v>1379</v>
      </c>
      <c r="G829" s="103">
        <f t="shared" si="36"/>
        <v>8.2000356781827914</v>
      </c>
      <c r="H829" s="104">
        <f t="shared" si="37"/>
        <v>1853.21</v>
      </c>
      <c r="I829" s="104">
        <f>ROUND(H829*1.2359,2)</f>
        <v>2290.38</v>
      </c>
    </row>
    <row r="830" spans="1:9" s="49" customFormat="1" ht="16.899999999999999" customHeight="1" x14ac:dyDescent="0.25">
      <c r="A830" s="96" t="s">
        <v>265</v>
      </c>
      <c r="B830" s="102">
        <v>1</v>
      </c>
      <c r="C830" s="102">
        <f t="shared" si="38"/>
        <v>657</v>
      </c>
      <c r="D830" s="102">
        <v>653</v>
      </c>
      <c r="E830" s="102">
        <v>4</v>
      </c>
      <c r="F830" s="104">
        <v>1229</v>
      </c>
      <c r="G830" s="103">
        <f t="shared" si="36"/>
        <v>7.308081108402213</v>
      </c>
      <c r="H830" s="104">
        <f t="shared" si="37"/>
        <v>58.46</v>
      </c>
      <c r="I830" s="104">
        <f>ROUND(H830*1.2359,2)</f>
        <v>72.25</v>
      </c>
    </row>
    <row r="831" spans="1:9" s="49" customFormat="1" ht="16.899999999999999" customHeight="1" x14ac:dyDescent="0.25">
      <c r="A831" s="96" t="s">
        <v>265</v>
      </c>
      <c r="B831" s="102">
        <v>1</v>
      </c>
      <c r="C831" s="102">
        <f t="shared" si="38"/>
        <v>616</v>
      </c>
      <c r="D831" s="102">
        <v>607</v>
      </c>
      <c r="E831" s="102">
        <v>9</v>
      </c>
      <c r="F831" s="104">
        <v>1310</v>
      </c>
      <c r="G831" s="103">
        <f t="shared" si="36"/>
        <v>7.7897365760837252</v>
      </c>
      <c r="H831" s="104">
        <f t="shared" si="37"/>
        <v>140.22</v>
      </c>
      <c r="I831" s="104">
        <f>ROUND(H831*1.2359,2)</f>
        <v>173.3</v>
      </c>
    </row>
    <row r="832" spans="1:9" s="49" customFormat="1" ht="16.899999999999999" customHeight="1" x14ac:dyDescent="0.25">
      <c r="A832" s="96" t="s">
        <v>266</v>
      </c>
      <c r="B832" s="102">
        <v>1</v>
      </c>
      <c r="C832" s="102">
        <f t="shared" si="38"/>
        <v>571</v>
      </c>
      <c r="D832" s="102">
        <v>559</v>
      </c>
      <c r="E832" s="102">
        <v>12</v>
      </c>
      <c r="F832" s="104">
        <v>1611</v>
      </c>
      <c r="G832" s="103">
        <f t="shared" si="36"/>
        <v>9.5795920794434206</v>
      </c>
      <c r="H832" s="104">
        <f t="shared" si="37"/>
        <v>229.91</v>
      </c>
      <c r="I832" s="104">
        <f>ROUND(H832*1.2359,2)</f>
        <v>284.14999999999998</v>
      </c>
    </row>
    <row r="833" spans="1:9" s="49" customFormat="1" ht="16.899999999999999" customHeight="1" x14ac:dyDescent="0.25">
      <c r="A833" s="96" t="s">
        <v>266</v>
      </c>
      <c r="B833" s="102">
        <v>1</v>
      </c>
      <c r="C833" s="102">
        <f t="shared" si="38"/>
        <v>663</v>
      </c>
      <c r="D833" s="102">
        <v>661</v>
      </c>
      <c r="E833" s="102">
        <v>2</v>
      </c>
      <c r="F833" s="104">
        <v>1424</v>
      </c>
      <c r="G833" s="103">
        <f t="shared" si="36"/>
        <v>8.4676220491169651</v>
      </c>
      <c r="H833" s="104">
        <f t="shared" si="37"/>
        <v>33.869999999999997</v>
      </c>
      <c r="I833" s="104">
        <f>ROUND(H833*1.2359,2)</f>
        <v>41.86</v>
      </c>
    </row>
    <row r="834" spans="1:9" s="49" customFormat="1" ht="16.899999999999999" customHeight="1" x14ac:dyDescent="0.25">
      <c r="A834" s="96" t="s">
        <v>266</v>
      </c>
      <c r="B834" s="102">
        <v>1</v>
      </c>
      <c r="C834" s="102">
        <f t="shared" si="38"/>
        <v>666</v>
      </c>
      <c r="D834" s="102">
        <v>661</v>
      </c>
      <c r="E834" s="102">
        <v>5</v>
      </c>
      <c r="F834" s="104">
        <v>1424</v>
      </c>
      <c r="G834" s="103">
        <f t="shared" si="36"/>
        <v>8.4676220491169651</v>
      </c>
      <c r="H834" s="104">
        <f t="shared" si="37"/>
        <v>84.68</v>
      </c>
      <c r="I834" s="104">
        <f>ROUND(H834*1.2359,2)</f>
        <v>104.66</v>
      </c>
    </row>
    <row r="835" spans="1:9" s="49" customFormat="1" ht="16.899999999999999" customHeight="1" x14ac:dyDescent="0.25">
      <c r="A835" s="96" t="s">
        <v>266</v>
      </c>
      <c r="B835" s="102">
        <v>1</v>
      </c>
      <c r="C835" s="102">
        <f t="shared" si="38"/>
        <v>409.75</v>
      </c>
      <c r="D835" s="102">
        <v>405.75</v>
      </c>
      <c r="E835" s="102">
        <v>4</v>
      </c>
      <c r="F835" s="104">
        <v>1618</v>
      </c>
      <c r="G835" s="103">
        <f t="shared" si="36"/>
        <v>9.6212166260331813</v>
      </c>
      <c r="H835" s="104">
        <f t="shared" si="37"/>
        <v>76.97</v>
      </c>
      <c r="I835" s="104">
        <f>ROUND(H835*1.2359,2)</f>
        <v>95.13</v>
      </c>
    </row>
    <row r="836" spans="1:9" s="49" customFormat="1" ht="16.899999999999999" customHeight="1" x14ac:dyDescent="0.25">
      <c r="A836" s="96" t="s">
        <v>266</v>
      </c>
      <c r="B836" s="102">
        <v>1</v>
      </c>
      <c r="C836" s="102">
        <f t="shared" si="38"/>
        <v>536.91666599999996</v>
      </c>
      <c r="D836" s="102">
        <v>534</v>
      </c>
      <c r="E836" s="102">
        <v>2.9166660000000002</v>
      </c>
      <c r="F836" s="104">
        <v>1618</v>
      </c>
      <c r="G836" s="103">
        <f t="shared" si="36"/>
        <v>9.6212166260331813</v>
      </c>
      <c r="H836" s="104">
        <f t="shared" si="37"/>
        <v>56.12</v>
      </c>
      <c r="I836" s="105">
        <f>ROUND(H836*1.2077,2)</f>
        <v>67.78</v>
      </c>
    </row>
    <row r="837" spans="1:9" s="49" customFormat="1" ht="16.899999999999999" customHeight="1" x14ac:dyDescent="0.25">
      <c r="A837" s="96" t="s">
        <v>266</v>
      </c>
      <c r="B837" s="102">
        <v>1</v>
      </c>
      <c r="C837" s="102">
        <f t="shared" si="38"/>
        <v>24</v>
      </c>
      <c r="D837" s="102">
        <v>0</v>
      </c>
      <c r="E837" s="102">
        <v>24</v>
      </c>
      <c r="F837" s="104">
        <v>1454</v>
      </c>
      <c r="G837" s="103">
        <f t="shared" si="36"/>
        <v>8.6460129630730815</v>
      </c>
      <c r="H837" s="104">
        <f t="shared" si="37"/>
        <v>415.01</v>
      </c>
      <c r="I837" s="104">
        <f>ROUND(H837*1.2359,2)</f>
        <v>512.91</v>
      </c>
    </row>
    <row r="838" spans="1:9" s="49" customFormat="1" ht="16.899999999999999" customHeight="1" x14ac:dyDescent="0.25">
      <c r="A838" s="96" t="s">
        <v>266</v>
      </c>
      <c r="B838" s="102">
        <v>1</v>
      </c>
      <c r="C838" s="102">
        <f t="shared" si="38"/>
        <v>589</v>
      </c>
      <c r="D838" s="102">
        <v>471</v>
      </c>
      <c r="E838" s="102">
        <v>118</v>
      </c>
      <c r="F838" s="104">
        <v>1618</v>
      </c>
      <c r="G838" s="103">
        <f t="shared" si="36"/>
        <v>9.6212166260331813</v>
      </c>
      <c r="H838" s="104">
        <f t="shared" si="37"/>
        <v>2270.61</v>
      </c>
      <c r="I838" s="104">
        <f>ROUND(H838*1.2359,2)</f>
        <v>2806.25</v>
      </c>
    </row>
    <row r="839" spans="1:9" s="49" customFormat="1" ht="16.899999999999999" customHeight="1" x14ac:dyDescent="0.25">
      <c r="A839" s="96" t="s">
        <v>266</v>
      </c>
      <c r="B839" s="102">
        <v>1</v>
      </c>
      <c r="C839" s="102">
        <f t="shared" si="38"/>
        <v>685</v>
      </c>
      <c r="D839" s="102">
        <v>677</v>
      </c>
      <c r="E839" s="102">
        <v>8</v>
      </c>
      <c r="F839" s="104">
        <v>1618</v>
      </c>
      <c r="G839" s="103">
        <f t="shared" si="36"/>
        <v>9.6212166260331813</v>
      </c>
      <c r="H839" s="104">
        <f t="shared" si="37"/>
        <v>153.94</v>
      </c>
      <c r="I839" s="104">
        <f>ROUND(H839*1.2359,2)</f>
        <v>190.25</v>
      </c>
    </row>
    <row r="840" spans="1:9" s="49" customFormat="1" ht="16.899999999999999" customHeight="1" x14ac:dyDescent="0.25">
      <c r="A840" s="96" t="s">
        <v>266</v>
      </c>
      <c r="B840" s="102">
        <v>1</v>
      </c>
      <c r="C840" s="102">
        <f t="shared" si="38"/>
        <v>516.75</v>
      </c>
      <c r="D840" s="102">
        <v>510</v>
      </c>
      <c r="E840" s="102">
        <v>6.75</v>
      </c>
      <c r="F840" s="104">
        <v>1618</v>
      </c>
      <c r="G840" s="103">
        <f t="shared" si="36"/>
        <v>9.6212166260331813</v>
      </c>
      <c r="H840" s="104">
        <f t="shared" si="37"/>
        <v>129.88999999999999</v>
      </c>
      <c r="I840" s="104">
        <f>ROUND(H840*1.2359,2)</f>
        <v>160.53</v>
      </c>
    </row>
    <row r="841" spans="1:9" s="49" customFormat="1" ht="16.899999999999999" customHeight="1" x14ac:dyDescent="0.25">
      <c r="A841" s="96" t="s">
        <v>266</v>
      </c>
      <c r="B841" s="102">
        <v>1</v>
      </c>
      <c r="C841" s="102">
        <f t="shared" si="38"/>
        <v>573.5</v>
      </c>
      <c r="D841" s="102">
        <v>549</v>
      </c>
      <c r="E841" s="102">
        <v>24.5</v>
      </c>
      <c r="F841" s="104">
        <v>1618</v>
      </c>
      <c r="G841" s="103">
        <f t="shared" si="36"/>
        <v>9.6212166260331813</v>
      </c>
      <c r="H841" s="104">
        <f t="shared" si="37"/>
        <v>471.44</v>
      </c>
      <c r="I841" s="104">
        <f>ROUND(H841*1.2359,2)</f>
        <v>582.65</v>
      </c>
    </row>
    <row r="842" spans="1:9" s="49" customFormat="1" ht="16.899999999999999" customHeight="1" x14ac:dyDescent="0.25">
      <c r="A842" s="96" t="s">
        <v>266</v>
      </c>
      <c r="B842" s="102">
        <v>1</v>
      </c>
      <c r="C842" s="102">
        <f t="shared" si="38"/>
        <v>581</v>
      </c>
      <c r="D842" s="102">
        <v>573</v>
      </c>
      <c r="E842" s="102">
        <v>8</v>
      </c>
      <c r="F842" s="104">
        <v>1618</v>
      </c>
      <c r="G842" s="103">
        <f t="shared" ref="G842:G905" si="39">F842/168.17</f>
        <v>9.6212166260331813</v>
      </c>
      <c r="H842" s="104">
        <f t="shared" ref="H842:H905" si="40">ROUND(E842*G842*2,2)</f>
        <v>153.94</v>
      </c>
      <c r="I842" s="104">
        <f>ROUND(H842*1.2359,2)</f>
        <v>190.25</v>
      </c>
    </row>
    <row r="843" spans="1:9" s="49" customFormat="1" ht="16.899999999999999" customHeight="1" x14ac:dyDescent="0.25">
      <c r="A843" s="96" t="s">
        <v>266</v>
      </c>
      <c r="B843" s="102">
        <v>1</v>
      </c>
      <c r="C843" s="102">
        <f t="shared" ref="C843:C906" si="41">D843+E843</f>
        <v>912</v>
      </c>
      <c r="D843" s="102">
        <v>677</v>
      </c>
      <c r="E843" s="102">
        <v>235</v>
      </c>
      <c r="F843" s="104">
        <v>1379</v>
      </c>
      <c r="G843" s="103">
        <f t="shared" si="39"/>
        <v>8.2000356781827914</v>
      </c>
      <c r="H843" s="104">
        <f t="shared" si="40"/>
        <v>3854.02</v>
      </c>
      <c r="I843" s="104">
        <f>ROUND(H843*1.2359,2)</f>
        <v>4763.18</v>
      </c>
    </row>
    <row r="844" spans="1:9" s="49" customFormat="1" ht="16.899999999999999" customHeight="1" x14ac:dyDescent="0.25">
      <c r="A844" s="96" t="s">
        <v>266</v>
      </c>
      <c r="B844" s="102">
        <v>1</v>
      </c>
      <c r="C844" s="102">
        <f t="shared" si="41"/>
        <v>605.5</v>
      </c>
      <c r="D844" s="102">
        <v>589</v>
      </c>
      <c r="E844" s="102">
        <v>16.5</v>
      </c>
      <c r="F844" s="104">
        <v>1618</v>
      </c>
      <c r="G844" s="103">
        <f t="shared" si="39"/>
        <v>9.6212166260331813</v>
      </c>
      <c r="H844" s="104">
        <f t="shared" si="40"/>
        <v>317.5</v>
      </c>
      <c r="I844" s="104">
        <f>ROUND(H844*1.2359,2)</f>
        <v>392.4</v>
      </c>
    </row>
    <row r="845" spans="1:9" s="49" customFormat="1" ht="16.899999999999999" customHeight="1" x14ac:dyDescent="0.25">
      <c r="A845" s="96" t="s">
        <v>266</v>
      </c>
      <c r="B845" s="102">
        <v>1</v>
      </c>
      <c r="C845" s="102">
        <f t="shared" si="41"/>
        <v>614.499999</v>
      </c>
      <c r="D845" s="102">
        <v>589</v>
      </c>
      <c r="E845" s="102">
        <v>25.499999000000003</v>
      </c>
      <c r="F845" s="104">
        <v>1618</v>
      </c>
      <c r="G845" s="103">
        <f t="shared" si="39"/>
        <v>9.6212166260331813</v>
      </c>
      <c r="H845" s="104">
        <f t="shared" si="40"/>
        <v>490.68</v>
      </c>
      <c r="I845" s="104">
        <f>ROUND(H845*1.2359,2)</f>
        <v>606.42999999999995</v>
      </c>
    </row>
    <row r="846" spans="1:9" s="49" customFormat="1" ht="16.899999999999999" customHeight="1" x14ac:dyDescent="0.25">
      <c r="A846" s="96" t="s">
        <v>266</v>
      </c>
      <c r="B846" s="102">
        <v>1</v>
      </c>
      <c r="C846" s="102">
        <f t="shared" si="41"/>
        <v>644.999999</v>
      </c>
      <c r="D846" s="102">
        <v>637</v>
      </c>
      <c r="E846" s="102">
        <v>7.9999990000000007</v>
      </c>
      <c r="F846" s="104">
        <v>1618</v>
      </c>
      <c r="G846" s="103">
        <f t="shared" si="39"/>
        <v>9.6212166260331813</v>
      </c>
      <c r="H846" s="104">
        <f t="shared" si="40"/>
        <v>153.94</v>
      </c>
      <c r="I846" s="104">
        <f>ROUND(H846*1.2359,2)</f>
        <v>190.25</v>
      </c>
    </row>
    <row r="847" spans="1:9" s="49" customFormat="1" ht="16.899999999999999" customHeight="1" x14ac:dyDescent="0.25">
      <c r="A847" s="96" t="s">
        <v>266</v>
      </c>
      <c r="B847" s="102">
        <v>1</v>
      </c>
      <c r="C847" s="102">
        <f t="shared" si="41"/>
        <v>457.5</v>
      </c>
      <c r="D847" s="102">
        <v>430</v>
      </c>
      <c r="E847" s="102">
        <v>27.500000000000004</v>
      </c>
      <c r="F847" s="104">
        <v>1618</v>
      </c>
      <c r="G847" s="103">
        <f t="shared" si="39"/>
        <v>9.6212166260331813</v>
      </c>
      <c r="H847" s="104">
        <f t="shared" si="40"/>
        <v>529.16999999999996</v>
      </c>
      <c r="I847" s="104">
        <f>ROUND(H847*1.2359,2)</f>
        <v>654</v>
      </c>
    </row>
    <row r="848" spans="1:9" s="49" customFormat="1" ht="16.899999999999999" customHeight="1" x14ac:dyDescent="0.25">
      <c r="A848" s="96" t="s">
        <v>266</v>
      </c>
      <c r="B848" s="102">
        <v>1</v>
      </c>
      <c r="C848" s="102">
        <f t="shared" si="41"/>
        <v>523.75</v>
      </c>
      <c r="D848" s="102">
        <v>517</v>
      </c>
      <c r="E848" s="102">
        <v>6.75</v>
      </c>
      <c r="F848" s="104">
        <v>1618</v>
      </c>
      <c r="G848" s="103">
        <f t="shared" si="39"/>
        <v>9.6212166260331813</v>
      </c>
      <c r="H848" s="104">
        <f t="shared" si="40"/>
        <v>129.88999999999999</v>
      </c>
      <c r="I848" s="104">
        <f>ROUND(H848*1.2359,2)</f>
        <v>160.53</v>
      </c>
    </row>
    <row r="849" spans="1:9" s="49" customFormat="1" ht="16.899999999999999" customHeight="1" x14ac:dyDescent="0.25">
      <c r="A849" s="96" t="s">
        <v>266</v>
      </c>
      <c r="B849" s="102">
        <v>1</v>
      </c>
      <c r="C849" s="102">
        <f t="shared" si="41"/>
        <v>727</v>
      </c>
      <c r="D849" s="102">
        <v>677</v>
      </c>
      <c r="E849" s="102">
        <v>50</v>
      </c>
      <c r="F849" s="104">
        <v>1618</v>
      </c>
      <c r="G849" s="103">
        <f t="shared" si="39"/>
        <v>9.6212166260331813</v>
      </c>
      <c r="H849" s="104">
        <f t="shared" si="40"/>
        <v>962.12</v>
      </c>
      <c r="I849" s="104">
        <f>ROUND(H849*1.2359,2)</f>
        <v>1189.08</v>
      </c>
    </row>
    <row r="850" spans="1:9" s="49" customFormat="1" ht="16.899999999999999" customHeight="1" x14ac:dyDescent="0.25">
      <c r="A850" s="96" t="s">
        <v>266</v>
      </c>
      <c r="B850" s="102">
        <v>1</v>
      </c>
      <c r="C850" s="102">
        <f t="shared" si="41"/>
        <v>647</v>
      </c>
      <c r="D850" s="102">
        <v>565</v>
      </c>
      <c r="E850" s="102">
        <v>82</v>
      </c>
      <c r="F850" s="104">
        <v>1618</v>
      </c>
      <c r="G850" s="103">
        <f t="shared" si="39"/>
        <v>9.6212166260331813</v>
      </c>
      <c r="H850" s="104">
        <f t="shared" si="40"/>
        <v>1577.88</v>
      </c>
      <c r="I850" s="104">
        <f>ROUND(H850*1.2359,2)</f>
        <v>1950.1</v>
      </c>
    </row>
    <row r="851" spans="1:9" s="49" customFormat="1" ht="16.899999999999999" customHeight="1" x14ac:dyDescent="0.25">
      <c r="A851" s="96" t="s">
        <v>266</v>
      </c>
      <c r="B851" s="102">
        <v>1</v>
      </c>
      <c r="C851" s="102">
        <f t="shared" si="41"/>
        <v>597.58333300000004</v>
      </c>
      <c r="D851" s="102">
        <v>589</v>
      </c>
      <c r="E851" s="102">
        <v>8.5833329999999997</v>
      </c>
      <c r="F851" s="104">
        <v>1618</v>
      </c>
      <c r="G851" s="103">
        <f t="shared" si="39"/>
        <v>9.6212166260331813</v>
      </c>
      <c r="H851" s="104">
        <f t="shared" si="40"/>
        <v>165.16</v>
      </c>
      <c r="I851" s="104">
        <f>ROUND(H851*1.2359,2)</f>
        <v>204.12</v>
      </c>
    </row>
    <row r="852" spans="1:9" s="49" customFormat="1" ht="16.899999999999999" customHeight="1" x14ac:dyDescent="0.25">
      <c r="A852" s="96" t="s">
        <v>266</v>
      </c>
      <c r="B852" s="102">
        <v>1</v>
      </c>
      <c r="C852" s="102">
        <f t="shared" si="41"/>
        <v>720</v>
      </c>
      <c r="D852" s="102">
        <v>557</v>
      </c>
      <c r="E852" s="102">
        <v>163</v>
      </c>
      <c r="F852" s="104">
        <v>1379</v>
      </c>
      <c r="G852" s="103">
        <f t="shared" si="39"/>
        <v>8.2000356781827914</v>
      </c>
      <c r="H852" s="104">
        <f t="shared" si="40"/>
        <v>2673.21</v>
      </c>
      <c r="I852" s="104">
        <f>ROUND(H852*1.2359,2)</f>
        <v>3303.82</v>
      </c>
    </row>
    <row r="853" spans="1:9" s="49" customFormat="1" ht="16.899999999999999" customHeight="1" x14ac:dyDescent="0.25">
      <c r="A853" s="96" t="s">
        <v>266</v>
      </c>
      <c r="B853" s="102">
        <v>1</v>
      </c>
      <c r="C853" s="102">
        <f t="shared" si="41"/>
        <v>701</v>
      </c>
      <c r="D853" s="102">
        <v>677</v>
      </c>
      <c r="E853" s="102">
        <v>24</v>
      </c>
      <c r="F853" s="104">
        <v>1618</v>
      </c>
      <c r="G853" s="103">
        <f t="shared" si="39"/>
        <v>9.6212166260331813</v>
      </c>
      <c r="H853" s="104">
        <f t="shared" si="40"/>
        <v>461.82</v>
      </c>
      <c r="I853" s="104">
        <f>ROUND(H853*1.2359,2)</f>
        <v>570.76</v>
      </c>
    </row>
    <row r="854" spans="1:9" s="49" customFormat="1" ht="16.899999999999999" customHeight="1" x14ac:dyDescent="0.25">
      <c r="A854" s="96" t="s">
        <v>266</v>
      </c>
      <c r="B854" s="102">
        <v>1</v>
      </c>
      <c r="C854" s="102">
        <f t="shared" si="41"/>
        <v>622.5</v>
      </c>
      <c r="D854" s="102">
        <v>606</v>
      </c>
      <c r="E854" s="102">
        <v>16.5</v>
      </c>
      <c r="F854" s="104">
        <v>1618</v>
      </c>
      <c r="G854" s="103">
        <f t="shared" si="39"/>
        <v>9.6212166260331813</v>
      </c>
      <c r="H854" s="104">
        <f t="shared" si="40"/>
        <v>317.5</v>
      </c>
      <c r="I854" s="104">
        <f>ROUND(H854*1.2359,2)</f>
        <v>392.4</v>
      </c>
    </row>
    <row r="855" spans="1:9" s="49" customFormat="1" ht="16.899999999999999" customHeight="1" x14ac:dyDescent="0.25">
      <c r="A855" s="96" t="s">
        <v>266</v>
      </c>
      <c r="B855" s="102">
        <v>1</v>
      </c>
      <c r="C855" s="102">
        <f t="shared" si="41"/>
        <v>715</v>
      </c>
      <c r="D855" s="102">
        <v>677</v>
      </c>
      <c r="E855" s="102">
        <v>38</v>
      </c>
      <c r="F855" s="104">
        <v>1618</v>
      </c>
      <c r="G855" s="103">
        <f t="shared" si="39"/>
        <v>9.6212166260331813</v>
      </c>
      <c r="H855" s="104">
        <f t="shared" si="40"/>
        <v>731.21</v>
      </c>
      <c r="I855" s="104">
        <f>ROUND(H855*1.2359,2)</f>
        <v>903.7</v>
      </c>
    </row>
    <row r="856" spans="1:9" s="49" customFormat="1" ht="16.899999999999999" customHeight="1" x14ac:dyDescent="0.25">
      <c r="A856" s="96" t="s">
        <v>266</v>
      </c>
      <c r="B856" s="102">
        <v>1</v>
      </c>
      <c r="C856" s="102">
        <f t="shared" si="41"/>
        <v>767.5</v>
      </c>
      <c r="D856" s="102">
        <v>677</v>
      </c>
      <c r="E856" s="102">
        <v>90.5</v>
      </c>
      <c r="F856" s="104">
        <v>1618</v>
      </c>
      <c r="G856" s="103">
        <f t="shared" si="39"/>
        <v>9.6212166260331813</v>
      </c>
      <c r="H856" s="104">
        <f t="shared" si="40"/>
        <v>1741.44</v>
      </c>
      <c r="I856" s="104">
        <f>ROUND(H856*1.2359,2)</f>
        <v>2152.25</v>
      </c>
    </row>
    <row r="857" spans="1:9" s="49" customFormat="1" ht="16.899999999999999" customHeight="1" x14ac:dyDescent="0.25">
      <c r="A857" s="96" t="s">
        <v>266</v>
      </c>
      <c r="B857" s="102">
        <v>1</v>
      </c>
      <c r="C857" s="102">
        <f t="shared" si="41"/>
        <v>601.16666500000008</v>
      </c>
      <c r="D857" s="102">
        <v>597</v>
      </c>
      <c r="E857" s="102">
        <v>4.1666650000000311</v>
      </c>
      <c r="F857" s="104">
        <v>1618</v>
      </c>
      <c r="G857" s="103">
        <f t="shared" si="39"/>
        <v>9.6212166260331813</v>
      </c>
      <c r="H857" s="104">
        <f t="shared" si="40"/>
        <v>80.180000000000007</v>
      </c>
      <c r="I857" s="104">
        <f>ROUND(H857*1.2359,2)</f>
        <v>99.09</v>
      </c>
    </row>
    <row r="858" spans="1:9" s="49" customFormat="1" ht="16.899999999999999" customHeight="1" x14ac:dyDescent="0.25">
      <c r="A858" s="96" t="s">
        <v>266</v>
      </c>
      <c r="B858" s="102">
        <v>1</v>
      </c>
      <c r="C858" s="102">
        <f t="shared" si="41"/>
        <v>48</v>
      </c>
      <c r="D858" s="102">
        <v>24</v>
      </c>
      <c r="E858" s="102">
        <v>24</v>
      </c>
      <c r="F858" s="104">
        <v>1618</v>
      </c>
      <c r="G858" s="103">
        <f t="shared" si="39"/>
        <v>9.6212166260331813</v>
      </c>
      <c r="H858" s="104">
        <f t="shared" si="40"/>
        <v>461.82</v>
      </c>
      <c r="I858" s="104">
        <f>ROUND(H858*1.2359,2)</f>
        <v>570.76</v>
      </c>
    </row>
    <row r="859" spans="1:9" s="49" customFormat="1" ht="16.899999999999999" customHeight="1" x14ac:dyDescent="0.25">
      <c r="A859" s="96" t="s">
        <v>266</v>
      </c>
      <c r="B859" s="102">
        <v>1</v>
      </c>
      <c r="C859" s="102">
        <f t="shared" si="41"/>
        <v>416.41666600000002</v>
      </c>
      <c r="D859" s="102">
        <v>411.75</v>
      </c>
      <c r="E859" s="102">
        <v>4.6666660000000002</v>
      </c>
      <c r="F859" s="104">
        <v>1694</v>
      </c>
      <c r="G859" s="103">
        <f t="shared" si="39"/>
        <v>10.073140274722009</v>
      </c>
      <c r="H859" s="104">
        <f t="shared" si="40"/>
        <v>94.02</v>
      </c>
      <c r="I859" s="104">
        <f>ROUND(H859*1.2359,2)</f>
        <v>116.2</v>
      </c>
    </row>
    <row r="860" spans="1:9" s="49" customFormat="1" ht="16.899999999999999" customHeight="1" x14ac:dyDescent="0.25">
      <c r="A860" s="96" t="s">
        <v>266</v>
      </c>
      <c r="B860" s="102">
        <v>1</v>
      </c>
      <c r="C860" s="102">
        <f t="shared" si="41"/>
        <v>264</v>
      </c>
      <c r="D860" s="102">
        <v>137.25</v>
      </c>
      <c r="E860" s="102">
        <v>126.75</v>
      </c>
      <c r="F860" s="104">
        <v>1454</v>
      </c>
      <c r="G860" s="103">
        <f t="shared" si="39"/>
        <v>8.6460129630730815</v>
      </c>
      <c r="H860" s="104">
        <f t="shared" si="40"/>
        <v>2191.7600000000002</v>
      </c>
      <c r="I860" s="104">
        <f>ROUND(H860*1.2359,2)</f>
        <v>2708.8</v>
      </c>
    </row>
    <row r="861" spans="1:9" s="49" customFormat="1" ht="16.899999999999999" customHeight="1" x14ac:dyDescent="0.25">
      <c r="A861" s="96" t="s">
        <v>266</v>
      </c>
      <c r="B861" s="102">
        <v>1</v>
      </c>
      <c r="C861" s="102">
        <f t="shared" si="41"/>
        <v>656</v>
      </c>
      <c r="D861" s="102">
        <v>573</v>
      </c>
      <c r="E861" s="102">
        <v>83</v>
      </c>
      <c r="F861" s="104">
        <v>1618</v>
      </c>
      <c r="G861" s="103">
        <f t="shared" si="39"/>
        <v>9.6212166260331813</v>
      </c>
      <c r="H861" s="104">
        <f t="shared" si="40"/>
        <v>1597.12</v>
      </c>
      <c r="I861" s="104">
        <f>ROUND(H861*1.2359,2)</f>
        <v>1973.88</v>
      </c>
    </row>
    <row r="862" spans="1:9" s="49" customFormat="1" ht="16.899999999999999" customHeight="1" x14ac:dyDescent="0.25">
      <c r="A862" s="96" t="s">
        <v>266</v>
      </c>
      <c r="B862" s="102">
        <v>1</v>
      </c>
      <c r="C862" s="102">
        <f t="shared" si="41"/>
        <v>556.5</v>
      </c>
      <c r="D862" s="102">
        <v>549</v>
      </c>
      <c r="E862" s="102">
        <v>7.5</v>
      </c>
      <c r="F862" s="104">
        <v>1618</v>
      </c>
      <c r="G862" s="103">
        <f t="shared" si="39"/>
        <v>9.6212166260331813</v>
      </c>
      <c r="H862" s="104">
        <f t="shared" si="40"/>
        <v>144.32</v>
      </c>
      <c r="I862" s="104">
        <f>ROUND(H862*1.2359,2)</f>
        <v>178.37</v>
      </c>
    </row>
    <row r="863" spans="1:9" s="49" customFormat="1" ht="16.899999999999999" customHeight="1" x14ac:dyDescent="0.25">
      <c r="A863" s="96" t="s">
        <v>266</v>
      </c>
      <c r="B863" s="102">
        <v>1</v>
      </c>
      <c r="C863" s="102">
        <f t="shared" si="41"/>
        <v>629</v>
      </c>
      <c r="D863" s="102">
        <v>605</v>
      </c>
      <c r="E863" s="102">
        <v>24</v>
      </c>
      <c r="F863" s="104">
        <v>1618</v>
      </c>
      <c r="G863" s="103">
        <f t="shared" si="39"/>
        <v>9.6212166260331813</v>
      </c>
      <c r="H863" s="104">
        <f t="shared" si="40"/>
        <v>461.82</v>
      </c>
      <c r="I863" s="104">
        <f>ROUND(H863*1.2359,2)</f>
        <v>570.76</v>
      </c>
    </row>
    <row r="864" spans="1:9" s="49" customFormat="1" ht="16.899999999999999" customHeight="1" x14ac:dyDescent="0.25">
      <c r="A864" s="96" t="s">
        <v>266</v>
      </c>
      <c r="B864" s="102">
        <v>1</v>
      </c>
      <c r="C864" s="102">
        <f t="shared" si="41"/>
        <v>617.08333200000004</v>
      </c>
      <c r="D864" s="102">
        <v>605</v>
      </c>
      <c r="E864" s="102">
        <v>12.083332</v>
      </c>
      <c r="F864" s="104">
        <v>1618</v>
      </c>
      <c r="G864" s="103">
        <f t="shared" si="39"/>
        <v>9.6212166260331813</v>
      </c>
      <c r="H864" s="104">
        <f t="shared" si="40"/>
        <v>232.51</v>
      </c>
      <c r="I864" s="104">
        <f>ROUND(H864*1.2359,2)</f>
        <v>287.36</v>
      </c>
    </row>
    <row r="865" spans="1:9" s="49" customFormat="1" ht="16.899999999999999" customHeight="1" x14ac:dyDescent="0.25">
      <c r="A865" s="96" t="s">
        <v>266</v>
      </c>
      <c r="B865" s="102">
        <v>1</v>
      </c>
      <c r="C865" s="102">
        <f t="shared" si="41"/>
        <v>606</v>
      </c>
      <c r="D865" s="102">
        <v>598</v>
      </c>
      <c r="E865" s="102">
        <v>8</v>
      </c>
      <c r="F865" s="104">
        <v>1304</v>
      </c>
      <c r="G865" s="103">
        <f t="shared" si="39"/>
        <v>7.7540583932925022</v>
      </c>
      <c r="H865" s="104">
        <f t="shared" si="40"/>
        <v>124.06</v>
      </c>
      <c r="I865" s="104">
        <f>ROUND(H865*1.2359,2)</f>
        <v>153.33000000000001</v>
      </c>
    </row>
    <row r="866" spans="1:9" s="49" customFormat="1" ht="16.899999999999999" customHeight="1" x14ac:dyDescent="0.25">
      <c r="A866" s="96" t="s">
        <v>266</v>
      </c>
      <c r="B866" s="102">
        <v>1</v>
      </c>
      <c r="C866" s="102">
        <f t="shared" si="41"/>
        <v>816</v>
      </c>
      <c r="D866" s="102">
        <v>677</v>
      </c>
      <c r="E866" s="102">
        <v>139</v>
      </c>
      <c r="F866" s="104">
        <v>1618</v>
      </c>
      <c r="G866" s="103">
        <f t="shared" si="39"/>
        <v>9.6212166260331813</v>
      </c>
      <c r="H866" s="104">
        <f t="shared" si="40"/>
        <v>2674.7</v>
      </c>
      <c r="I866" s="104">
        <f>ROUND(H866*1.2359,2)</f>
        <v>3305.66</v>
      </c>
    </row>
    <row r="867" spans="1:9" s="49" customFormat="1" ht="16.899999999999999" customHeight="1" x14ac:dyDescent="0.25">
      <c r="A867" s="96" t="s">
        <v>266</v>
      </c>
      <c r="B867" s="102">
        <v>1</v>
      </c>
      <c r="C867" s="102">
        <f t="shared" si="41"/>
        <v>550</v>
      </c>
      <c r="D867" s="102">
        <v>533</v>
      </c>
      <c r="E867" s="102">
        <v>16.999999999999996</v>
      </c>
      <c r="F867" s="104">
        <v>1379</v>
      </c>
      <c r="G867" s="103">
        <f t="shared" si="39"/>
        <v>8.2000356781827914</v>
      </c>
      <c r="H867" s="104">
        <f t="shared" si="40"/>
        <v>278.8</v>
      </c>
      <c r="I867" s="104">
        <f>ROUND(H867*1.2359,2)</f>
        <v>344.57</v>
      </c>
    </row>
    <row r="868" spans="1:9" s="49" customFormat="1" ht="16.899999999999999" customHeight="1" x14ac:dyDescent="0.25">
      <c r="A868" s="96" t="s">
        <v>266</v>
      </c>
      <c r="B868" s="102">
        <v>1</v>
      </c>
      <c r="C868" s="102">
        <f t="shared" si="41"/>
        <v>725</v>
      </c>
      <c r="D868" s="102">
        <v>677</v>
      </c>
      <c r="E868" s="102">
        <v>48</v>
      </c>
      <c r="F868" s="104">
        <v>1618</v>
      </c>
      <c r="G868" s="103">
        <f t="shared" si="39"/>
        <v>9.6212166260331813</v>
      </c>
      <c r="H868" s="104">
        <f t="shared" si="40"/>
        <v>923.64</v>
      </c>
      <c r="I868" s="104">
        <f>ROUND(H868*1.2359,2)</f>
        <v>1141.53</v>
      </c>
    </row>
    <row r="869" spans="1:9" s="49" customFormat="1" ht="16.899999999999999" customHeight="1" x14ac:dyDescent="0.25">
      <c r="A869" s="96" t="s">
        <v>266</v>
      </c>
      <c r="B869" s="102">
        <v>1</v>
      </c>
      <c r="C869" s="102">
        <f t="shared" si="41"/>
        <v>688.91666599999996</v>
      </c>
      <c r="D869" s="102">
        <v>677</v>
      </c>
      <c r="E869" s="102">
        <v>11.916665999999999</v>
      </c>
      <c r="F869" s="104">
        <v>1618</v>
      </c>
      <c r="G869" s="103">
        <f t="shared" si="39"/>
        <v>9.6212166260331813</v>
      </c>
      <c r="H869" s="104">
        <f t="shared" si="40"/>
        <v>229.31</v>
      </c>
      <c r="I869" s="104">
        <f>ROUND(H869*1.2359,2)</f>
        <v>283.39999999999998</v>
      </c>
    </row>
    <row r="870" spans="1:9" s="49" customFormat="1" ht="16.899999999999999" customHeight="1" x14ac:dyDescent="0.25">
      <c r="A870" s="96" t="s">
        <v>266</v>
      </c>
      <c r="B870" s="102">
        <v>1</v>
      </c>
      <c r="C870" s="102">
        <f t="shared" si="41"/>
        <v>156.5</v>
      </c>
      <c r="D870" s="102">
        <v>149.5</v>
      </c>
      <c r="E870" s="102">
        <v>7</v>
      </c>
      <c r="F870" s="104">
        <v>1618</v>
      </c>
      <c r="G870" s="103">
        <f t="shared" si="39"/>
        <v>9.6212166260331813</v>
      </c>
      <c r="H870" s="104">
        <f t="shared" si="40"/>
        <v>134.69999999999999</v>
      </c>
      <c r="I870" s="104">
        <f>ROUND(H870*1.2359,2)</f>
        <v>166.48</v>
      </c>
    </row>
    <row r="871" spans="1:9" s="49" customFormat="1" ht="16.899999999999999" customHeight="1" x14ac:dyDescent="0.25">
      <c r="A871" s="96" t="s">
        <v>266</v>
      </c>
      <c r="B871" s="102">
        <v>1</v>
      </c>
      <c r="C871" s="102">
        <f t="shared" si="41"/>
        <v>581</v>
      </c>
      <c r="D871" s="102">
        <v>557</v>
      </c>
      <c r="E871" s="102">
        <v>24</v>
      </c>
      <c r="F871" s="104">
        <v>1618</v>
      </c>
      <c r="G871" s="103">
        <f t="shared" si="39"/>
        <v>9.6212166260331813</v>
      </c>
      <c r="H871" s="104">
        <f t="shared" si="40"/>
        <v>461.82</v>
      </c>
      <c r="I871" s="104">
        <f>ROUND(H871*1.2359,2)</f>
        <v>570.76</v>
      </c>
    </row>
    <row r="872" spans="1:9" s="49" customFormat="1" ht="16.899999999999999" customHeight="1" x14ac:dyDescent="0.25">
      <c r="A872" s="96" t="s">
        <v>266</v>
      </c>
      <c r="B872" s="102">
        <v>1</v>
      </c>
      <c r="C872" s="102">
        <f t="shared" si="41"/>
        <v>16</v>
      </c>
      <c r="D872" s="102">
        <v>0</v>
      </c>
      <c r="E872" s="102">
        <v>16</v>
      </c>
      <c r="F872" s="104">
        <v>1618</v>
      </c>
      <c r="G872" s="103">
        <f t="shared" si="39"/>
        <v>9.6212166260331813</v>
      </c>
      <c r="H872" s="104">
        <f t="shared" si="40"/>
        <v>307.88</v>
      </c>
      <c r="I872" s="104">
        <f>ROUND(H872*1.2359,2)</f>
        <v>380.51</v>
      </c>
    </row>
    <row r="873" spans="1:9" s="49" customFormat="1" ht="16.899999999999999" customHeight="1" x14ac:dyDescent="0.25">
      <c r="A873" s="96" t="s">
        <v>266</v>
      </c>
      <c r="B873" s="102">
        <v>1</v>
      </c>
      <c r="C873" s="102">
        <f t="shared" si="41"/>
        <v>478</v>
      </c>
      <c r="D873" s="102">
        <v>367</v>
      </c>
      <c r="E873" s="102">
        <v>111</v>
      </c>
      <c r="F873" s="104">
        <v>1379</v>
      </c>
      <c r="G873" s="103">
        <f t="shared" si="39"/>
        <v>8.2000356781827914</v>
      </c>
      <c r="H873" s="104">
        <f t="shared" si="40"/>
        <v>1820.41</v>
      </c>
      <c r="I873" s="104">
        <f>ROUND(H873*1.2359,2)</f>
        <v>2249.84</v>
      </c>
    </row>
    <row r="874" spans="1:9" s="49" customFormat="1" ht="16.899999999999999" customHeight="1" x14ac:dyDescent="0.25">
      <c r="A874" s="96" t="s">
        <v>266</v>
      </c>
      <c r="B874" s="102">
        <v>1</v>
      </c>
      <c r="C874" s="102">
        <f t="shared" si="41"/>
        <v>638</v>
      </c>
      <c r="D874" s="102">
        <v>630</v>
      </c>
      <c r="E874" s="102">
        <v>8</v>
      </c>
      <c r="F874" s="104">
        <v>1304</v>
      </c>
      <c r="G874" s="103">
        <f t="shared" si="39"/>
        <v>7.7540583932925022</v>
      </c>
      <c r="H874" s="104">
        <f t="shared" si="40"/>
        <v>124.06</v>
      </c>
      <c r="I874" s="104">
        <f>ROUND(H874*1.2359,2)</f>
        <v>153.33000000000001</v>
      </c>
    </row>
    <row r="875" spans="1:9" s="49" customFormat="1" ht="16.899999999999999" customHeight="1" x14ac:dyDescent="0.25">
      <c r="A875" s="96" t="s">
        <v>266</v>
      </c>
      <c r="B875" s="102">
        <v>1</v>
      </c>
      <c r="C875" s="102">
        <f t="shared" si="41"/>
        <v>241</v>
      </c>
      <c r="D875" s="102">
        <v>80</v>
      </c>
      <c r="E875" s="102">
        <v>161</v>
      </c>
      <c r="F875" s="104">
        <v>1454</v>
      </c>
      <c r="G875" s="103">
        <f t="shared" si="39"/>
        <v>8.6460129630730815</v>
      </c>
      <c r="H875" s="104">
        <f t="shared" si="40"/>
        <v>2784.02</v>
      </c>
      <c r="I875" s="104">
        <f>ROUND(H875*1.2359,2)</f>
        <v>3440.77</v>
      </c>
    </row>
    <row r="876" spans="1:9" s="49" customFormat="1" ht="16.899999999999999" customHeight="1" x14ac:dyDescent="0.25">
      <c r="A876" s="96" t="s">
        <v>266</v>
      </c>
      <c r="B876" s="102">
        <v>1</v>
      </c>
      <c r="C876" s="102">
        <f t="shared" si="41"/>
        <v>470</v>
      </c>
      <c r="D876" s="102">
        <v>422</v>
      </c>
      <c r="E876" s="102">
        <v>48</v>
      </c>
      <c r="F876" s="104">
        <v>1618</v>
      </c>
      <c r="G876" s="103">
        <f t="shared" si="39"/>
        <v>9.6212166260331813</v>
      </c>
      <c r="H876" s="104">
        <f t="shared" si="40"/>
        <v>923.64</v>
      </c>
      <c r="I876" s="104">
        <f>ROUND(H876*1.2359,2)</f>
        <v>1141.53</v>
      </c>
    </row>
    <row r="877" spans="1:9" s="49" customFormat="1" ht="16.899999999999999" customHeight="1" x14ac:dyDescent="0.25">
      <c r="A877" s="96" t="s">
        <v>266</v>
      </c>
      <c r="B877" s="102">
        <v>1</v>
      </c>
      <c r="C877" s="102">
        <f t="shared" si="41"/>
        <v>666.749999</v>
      </c>
      <c r="D877" s="102">
        <v>653</v>
      </c>
      <c r="E877" s="102">
        <v>13.749998999999999</v>
      </c>
      <c r="F877" s="104">
        <v>1618</v>
      </c>
      <c r="G877" s="103">
        <f t="shared" si="39"/>
        <v>9.6212166260331813</v>
      </c>
      <c r="H877" s="104">
        <f t="shared" si="40"/>
        <v>264.58</v>
      </c>
      <c r="I877" s="104">
        <f>ROUND(H877*1.2359,2)</f>
        <v>326.99</v>
      </c>
    </row>
    <row r="878" spans="1:9" s="49" customFormat="1" ht="16.899999999999999" customHeight="1" x14ac:dyDescent="0.25">
      <c r="A878" s="96" t="s">
        <v>266</v>
      </c>
      <c r="B878" s="102">
        <v>1</v>
      </c>
      <c r="C878" s="102">
        <f t="shared" si="41"/>
        <v>579</v>
      </c>
      <c r="D878" s="102">
        <v>573</v>
      </c>
      <c r="E878" s="102">
        <v>6</v>
      </c>
      <c r="F878" s="104">
        <v>1618</v>
      </c>
      <c r="G878" s="103">
        <f t="shared" si="39"/>
        <v>9.6212166260331813</v>
      </c>
      <c r="H878" s="104">
        <f t="shared" si="40"/>
        <v>115.45</v>
      </c>
      <c r="I878" s="104">
        <f>ROUND(H878*1.2359,2)</f>
        <v>142.68</v>
      </c>
    </row>
    <row r="879" spans="1:9" s="49" customFormat="1" ht="16.899999999999999" customHeight="1" x14ac:dyDescent="0.25">
      <c r="A879" s="96" t="s">
        <v>266</v>
      </c>
      <c r="B879" s="102">
        <v>1</v>
      </c>
      <c r="C879" s="102">
        <f t="shared" si="41"/>
        <v>376</v>
      </c>
      <c r="D879" s="102">
        <v>367</v>
      </c>
      <c r="E879" s="102">
        <v>9</v>
      </c>
      <c r="F879" s="104">
        <v>1618</v>
      </c>
      <c r="G879" s="103">
        <f t="shared" si="39"/>
        <v>9.6212166260331813</v>
      </c>
      <c r="H879" s="104">
        <f t="shared" si="40"/>
        <v>173.18</v>
      </c>
      <c r="I879" s="104">
        <f>ROUND(H879*1.2359,2)</f>
        <v>214.03</v>
      </c>
    </row>
    <row r="880" spans="1:9" s="49" customFormat="1" ht="16.899999999999999" customHeight="1" x14ac:dyDescent="0.25">
      <c r="A880" s="96" t="s">
        <v>266</v>
      </c>
      <c r="B880" s="102">
        <v>1</v>
      </c>
      <c r="C880" s="102">
        <f t="shared" si="41"/>
        <v>792</v>
      </c>
      <c r="D880" s="102">
        <v>637</v>
      </c>
      <c r="E880" s="102">
        <v>155</v>
      </c>
      <c r="F880" s="104">
        <v>1379</v>
      </c>
      <c r="G880" s="103">
        <f t="shared" si="39"/>
        <v>8.2000356781827914</v>
      </c>
      <c r="H880" s="104">
        <f t="shared" si="40"/>
        <v>2542.0100000000002</v>
      </c>
      <c r="I880" s="104">
        <f>ROUND(H880*1.2359,2)</f>
        <v>3141.67</v>
      </c>
    </row>
    <row r="881" spans="1:9" s="49" customFormat="1" ht="16.899999999999999" customHeight="1" x14ac:dyDescent="0.25">
      <c r="A881" s="96" t="s">
        <v>266</v>
      </c>
      <c r="B881" s="102">
        <v>1</v>
      </c>
      <c r="C881" s="102">
        <f t="shared" si="41"/>
        <v>550</v>
      </c>
      <c r="D881" s="102">
        <v>517</v>
      </c>
      <c r="E881" s="102">
        <v>33</v>
      </c>
      <c r="F881" s="104">
        <v>1618</v>
      </c>
      <c r="G881" s="103">
        <f t="shared" si="39"/>
        <v>9.6212166260331813</v>
      </c>
      <c r="H881" s="104">
        <f t="shared" si="40"/>
        <v>635</v>
      </c>
      <c r="I881" s="105">
        <f>ROUND(H881*1.2077,2)</f>
        <v>766.89</v>
      </c>
    </row>
    <row r="882" spans="1:9" s="49" customFormat="1" ht="16.899999999999999" customHeight="1" x14ac:dyDescent="0.25">
      <c r="A882" s="96" t="s">
        <v>266</v>
      </c>
      <c r="B882" s="102">
        <v>1</v>
      </c>
      <c r="C882" s="102">
        <f t="shared" si="41"/>
        <v>590.499999</v>
      </c>
      <c r="D882" s="102">
        <v>557</v>
      </c>
      <c r="E882" s="102">
        <v>33.499999000000003</v>
      </c>
      <c r="F882" s="104">
        <v>1618</v>
      </c>
      <c r="G882" s="103">
        <f t="shared" si="39"/>
        <v>9.6212166260331813</v>
      </c>
      <c r="H882" s="104">
        <f t="shared" si="40"/>
        <v>644.62</v>
      </c>
      <c r="I882" s="104">
        <f>ROUND(H882*1.2359,2)</f>
        <v>796.69</v>
      </c>
    </row>
    <row r="883" spans="1:9" s="49" customFormat="1" ht="16.899999999999999" customHeight="1" x14ac:dyDescent="0.25">
      <c r="A883" s="96" t="s">
        <v>266</v>
      </c>
      <c r="B883" s="102">
        <v>1</v>
      </c>
      <c r="C883" s="102">
        <f t="shared" si="41"/>
        <v>115</v>
      </c>
      <c r="D883" s="102">
        <v>0</v>
      </c>
      <c r="E883" s="102">
        <v>115</v>
      </c>
      <c r="F883" s="104">
        <v>1618</v>
      </c>
      <c r="G883" s="103">
        <f t="shared" si="39"/>
        <v>9.6212166260331813</v>
      </c>
      <c r="H883" s="104">
        <f t="shared" si="40"/>
        <v>2212.88</v>
      </c>
      <c r="I883" s="104">
        <f>ROUND(H883*1.2359,2)</f>
        <v>2734.9</v>
      </c>
    </row>
    <row r="884" spans="1:9" s="49" customFormat="1" ht="16.899999999999999" customHeight="1" x14ac:dyDescent="0.25">
      <c r="A884" s="96" t="s">
        <v>266</v>
      </c>
      <c r="B884" s="102">
        <v>1</v>
      </c>
      <c r="C884" s="102">
        <f t="shared" si="41"/>
        <v>684</v>
      </c>
      <c r="D884" s="102">
        <v>573</v>
      </c>
      <c r="E884" s="102">
        <v>111</v>
      </c>
      <c r="F884" s="104">
        <v>1618</v>
      </c>
      <c r="G884" s="103">
        <f t="shared" si="39"/>
        <v>9.6212166260331813</v>
      </c>
      <c r="H884" s="104">
        <f t="shared" si="40"/>
        <v>2135.91</v>
      </c>
      <c r="I884" s="104">
        <f>ROUND(H884*1.2359,2)</f>
        <v>2639.77</v>
      </c>
    </row>
    <row r="885" spans="1:9" s="49" customFormat="1" ht="16.899999999999999" customHeight="1" x14ac:dyDescent="0.25">
      <c r="A885" s="96" t="s">
        <v>266</v>
      </c>
      <c r="B885" s="102">
        <v>1</v>
      </c>
      <c r="C885" s="102">
        <f t="shared" si="41"/>
        <v>661</v>
      </c>
      <c r="D885" s="102">
        <v>637</v>
      </c>
      <c r="E885" s="102">
        <v>24</v>
      </c>
      <c r="F885" s="104">
        <v>1618</v>
      </c>
      <c r="G885" s="103">
        <f t="shared" si="39"/>
        <v>9.6212166260331813</v>
      </c>
      <c r="H885" s="104">
        <f t="shared" si="40"/>
        <v>461.82</v>
      </c>
      <c r="I885" s="104">
        <f>ROUND(H885*1.2359,2)</f>
        <v>570.76</v>
      </c>
    </row>
    <row r="886" spans="1:9" s="49" customFormat="1" ht="16.899999999999999" customHeight="1" x14ac:dyDescent="0.25">
      <c r="A886" s="96" t="s">
        <v>266</v>
      </c>
      <c r="B886" s="102">
        <v>1</v>
      </c>
      <c r="C886" s="102">
        <f t="shared" si="41"/>
        <v>558</v>
      </c>
      <c r="D886" s="102">
        <v>438</v>
      </c>
      <c r="E886" s="102">
        <v>120</v>
      </c>
      <c r="F886" s="104">
        <v>1618</v>
      </c>
      <c r="G886" s="103">
        <f t="shared" si="39"/>
        <v>9.6212166260331813</v>
      </c>
      <c r="H886" s="104">
        <f t="shared" si="40"/>
        <v>2309.09</v>
      </c>
      <c r="I886" s="104">
        <f>ROUND(H886*1.2359,2)</f>
        <v>2853.8</v>
      </c>
    </row>
    <row r="887" spans="1:9" s="49" customFormat="1" ht="16.899999999999999" customHeight="1" x14ac:dyDescent="0.25">
      <c r="A887" s="96" t="s">
        <v>266</v>
      </c>
      <c r="B887" s="102">
        <v>1</v>
      </c>
      <c r="C887" s="102">
        <f t="shared" si="41"/>
        <v>399</v>
      </c>
      <c r="D887" s="102">
        <v>398</v>
      </c>
      <c r="E887" s="102">
        <v>1</v>
      </c>
      <c r="F887" s="104">
        <v>1304</v>
      </c>
      <c r="G887" s="103">
        <f t="shared" si="39"/>
        <v>7.7540583932925022</v>
      </c>
      <c r="H887" s="104">
        <f t="shared" si="40"/>
        <v>15.51</v>
      </c>
      <c r="I887" s="104">
        <f>ROUND(H887*1.2359,2)</f>
        <v>19.170000000000002</v>
      </c>
    </row>
    <row r="888" spans="1:9" s="49" customFormat="1" ht="16.899999999999999" customHeight="1" x14ac:dyDescent="0.25">
      <c r="A888" s="96" t="s">
        <v>266</v>
      </c>
      <c r="B888" s="102">
        <v>1</v>
      </c>
      <c r="C888" s="102">
        <f t="shared" si="41"/>
        <v>696</v>
      </c>
      <c r="D888" s="102">
        <v>565</v>
      </c>
      <c r="E888" s="102">
        <v>131</v>
      </c>
      <c r="F888" s="104">
        <v>1379</v>
      </c>
      <c r="G888" s="103">
        <f t="shared" si="39"/>
        <v>8.2000356781827914</v>
      </c>
      <c r="H888" s="104">
        <f t="shared" si="40"/>
        <v>2148.41</v>
      </c>
      <c r="I888" s="104">
        <f>ROUND(H888*1.2359,2)</f>
        <v>2655.22</v>
      </c>
    </row>
    <row r="889" spans="1:9" s="49" customFormat="1" ht="16.899999999999999" customHeight="1" x14ac:dyDescent="0.25">
      <c r="A889" s="96" t="s">
        <v>266</v>
      </c>
      <c r="B889" s="102">
        <v>1</v>
      </c>
      <c r="C889" s="102">
        <f t="shared" si="41"/>
        <v>307.5</v>
      </c>
      <c r="D889" s="102">
        <v>266.5</v>
      </c>
      <c r="E889" s="102">
        <v>41</v>
      </c>
      <c r="F889" s="104">
        <v>1618</v>
      </c>
      <c r="G889" s="103">
        <f t="shared" si="39"/>
        <v>9.6212166260331813</v>
      </c>
      <c r="H889" s="104">
        <f t="shared" si="40"/>
        <v>788.94</v>
      </c>
      <c r="I889" s="104">
        <f>ROUND(H889*1.2359,2)</f>
        <v>975.05</v>
      </c>
    </row>
    <row r="890" spans="1:9" s="49" customFormat="1" ht="16.899999999999999" customHeight="1" x14ac:dyDescent="0.25">
      <c r="A890" s="96" t="s">
        <v>266</v>
      </c>
      <c r="B890" s="102">
        <v>1</v>
      </c>
      <c r="C890" s="102">
        <f t="shared" si="41"/>
        <v>640.5</v>
      </c>
      <c r="D890" s="102">
        <v>637</v>
      </c>
      <c r="E890" s="102">
        <v>3.5</v>
      </c>
      <c r="F890" s="104">
        <v>1424</v>
      </c>
      <c r="G890" s="103">
        <f t="shared" si="39"/>
        <v>8.4676220491169651</v>
      </c>
      <c r="H890" s="104">
        <f t="shared" si="40"/>
        <v>59.27</v>
      </c>
      <c r="I890" s="104">
        <f>ROUND(H890*1.2359,2)</f>
        <v>73.25</v>
      </c>
    </row>
    <row r="891" spans="1:9" s="49" customFormat="1" ht="16.899999999999999" customHeight="1" x14ac:dyDescent="0.25">
      <c r="A891" s="96" t="s">
        <v>266</v>
      </c>
      <c r="B891" s="102">
        <v>1</v>
      </c>
      <c r="C891" s="102">
        <f t="shared" si="41"/>
        <v>735</v>
      </c>
      <c r="D891" s="102">
        <v>677</v>
      </c>
      <c r="E891" s="102">
        <v>58</v>
      </c>
      <c r="F891" s="104">
        <v>1618</v>
      </c>
      <c r="G891" s="103">
        <f t="shared" si="39"/>
        <v>9.6212166260331813</v>
      </c>
      <c r="H891" s="104">
        <f t="shared" si="40"/>
        <v>1116.06</v>
      </c>
      <c r="I891" s="104">
        <f>ROUND(H891*1.2359,2)</f>
        <v>1379.34</v>
      </c>
    </row>
    <row r="892" spans="1:9" s="49" customFormat="1" ht="16.899999999999999" customHeight="1" x14ac:dyDescent="0.25">
      <c r="A892" s="96" t="s">
        <v>266</v>
      </c>
      <c r="B892" s="102">
        <v>1</v>
      </c>
      <c r="C892" s="102">
        <f t="shared" si="41"/>
        <v>808</v>
      </c>
      <c r="D892" s="102">
        <v>645</v>
      </c>
      <c r="E892" s="102">
        <v>163</v>
      </c>
      <c r="F892" s="104">
        <v>1618</v>
      </c>
      <c r="G892" s="103">
        <f t="shared" si="39"/>
        <v>9.6212166260331813</v>
      </c>
      <c r="H892" s="104">
        <f t="shared" si="40"/>
        <v>3136.52</v>
      </c>
      <c r="I892" s="104">
        <f>ROUND(H892*1.2359,2)</f>
        <v>3876.43</v>
      </c>
    </row>
    <row r="893" spans="1:9" s="49" customFormat="1" ht="16.899999999999999" customHeight="1" x14ac:dyDescent="0.25">
      <c r="A893" s="96" t="s">
        <v>266</v>
      </c>
      <c r="B893" s="102">
        <v>1</v>
      </c>
      <c r="C893" s="102">
        <f t="shared" si="41"/>
        <v>712</v>
      </c>
      <c r="D893" s="102">
        <v>677</v>
      </c>
      <c r="E893" s="102">
        <v>35</v>
      </c>
      <c r="F893" s="104">
        <v>1618</v>
      </c>
      <c r="G893" s="103">
        <f t="shared" si="39"/>
        <v>9.6212166260331813</v>
      </c>
      <c r="H893" s="104">
        <f t="shared" si="40"/>
        <v>673.49</v>
      </c>
      <c r="I893" s="104">
        <f>ROUND(H893*1.2359,2)</f>
        <v>832.37</v>
      </c>
    </row>
    <row r="894" spans="1:9" s="49" customFormat="1" ht="16.899999999999999" customHeight="1" x14ac:dyDescent="0.25">
      <c r="A894" s="96" t="s">
        <v>266</v>
      </c>
      <c r="B894" s="102">
        <v>1</v>
      </c>
      <c r="C894" s="102">
        <f t="shared" si="41"/>
        <v>701.999999</v>
      </c>
      <c r="D894" s="102">
        <v>630</v>
      </c>
      <c r="E894" s="102">
        <v>71.999999000000003</v>
      </c>
      <c r="F894" s="104">
        <v>1618</v>
      </c>
      <c r="G894" s="103">
        <f t="shared" si="39"/>
        <v>9.6212166260331813</v>
      </c>
      <c r="H894" s="104">
        <f t="shared" si="40"/>
        <v>1385.46</v>
      </c>
      <c r="I894" s="104">
        <f>ROUND(H894*1.2359,2)</f>
        <v>1712.29</v>
      </c>
    </row>
    <row r="895" spans="1:9" s="49" customFormat="1" ht="16.899999999999999" customHeight="1" x14ac:dyDescent="0.25">
      <c r="A895" s="96" t="s">
        <v>266</v>
      </c>
      <c r="B895" s="102">
        <v>1</v>
      </c>
      <c r="C895" s="102">
        <f t="shared" si="41"/>
        <v>853</v>
      </c>
      <c r="D895" s="102">
        <v>677</v>
      </c>
      <c r="E895" s="102">
        <v>176</v>
      </c>
      <c r="F895" s="104">
        <v>1379</v>
      </c>
      <c r="G895" s="103">
        <f t="shared" si="39"/>
        <v>8.2000356781827914</v>
      </c>
      <c r="H895" s="104">
        <f t="shared" si="40"/>
        <v>2886.41</v>
      </c>
      <c r="I895" s="105">
        <f>ROUND(H895*1.2194,2)</f>
        <v>3519.69</v>
      </c>
    </row>
    <row r="896" spans="1:9" s="49" customFormat="1" ht="16.899999999999999" customHeight="1" x14ac:dyDescent="0.25">
      <c r="A896" s="96" t="s">
        <v>266</v>
      </c>
      <c r="B896" s="102">
        <v>1</v>
      </c>
      <c r="C896" s="102">
        <f t="shared" si="41"/>
        <v>793</v>
      </c>
      <c r="D896" s="102">
        <v>605</v>
      </c>
      <c r="E896" s="102">
        <v>188</v>
      </c>
      <c r="F896" s="104">
        <v>1379</v>
      </c>
      <c r="G896" s="103">
        <f t="shared" si="39"/>
        <v>8.2000356781827914</v>
      </c>
      <c r="H896" s="104">
        <f t="shared" si="40"/>
        <v>3083.21</v>
      </c>
      <c r="I896" s="104">
        <f>ROUND(H896*1.2359,2)</f>
        <v>3810.54</v>
      </c>
    </row>
    <row r="897" spans="1:9" s="49" customFormat="1" ht="16.899999999999999" customHeight="1" x14ac:dyDescent="0.25">
      <c r="A897" s="96" t="s">
        <v>267</v>
      </c>
      <c r="B897" s="102">
        <v>1</v>
      </c>
      <c r="C897" s="102">
        <f t="shared" si="41"/>
        <v>69</v>
      </c>
      <c r="D897" s="102">
        <v>0</v>
      </c>
      <c r="E897" s="102">
        <v>69</v>
      </c>
      <c r="F897" s="104">
        <v>1249</v>
      </c>
      <c r="G897" s="103">
        <f t="shared" si="39"/>
        <v>7.4270083843729564</v>
      </c>
      <c r="H897" s="104">
        <f t="shared" si="40"/>
        <v>1024.93</v>
      </c>
      <c r="I897" s="104">
        <f>ROUND(H897*1.2359,2)</f>
        <v>1266.71</v>
      </c>
    </row>
    <row r="898" spans="1:9" s="49" customFormat="1" ht="16.899999999999999" customHeight="1" x14ac:dyDescent="0.25">
      <c r="A898" s="96" t="s">
        <v>267</v>
      </c>
      <c r="B898" s="102">
        <v>1</v>
      </c>
      <c r="C898" s="102">
        <f t="shared" si="41"/>
        <v>300</v>
      </c>
      <c r="D898" s="102">
        <v>286</v>
      </c>
      <c r="E898" s="102">
        <v>14</v>
      </c>
      <c r="F898" s="104">
        <v>1339</v>
      </c>
      <c r="G898" s="103">
        <f t="shared" si="39"/>
        <v>7.9621811262413038</v>
      </c>
      <c r="H898" s="104">
        <f t="shared" si="40"/>
        <v>222.94</v>
      </c>
      <c r="I898" s="104">
        <f>ROUND(H898*1.2359,2)</f>
        <v>275.52999999999997</v>
      </c>
    </row>
    <row r="899" spans="1:9" s="49" customFormat="1" ht="16.899999999999999" customHeight="1" x14ac:dyDescent="0.25">
      <c r="A899" s="96" t="s">
        <v>267</v>
      </c>
      <c r="B899" s="102">
        <v>1</v>
      </c>
      <c r="C899" s="102">
        <f t="shared" si="41"/>
        <v>630</v>
      </c>
      <c r="D899" s="102">
        <v>558</v>
      </c>
      <c r="E899" s="102">
        <v>72</v>
      </c>
      <c r="F899" s="104">
        <v>1221</v>
      </c>
      <c r="G899" s="103">
        <f t="shared" si="39"/>
        <v>7.2605101980139146</v>
      </c>
      <c r="H899" s="104">
        <f t="shared" si="40"/>
        <v>1045.51</v>
      </c>
      <c r="I899" s="104">
        <f>ROUND(H899*1.2359,2)</f>
        <v>1292.1500000000001</v>
      </c>
    </row>
    <row r="900" spans="1:9" s="49" customFormat="1" ht="16.899999999999999" customHeight="1" x14ac:dyDescent="0.25">
      <c r="A900" s="96" t="s">
        <v>267</v>
      </c>
      <c r="B900" s="102">
        <v>1</v>
      </c>
      <c r="C900" s="102">
        <f t="shared" si="41"/>
        <v>592</v>
      </c>
      <c r="D900" s="102">
        <v>533</v>
      </c>
      <c r="E900" s="102">
        <v>59</v>
      </c>
      <c r="F900" s="104">
        <v>1221</v>
      </c>
      <c r="G900" s="103">
        <f t="shared" si="39"/>
        <v>7.2605101980139146</v>
      </c>
      <c r="H900" s="104">
        <f t="shared" si="40"/>
        <v>856.74</v>
      </c>
      <c r="I900" s="105">
        <f>ROUND(H900*1.2077,2)</f>
        <v>1034.68</v>
      </c>
    </row>
    <row r="901" spans="1:9" s="49" customFormat="1" ht="16.899999999999999" customHeight="1" x14ac:dyDescent="0.25">
      <c r="A901" s="96" t="s">
        <v>267</v>
      </c>
      <c r="B901" s="102">
        <v>1</v>
      </c>
      <c r="C901" s="102">
        <f t="shared" si="41"/>
        <v>39</v>
      </c>
      <c r="D901" s="102">
        <v>0</v>
      </c>
      <c r="E901" s="102">
        <v>39</v>
      </c>
      <c r="F901" s="104">
        <v>1221</v>
      </c>
      <c r="G901" s="103">
        <f t="shared" si="39"/>
        <v>7.2605101980139146</v>
      </c>
      <c r="H901" s="104">
        <f t="shared" si="40"/>
        <v>566.32000000000005</v>
      </c>
      <c r="I901" s="104">
        <f>ROUND(H901*1.2359,2)</f>
        <v>699.91</v>
      </c>
    </row>
    <row r="902" spans="1:9" s="49" customFormat="1" ht="16.899999999999999" customHeight="1" x14ac:dyDescent="0.25">
      <c r="A902" s="96" t="s">
        <v>268</v>
      </c>
      <c r="B902" s="102">
        <v>1</v>
      </c>
      <c r="C902" s="102">
        <f t="shared" si="41"/>
        <v>511</v>
      </c>
      <c r="D902" s="102">
        <v>509</v>
      </c>
      <c r="E902" s="102">
        <v>2</v>
      </c>
      <c r="F902" s="104">
        <v>1329</v>
      </c>
      <c r="G902" s="103">
        <f t="shared" si="39"/>
        <v>7.9027174882559317</v>
      </c>
      <c r="H902" s="104">
        <f t="shared" si="40"/>
        <v>31.61</v>
      </c>
      <c r="I902" s="104">
        <f>ROUND(H902*1.2359,2)</f>
        <v>39.07</v>
      </c>
    </row>
    <row r="903" spans="1:9" s="49" customFormat="1" ht="16.899999999999999" customHeight="1" x14ac:dyDescent="0.25">
      <c r="A903" s="96" t="s">
        <v>268</v>
      </c>
      <c r="B903" s="102">
        <v>1</v>
      </c>
      <c r="C903" s="102">
        <f t="shared" si="41"/>
        <v>580</v>
      </c>
      <c r="D903" s="102">
        <v>573</v>
      </c>
      <c r="E903" s="102">
        <v>7</v>
      </c>
      <c r="F903" s="104">
        <v>1329</v>
      </c>
      <c r="G903" s="103">
        <f t="shared" si="39"/>
        <v>7.9027174882559317</v>
      </c>
      <c r="H903" s="104">
        <f t="shared" si="40"/>
        <v>110.64</v>
      </c>
      <c r="I903" s="104">
        <f>ROUND(H903*1.2359,2)</f>
        <v>136.74</v>
      </c>
    </row>
    <row r="904" spans="1:9" s="49" customFormat="1" ht="16.899999999999999" customHeight="1" x14ac:dyDescent="0.25">
      <c r="A904" s="96" t="s">
        <v>268</v>
      </c>
      <c r="B904" s="102">
        <v>1</v>
      </c>
      <c r="C904" s="102">
        <f t="shared" si="41"/>
        <v>682</v>
      </c>
      <c r="D904" s="102">
        <v>677</v>
      </c>
      <c r="E904" s="102">
        <v>5</v>
      </c>
      <c r="F904" s="104">
        <v>1329</v>
      </c>
      <c r="G904" s="103">
        <f t="shared" si="39"/>
        <v>7.9027174882559317</v>
      </c>
      <c r="H904" s="104">
        <f t="shared" si="40"/>
        <v>79.03</v>
      </c>
      <c r="I904" s="104">
        <f>ROUND(H904*1.2359,2)</f>
        <v>97.67</v>
      </c>
    </row>
    <row r="905" spans="1:9" s="49" customFormat="1" ht="16.899999999999999" customHeight="1" x14ac:dyDescent="0.25">
      <c r="A905" s="96" t="s">
        <v>268</v>
      </c>
      <c r="B905" s="102">
        <v>1</v>
      </c>
      <c r="C905" s="102">
        <f t="shared" si="41"/>
        <v>683</v>
      </c>
      <c r="D905" s="102">
        <v>677</v>
      </c>
      <c r="E905" s="102">
        <v>6</v>
      </c>
      <c r="F905" s="104">
        <v>1329</v>
      </c>
      <c r="G905" s="103">
        <f t="shared" si="39"/>
        <v>7.9027174882559317</v>
      </c>
      <c r="H905" s="104">
        <f t="shared" si="40"/>
        <v>94.83</v>
      </c>
      <c r="I905" s="104">
        <f>ROUND(H905*1.2359,2)</f>
        <v>117.2</v>
      </c>
    </row>
    <row r="906" spans="1:9" s="49" customFormat="1" ht="16.899999999999999" customHeight="1" x14ac:dyDescent="0.25">
      <c r="A906" s="96" t="s">
        <v>268</v>
      </c>
      <c r="B906" s="102">
        <v>1</v>
      </c>
      <c r="C906" s="102">
        <f t="shared" si="41"/>
        <v>593</v>
      </c>
      <c r="D906" s="102">
        <v>590</v>
      </c>
      <c r="E906" s="102">
        <v>3</v>
      </c>
      <c r="F906" s="104">
        <v>1329</v>
      </c>
      <c r="G906" s="103">
        <f t="shared" ref="G906:G919" si="42">F906/168.17</f>
        <v>7.9027174882559317</v>
      </c>
      <c r="H906" s="104">
        <f t="shared" ref="H906:H919" si="43">ROUND(E906*G906*2,2)</f>
        <v>47.42</v>
      </c>
      <c r="I906" s="104">
        <f>ROUND(H906*1.2359,2)</f>
        <v>58.61</v>
      </c>
    </row>
    <row r="907" spans="1:9" s="49" customFormat="1" ht="16.899999999999999" customHeight="1" x14ac:dyDescent="0.25">
      <c r="A907" s="96" t="s">
        <v>268</v>
      </c>
      <c r="B907" s="102">
        <v>1</v>
      </c>
      <c r="C907" s="102">
        <f t="shared" ref="C907:C919" si="44">D907+E907</f>
        <v>684</v>
      </c>
      <c r="D907" s="102">
        <v>677</v>
      </c>
      <c r="E907" s="102">
        <v>7</v>
      </c>
      <c r="F907" s="104">
        <v>1329</v>
      </c>
      <c r="G907" s="103">
        <f t="shared" si="42"/>
        <v>7.9027174882559317</v>
      </c>
      <c r="H907" s="104">
        <f t="shared" si="43"/>
        <v>110.64</v>
      </c>
      <c r="I907" s="104">
        <f>ROUND(H907*1.2359,2)</f>
        <v>136.74</v>
      </c>
    </row>
    <row r="908" spans="1:9" s="49" customFormat="1" ht="16.899999999999999" customHeight="1" x14ac:dyDescent="0.25">
      <c r="A908" s="96" t="s">
        <v>268</v>
      </c>
      <c r="B908" s="102">
        <v>1</v>
      </c>
      <c r="C908" s="102">
        <f t="shared" si="44"/>
        <v>520</v>
      </c>
      <c r="D908" s="102">
        <v>517</v>
      </c>
      <c r="E908" s="102">
        <v>3</v>
      </c>
      <c r="F908" s="104">
        <v>1329</v>
      </c>
      <c r="G908" s="103">
        <f t="shared" si="42"/>
        <v>7.9027174882559317</v>
      </c>
      <c r="H908" s="104">
        <f t="shared" si="43"/>
        <v>47.42</v>
      </c>
      <c r="I908" s="104">
        <f>ROUND(H908*1.2359,2)</f>
        <v>58.61</v>
      </c>
    </row>
    <row r="909" spans="1:9" s="49" customFormat="1" ht="16.899999999999999" customHeight="1" x14ac:dyDescent="0.25">
      <c r="A909" s="96" t="s">
        <v>268</v>
      </c>
      <c r="B909" s="102">
        <v>1</v>
      </c>
      <c r="C909" s="102">
        <f t="shared" si="44"/>
        <v>608</v>
      </c>
      <c r="D909" s="102">
        <v>607</v>
      </c>
      <c r="E909" s="102">
        <v>1</v>
      </c>
      <c r="F909" s="104">
        <v>1329</v>
      </c>
      <c r="G909" s="103">
        <f t="shared" si="42"/>
        <v>7.9027174882559317</v>
      </c>
      <c r="H909" s="104">
        <f t="shared" si="43"/>
        <v>15.81</v>
      </c>
      <c r="I909" s="104">
        <f>ROUND(H909*1.2359,2)</f>
        <v>19.54</v>
      </c>
    </row>
    <row r="910" spans="1:9" s="49" customFormat="1" ht="16.899999999999999" customHeight="1" x14ac:dyDescent="0.25">
      <c r="A910" s="96" t="s">
        <v>268</v>
      </c>
      <c r="B910" s="102">
        <v>1</v>
      </c>
      <c r="C910" s="102">
        <f t="shared" si="44"/>
        <v>540</v>
      </c>
      <c r="D910" s="102">
        <v>534</v>
      </c>
      <c r="E910" s="102">
        <v>6</v>
      </c>
      <c r="F910" s="104">
        <v>1329</v>
      </c>
      <c r="G910" s="103">
        <f t="shared" si="42"/>
        <v>7.9027174882559317</v>
      </c>
      <c r="H910" s="104">
        <f t="shared" si="43"/>
        <v>94.83</v>
      </c>
      <c r="I910" s="104">
        <f>ROUND(H910*1.2359,2)</f>
        <v>117.2</v>
      </c>
    </row>
    <row r="911" spans="1:9" s="49" customFormat="1" ht="16.899999999999999" customHeight="1" x14ac:dyDescent="0.25">
      <c r="A911" s="96" t="s">
        <v>268</v>
      </c>
      <c r="B911" s="102">
        <v>1</v>
      </c>
      <c r="C911" s="102">
        <f t="shared" si="44"/>
        <v>610</v>
      </c>
      <c r="D911" s="102">
        <v>597</v>
      </c>
      <c r="E911" s="102">
        <v>13</v>
      </c>
      <c r="F911" s="104">
        <v>1329</v>
      </c>
      <c r="G911" s="103">
        <f t="shared" si="42"/>
        <v>7.9027174882559317</v>
      </c>
      <c r="H911" s="104">
        <f t="shared" si="43"/>
        <v>205.47</v>
      </c>
      <c r="I911" s="104">
        <f>ROUND(H911*1.2359,2)</f>
        <v>253.94</v>
      </c>
    </row>
    <row r="912" spans="1:9" s="49" customFormat="1" ht="16.899999999999999" customHeight="1" x14ac:dyDescent="0.25">
      <c r="A912" s="96" t="s">
        <v>268</v>
      </c>
      <c r="B912" s="102">
        <v>1</v>
      </c>
      <c r="C912" s="102">
        <f t="shared" si="44"/>
        <v>690</v>
      </c>
      <c r="D912" s="102">
        <v>677</v>
      </c>
      <c r="E912" s="102">
        <v>13</v>
      </c>
      <c r="F912" s="104">
        <v>1329</v>
      </c>
      <c r="G912" s="103">
        <f t="shared" si="42"/>
        <v>7.9027174882559317</v>
      </c>
      <c r="H912" s="104">
        <f t="shared" si="43"/>
        <v>205.47</v>
      </c>
      <c r="I912" s="104">
        <f>ROUND(H912*1.2359,2)</f>
        <v>253.94</v>
      </c>
    </row>
    <row r="913" spans="1:9" s="49" customFormat="1" ht="16.899999999999999" customHeight="1" x14ac:dyDescent="0.25">
      <c r="A913" s="96" t="s">
        <v>268</v>
      </c>
      <c r="B913" s="102">
        <v>1</v>
      </c>
      <c r="C913" s="102">
        <f t="shared" si="44"/>
        <v>305</v>
      </c>
      <c r="D913" s="102">
        <v>303</v>
      </c>
      <c r="E913" s="102">
        <v>2</v>
      </c>
      <c r="F913" s="104">
        <v>1329</v>
      </c>
      <c r="G913" s="103">
        <f t="shared" si="42"/>
        <v>7.9027174882559317</v>
      </c>
      <c r="H913" s="104">
        <f t="shared" si="43"/>
        <v>31.61</v>
      </c>
      <c r="I913" s="104">
        <f>ROUND(H913*1.2359,2)</f>
        <v>39.07</v>
      </c>
    </row>
    <row r="914" spans="1:9" s="49" customFormat="1" ht="16.899999999999999" customHeight="1" x14ac:dyDescent="0.25">
      <c r="A914" s="96" t="s">
        <v>268</v>
      </c>
      <c r="B914" s="102">
        <v>1</v>
      </c>
      <c r="C914" s="102">
        <f t="shared" si="44"/>
        <v>684</v>
      </c>
      <c r="D914" s="102">
        <v>677</v>
      </c>
      <c r="E914" s="102">
        <v>7</v>
      </c>
      <c r="F914" s="104">
        <v>1329</v>
      </c>
      <c r="G914" s="103">
        <f t="shared" si="42"/>
        <v>7.9027174882559317</v>
      </c>
      <c r="H914" s="104">
        <f t="shared" si="43"/>
        <v>110.64</v>
      </c>
      <c r="I914" s="104">
        <f>ROUND(H914*1.2359,2)</f>
        <v>136.74</v>
      </c>
    </row>
    <row r="915" spans="1:9" s="49" customFormat="1" ht="16.899999999999999" customHeight="1" x14ac:dyDescent="0.25">
      <c r="A915" s="96" t="s">
        <v>268</v>
      </c>
      <c r="B915" s="102">
        <v>1</v>
      </c>
      <c r="C915" s="102">
        <f t="shared" si="44"/>
        <v>489</v>
      </c>
      <c r="D915" s="102">
        <v>470</v>
      </c>
      <c r="E915" s="102">
        <v>19</v>
      </c>
      <c r="F915" s="104">
        <v>1329</v>
      </c>
      <c r="G915" s="103">
        <f t="shared" si="42"/>
        <v>7.9027174882559317</v>
      </c>
      <c r="H915" s="104">
        <f t="shared" si="43"/>
        <v>300.3</v>
      </c>
      <c r="I915" s="104">
        <f>ROUND(H915*1.2359,2)</f>
        <v>371.14</v>
      </c>
    </row>
    <row r="916" spans="1:9" s="49" customFormat="1" ht="16.899999999999999" customHeight="1" x14ac:dyDescent="0.25">
      <c r="A916" s="96" t="s">
        <v>268</v>
      </c>
      <c r="B916" s="102">
        <v>1</v>
      </c>
      <c r="C916" s="102">
        <f t="shared" si="44"/>
        <v>561</v>
      </c>
      <c r="D916" s="102">
        <v>557</v>
      </c>
      <c r="E916" s="102">
        <v>4</v>
      </c>
      <c r="F916" s="104">
        <v>1329</v>
      </c>
      <c r="G916" s="103">
        <f t="shared" si="42"/>
        <v>7.9027174882559317</v>
      </c>
      <c r="H916" s="104">
        <f t="shared" si="43"/>
        <v>63.22</v>
      </c>
      <c r="I916" s="104">
        <f>ROUND(H916*1.2359,2)</f>
        <v>78.13</v>
      </c>
    </row>
    <row r="917" spans="1:9" s="49" customFormat="1" ht="16.899999999999999" customHeight="1" x14ac:dyDescent="0.25">
      <c r="A917" s="96" t="s">
        <v>268</v>
      </c>
      <c r="B917" s="102">
        <v>1</v>
      </c>
      <c r="C917" s="102">
        <f t="shared" si="44"/>
        <v>678</v>
      </c>
      <c r="D917" s="102">
        <v>677</v>
      </c>
      <c r="E917" s="102">
        <v>1</v>
      </c>
      <c r="F917" s="104">
        <v>1329</v>
      </c>
      <c r="G917" s="103">
        <f t="shared" si="42"/>
        <v>7.9027174882559317</v>
      </c>
      <c r="H917" s="104">
        <f t="shared" si="43"/>
        <v>15.81</v>
      </c>
      <c r="I917" s="104">
        <f>ROUND(H917*1.2359,2)</f>
        <v>19.54</v>
      </c>
    </row>
    <row r="918" spans="1:9" s="49" customFormat="1" ht="16.899999999999999" customHeight="1" x14ac:dyDescent="0.25">
      <c r="A918" s="96" t="s">
        <v>268</v>
      </c>
      <c r="B918" s="102">
        <v>1</v>
      </c>
      <c r="C918" s="102">
        <f t="shared" si="44"/>
        <v>680</v>
      </c>
      <c r="D918" s="102">
        <v>677</v>
      </c>
      <c r="E918" s="102">
        <v>3</v>
      </c>
      <c r="F918" s="104">
        <v>1329</v>
      </c>
      <c r="G918" s="103">
        <f t="shared" si="42"/>
        <v>7.9027174882559317</v>
      </c>
      <c r="H918" s="104">
        <f t="shared" si="43"/>
        <v>47.42</v>
      </c>
      <c r="I918" s="104">
        <f>ROUND(H918*1.2359,2)</f>
        <v>58.61</v>
      </c>
    </row>
    <row r="919" spans="1:9" s="49" customFormat="1" ht="16.899999999999999" customHeight="1" x14ac:dyDescent="0.25">
      <c r="A919" s="96" t="s">
        <v>268</v>
      </c>
      <c r="B919" s="102">
        <v>1</v>
      </c>
      <c r="C919" s="102">
        <f t="shared" si="44"/>
        <v>609</v>
      </c>
      <c r="D919" s="102">
        <v>597</v>
      </c>
      <c r="E919" s="102">
        <v>12</v>
      </c>
      <c r="F919" s="104">
        <v>1329</v>
      </c>
      <c r="G919" s="103">
        <f t="shared" si="42"/>
        <v>7.9027174882559317</v>
      </c>
      <c r="H919" s="104">
        <f t="shared" si="43"/>
        <v>189.67</v>
      </c>
      <c r="I919" s="104">
        <f>ROUND(H919*1.2359,2)</f>
        <v>234.41</v>
      </c>
    </row>
    <row r="920" spans="1:9" s="49" customFormat="1" ht="45" customHeight="1" x14ac:dyDescent="0.25">
      <c r="A920" s="95" t="s">
        <v>269</v>
      </c>
      <c r="B920" s="100">
        <f>SUM(B921:B1035)</f>
        <v>115</v>
      </c>
      <c r="C920" s="101"/>
      <c r="D920" s="101"/>
      <c r="E920" s="100">
        <f t="shared" ref="E920:I920" si="45">SUM(E921:E1035)</f>
        <v>5242.2270491803283</v>
      </c>
      <c r="F920" s="101"/>
      <c r="G920" s="106"/>
      <c r="H920" s="101">
        <f t="shared" si="45"/>
        <v>54599.349999999962</v>
      </c>
      <c r="I920" s="101">
        <f t="shared" si="45"/>
        <v>67323.12</v>
      </c>
    </row>
    <row r="921" spans="1:9" s="49" customFormat="1" ht="16.899999999999999" customHeight="1" x14ac:dyDescent="0.25">
      <c r="A921" s="96" t="s">
        <v>12</v>
      </c>
      <c r="B921" s="102">
        <v>1</v>
      </c>
      <c r="C921" s="102">
        <f t="shared" ref="C921:C1035" si="46">D921+E921</f>
        <v>703</v>
      </c>
      <c r="D921" s="102">
        <v>677</v>
      </c>
      <c r="E921" s="102">
        <v>26</v>
      </c>
      <c r="F921" s="104">
        <v>856</v>
      </c>
      <c r="G921" s="103">
        <f t="shared" ref="G921:G1035" si="47">F921/168.17</f>
        <v>5.0900874115478389</v>
      </c>
      <c r="H921" s="104">
        <f t="shared" ref="H921:H1035" si="48">ROUND(E921*G921*2,2)</f>
        <v>264.68</v>
      </c>
      <c r="I921" s="104">
        <f>ROUND(H921*1.2359,2)</f>
        <v>327.12</v>
      </c>
    </row>
    <row r="922" spans="1:9" s="49" customFormat="1" ht="16.899999999999999" customHeight="1" x14ac:dyDescent="0.25">
      <c r="A922" s="96" t="s">
        <v>12</v>
      </c>
      <c r="B922" s="102">
        <v>1</v>
      </c>
      <c r="C922" s="102">
        <f t="shared" si="46"/>
        <v>626</v>
      </c>
      <c r="D922" s="102">
        <v>614</v>
      </c>
      <c r="E922" s="102">
        <v>12</v>
      </c>
      <c r="F922" s="104">
        <v>917</v>
      </c>
      <c r="G922" s="103">
        <f t="shared" si="47"/>
        <v>5.4528156032586077</v>
      </c>
      <c r="H922" s="104">
        <f t="shared" si="48"/>
        <v>130.87</v>
      </c>
      <c r="I922" s="105">
        <f>ROUND(H922*1.2077,2)</f>
        <v>158.05000000000001</v>
      </c>
    </row>
    <row r="923" spans="1:9" s="49" customFormat="1" ht="16.899999999999999" customHeight="1" x14ac:dyDescent="0.25">
      <c r="A923" s="96" t="s">
        <v>12</v>
      </c>
      <c r="B923" s="102">
        <v>1</v>
      </c>
      <c r="C923" s="102">
        <f t="shared" si="46"/>
        <v>537.5</v>
      </c>
      <c r="D923" s="102">
        <v>517</v>
      </c>
      <c r="E923" s="102">
        <v>20.5</v>
      </c>
      <c r="F923" s="104">
        <v>821</v>
      </c>
      <c r="G923" s="103">
        <f t="shared" si="47"/>
        <v>4.8819646785990374</v>
      </c>
      <c r="H923" s="104">
        <f t="shared" si="48"/>
        <v>200.16</v>
      </c>
      <c r="I923" s="104">
        <f>ROUND(H923*1.2359,2)</f>
        <v>247.38</v>
      </c>
    </row>
    <row r="924" spans="1:9" s="49" customFormat="1" ht="16.899999999999999" customHeight="1" x14ac:dyDescent="0.25">
      <c r="A924" s="96" t="s">
        <v>12</v>
      </c>
      <c r="B924" s="102">
        <v>1</v>
      </c>
      <c r="C924" s="102">
        <f t="shared" si="46"/>
        <v>774</v>
      </c>
      <c r="D924" s="102">
        <v>661</v>
      </c>
      <c r="E924" s="102">
        <v>113</v>
      </c>
      <c r="F924" s="104">
        <v>917</v>
      </c>
      <c r="G924" s="103">
        <f t="shared" si="47"/>
        <v>5.4528156032586077</v>
      </c>
      <c r="H924" s="104">
        <f t="shared" si="48"/>
        <v>1232.3399999999999</v>
      </c>
      <c r="I924" s="104">
        <f>ROUND(H924*1.2359,2)</f>
        <v>1523.05</v>
      </c>
    </row>
    <row r="925" spans="1:9" s="49" customFormat="1" ht="16.899999999999999" customHeight="1" x14ac:dyDescent="0.25">
      <c r="A925" s="96" t="s">
        <v>12</v>
      </c>
      <c r="B925" s="102">
        <v>1</v>
      </c>
      <c r="C925" s="102">
        <f t="shared" si="46"/>
        <v>679</v>
      </c>
      <c r="D925" s="102">
        <v>677</v>
      </c>
      <c r="E925" s="102">
        <v>2</v>
      </c>
      <c r="F925" s="104">
        <v>806</v>
      </c>
      <c r="G925" s="103">
        <f t="shared" si="47"/>
        <v>4.7927692216209792</v>
      </c>
      <c r="H925" s="104">
        <f t="shared" si="48"/>
        <v>19.170000000000002</v>
      </c>
      <c r="I925" s="104">
        <f>ROUND(H925*1.2359,2)</f>
        <v>23.69</v>
      </c>
    </row>
    <row r="926" spans="1:9" s="49" customFormat="1" ht="16.899999999999999" customHeight="1" x14ac:dyDescent="0.25">
      <c r="A926" s="96" t="s">
        <v>12</v>
      </c>
      <c r="B926" s="102">
        <v>1</v>
      </c>
      <c r="C926" s="102">
        <f t="shared" si="46"/>
        <v>510.5</v>
      </c>
      <c r="D926" s="102">
        <v>501</v>
      </c>
      <c r="E926" s="102">
        <v>9.5</v>
      </c>
      <c r="F926" s="104">
        <v>826</v>
      </c>
      <c r="G926" s="103">
        <f t="shared" si="47"/>
        <v>4.9116964975917234</v>
      </c>
      <c r="H926" s="104">
        <f t="shared" si="48"/>
        <v>93.32</v>
      </c>
      <c r="I926" s="104">
        <f>ROUND(H926*1.2359,2)</f>
        <v>115.33</v>
      </c>
    </row>
    <row r="927" spans="1:9" s="49" customFormat="1" ht="16.899999999999999" customHeight="1" x14ac:dyDescent="0.25">
      <c r="A927" s="96" t="s">
        <v>12</v>
      </c>
      <c r="B927" s="102">
        <v>1</v>
      </c>
      <c r="C927" s="102">
        <f t="shared" si="46"/>
        <v>725</v>
      </c>
      <c r="D927" s="102">
        <v>677</v>
      </c>
      <c r="E927" s="102">
        <v>48</v>
      </c>
      <c r="F927" s="104">
        <v>917</v>
      </c>
      <c r="G927" s="103">
        <f t="shared" si="47"/>
        <v>5.4528156032586077</v>
      </c>
      <c r="H927" s="104">
        <f t="shared" si="48"/>
        <v>523.47</v>
      </c>
      <c r="I927" s="104">
        <f>ROUND(H927*1.2359,2)</f>
        <v>646.96</v>
      </c>
    </row>
    <row r="928" spans="1:9" s="49" customFormat="1" ht="16.899999999999999" customHeight="1" x14ac:dyDescent="0.25">
      <c r="A928" s="96" t="s">
        <v>12</v>
      </c>
      <c r="B928" s="102">
        <v>1</v>
      </c>
      <c r="C928" s="102">
        <f t="shared" si="46"/>
        <v>736</v>
      </c>
      <c r="D928" s="102">
        <v>677</v>
      </c>
      <c r="E928" s="102">
        <v>59</v>
      </c>
      <c r="F928" s="104">
        <v>886</v>
      </c>
      <c r="G928" s="103">
        <f t="shared" si="47"/>
        <v>5.2684783255039545</v>
      </c>
      <c r="H928" s="104">
        <f t="shared" si="48"/>
        <v>621.67999999999995</v>
      </c>
      <c r="I928" s="104">
        <f>ROUND(H928*1.2359,2)</f>
        <v>768.33</v>
      </c>
    </row>
    <row r="929" spans="1:9" s="49" customFormat="1" ht="16.899999999999999" customHeight="1" x14ac:dyDescent="0.25">
      <c r="A929" s="96" t="s">
        <v>12</v>
      </c>
      <c r="B929" s="102">
        <v>1</v>
      </c>
      <c r="C929" s="102">
        <f t="shared" si="46"/>
        <v>548.5</v>
      </c>
      <c r="D929" s="102">
        <v>541</v>
      </c>
      <c r="E929" s="102">
        <v>7.5</v>
      </c>
      <c r="F929" s="104">
        <v>917</v>
      </c>
      <c r="G929" s="103">
        <f t="shared" si="47"/>
        <v>5.4528156032586077</v>
      </c>
      <c r="H929" s="104">
        <f t="shared" si="48"/>
        <v>81.790000000000006</v>
      </c>
      <c r="I929" s="104">
        <f>ROUND(H929*1.2359,2)</f>
        <v>101.08</v>
      </c>
    </row>
    <row r="930" spans="1:9" s="49" customFormat="1" ht="16.899999999999999" customHeight="1" x14ac:dyDescent="0.25">
      <c r="A930" s="96" t="s">
        <v>12</v>
      </c>
      <c r="B930" s="102">
        <v>1</v>
      </c>
      <c r="C930" s="102">
        <f t="shared" si="46"/>
        <v>526</v>
      </c>
      <c r="D930" s="102">
        <v>518</v>
      </c>
      <c r="E930" s="102">
        <v>8</v>
      </c>
      <c r="F930" s="104">
        <v>917</v>
      </c>
      <c r="G930" s="103">
        <f t="shared" si="47"/>
        <v>5.4528156032586077</v>
      </c>
      <c r="H930" s="104">
        <f t="shared" si="48"/>
        <v>87.25</v>
      </c>
      <c r="I930" s="104">
        <f>ROUND(H930*1.2359,2)</f>
        <v>107.83</v>
      </c>
    </row>
    <row r="931" spans="1:9" s="49" customFormat="1" ht="16.899999999999999" customHeight="1" x14ac:dyDescent="0.25">
      <c r="A931" s="96" t="s">
        <v>12</v>
      </c>
      <c r="B931" s="102">
        <v>1</v>
      </c>
      <c r="C931" s="102">
        <f t="shared" si="46"/>
        <v>695</v>
      </c>
      <c r="D931" s="102">
        <v>677</v>
      </c>
      <c r="E931" s="102">
        <v>18</v>
      </c>
      <c r="F931" s="104">
        <v>856</v>
      </c>
      <c r="G931" s="103">
        <f t="shared" si="47"/>
        <v>5.0900874115478389</v>
      </c>
      <c r="H931" s="104">
        <f t="shared" si="48"/>
        <v>183.24</v>
      </c>
      <c r="I931" s="105">
        <f>ROUND(H931*1.2077,2)</f>
        <v>221.3</v>
      </c>
    </row>
    <row r="932" spans="1:9" s="49" customFormat="1" ht="16.899999999999999" customHeight="1" x14ac:dyDescent="0.25">
      <c r="A932" s="96" t="s">
        <v>12</v>
      </c>
      <c r="B932" s="102">
        <v>1</v>
      </c>
      <c r="C932" s="102">
        <f t="shared" si="46"/>
        <v>746</v>
      </c>
      <c r="D932" s="102">
        <v>613</v>
      </c>
      <c r="E932" s="102">
        <v>133</v>
      </c>
      <c r="F932" s="104">
        <v>917</v>
      </c>
      <c r="G932" s="103">
        <f t="shared" si="47"/>
        <v>5.4528156032586077</v>
      </c>
      <c r="H932" s="104">
        <f t="shared" si="48"/>
        <v>1450.45</v>
      </c>
      <c r="I932" s="105">
        <f>ROUND(H932*1.2077,2)</f>
        <v>1751.71</v>
      </c>
    </row>
    <row r="933" spans="1:9" s="49" customFormat="1" ht="16.899999999999999" customHeight="1" x14ac:dyDescent="0.25">
      <c r="A933" s="96" t="s">
        <v>12</v>
      </c>
      <c r="B933" s="102">
        <v>1</v>
      </c>
      <c r="C933" s="102">
        <f t="shared" si="46"/>
        <v>647</v>
      </c>
      <c r="D933" s="102">
        <v>573</v>
      </c>
      <c r="E933" s="102">
        <v>74</v>
      </c>
      <c r="F933" s="104">
        <v>806</v>
      </c>
      <c r="G933" s="103">
        <f t="shared" si="47"/>
        <v>4.7927692216209792</v>
      </c>
      <c r="H933" s="104">
        <f t="shared" si="48"/>
        <v>709.33</v>
      </c>
      <c r="I933" s="104">
        <f>ROUND(H933*1.2359,2)</f>
        <v>876.66</v>
      </c>
    </row>
    <row r="934" spans="1:9" s="49" customFormat="1" ht="16.899999999999999" customHeight="1" x14ac:dyDescent="0.25">
      <c r="A934" s="96" t="s">
        <v>12</v>
      </c>
      <c r="B934" s="102">
        <v>1</v>
      </c>
      <c r="C934" s="102">
        <f t="shared" si="46"/>
        <v>551.5</v>
      </c>
      <c r="D934" s="102">
        <v>549</v>
      </c>
      <c r="E934" s="102">
        <v>2.5</v>
      </c>
      <c r="F934" s="104">
        <v>917</v>
      </c>
      <c r="G934" s="103">
        <f t="shared" si="47"/>
        <v>5.4528156032586077</v>
      </c>
      <c r="H934" s="104">
        <f t="shared" si="48"/>
        <v>27.26</v>
      </c>
      <c r="I934" s="104">
        <f>ROUND(H934*1.2359,2)</f>
        <v>33.69</v>
      </c>
    </row>
    <row r="935" spans="1:9" s="49" customFormat="1" ht="16.899999999999999" customHeight="1" x14ac:dyDescent="0.25">
      <c r="A935" s="96" t="s">
        <v>12</v>
      </c>
      <c r="B935" s="102">
        <v>1</v>
      </c>
      <c r="C935" s="102">
        <f t="shared" si="46"/>
        <v>4</v>
      </c>
      <c r="D935" s="102">
        <v>0</v>
      </c>
      <c r="E935" s="102">
        <v>4</v>
      </c>
      <c r="F935" s="104">
        <v>821</v>
      </c>
      <c r="G935" s="103">
        <f t="shared" si="47"/>
        <v>4.8819646785990374</v>
      </c>
      <c r="H935" s="104">
        <f t="shared" si="48"/>
        <v>39.06</v>
      </c>
      <c r="I935" s="104">
        <f>ROUND(H935*1.2359,2)</f>
        <v>48.27</v>
      </c>
    </row>
    <row r="936" spans="1:9" s="49" customFormat="1" ht="16.899999999999999" customHeight="1" x14ac:dyDescent="0.25">
      <c r="A936" s="96" t="s">
        <v>12</v>
      </c>
      <c r="B936" s="102">
        <v>1</v>
      </c>
      <c r="C936" s="102">
        <f t="shared" si="46"/>
        <v>658</v>
      </c>
      <c r="D936" s="102">
        <v>637</v>
      </c>
      <c r="E936" s="102">
        <v>21</v>
      </c>
      <c r="F936" s="104">
        <v>917</v>
      </c>
      <c r="G936" s="103">
        <f t="shared" si="47"/>
        <v>5.4528156032586077</v>
      </c>
      <c r="H936" s="104">
        <f t="shared" si="48"/>
        <v>229.02</v>
      </c>
      <c r="I936" s="104">
        <f>ROUND(H936*1.2359,2)</f>
        <v>283.05</v>
      </c>
    </row>
    <row r="937" spans="1:9" s="49" customFormat="1" ht="16.899999999999999" customHeight="1" x14ac:dyDescent="0.25">
      <c r="A937" s="96" t="s">
        <v>12</v>
      </c>
      <c r="B937" s="102">
        <v>1</v>
      </c>
      <c r="C937" s="102">
        <f t="shared" si="46"/>
        <v>769</v>
      </c>
      <c r="D937" s="102">
        <v>621</v>
      </c>
      <c r="E937" s="102">
        <v>148</v>
      </c>
      <c r="F937" s="104">
        <v>806</v>
      </c>
      <c r="G937" s="103">
        <f t="shared" si="47"/>
        <v>4.7927692216209792</v>
      </c>
      <c r="H937" s="104">
        <f t="shared" si="48"/>
        <v>1418.66</v>
      </c>
      <c r="I937" s="104">
        <f>ROUND(H937*1.2359,2)</f>
        <v>1753.32</v>
      </c>
    </row>
    <row r="938" spans="1:9" s="49" customFormat="1" ht="16.899999999999999" customHeight="1" x14ac:dyDescent="0.25">
      <c r="A938" s="96" t="s">
        <v>12</v>
      </c>
      <c r="B938" s="102">
        <v>1</v>
      </c>
      <c r="C938" s="102">
        <f t="shared" si="46"/>
        <v>2</v>
      </c>
      <c r="D938" s="102">
        <v>0</v>
      </c>
      <c r="E938" s="102">
        <v>2</v>
      </c>
      <c r="F938" s="104">
        <v>806</v>
      </c>
      <c r="G938" s="103">
        <f t="shared" si="47"/>
        <v>4.7927692216209792</v>
      </c>
      <c r="H938" s="104">
        <f t="shared" si="48"/>
        <v>19.170000000000002</v>
      </c>
      <c r="I938" s="104">
        <f>ROUND(H938*1.2359,2)</f>
        <v>23.69</v>
      </c>
    </row>
    <row r="939" spans="1:9" s="49" customFormat="1" ht="16.899999999999999" customHeight="1" x14ac:dyDescent="0.25">
      <c r="A939" s="96" t="s">
        <v>12</v>
      </c>
      <c r="B939" s="102">
        <v>1</v>
      </c>
      <c r="C939" s="102">
        <f t="shared" si="46"/>
        <v>438</v>
      </c>
      <c r="D939" s="102">
        <v>431</v>
      </c>
      <c r="E939" s="102">
        <v>7</v>
      </c>
      <c r="F939" s="104">
        <v>806</v>
      </c>
      <c r="G939" s="103">
        <f t="shared" si="47"/>
        <v>4.7927692216209792</v>
      </c>
      <c r="H939" s="104">
        <f t="shared" si="48"/>
        <v>67.099999999999994</v>
      </c>
      <c r="I939" s="104">
        <f>ROUND(H939*1.2359,2)</f>
        <v>82.93</v>
      </c>
    </row>
    <row r="940" spans="1:9" s="49" customFormat="1" ht="16.899999999999999" customHeight="1" x14ac:dyDescent="0.25">
      <c r="A940" s="96" t="s">
        <v>12</v>
      </c>
      <c r="B940" s="102">
        <v>1</v>
      </c>
      <c r="C940" s="102">
        <f t="shared" si="46"/>
        <v>562</v>
      </c>
      <c r="D940" s="102">
        <v>558</v>
      </c>
      <c r="E940" s="102">
        <v>4</v>
      </c>
      <c r="F940" s="104">
        <v>856</v>
      </c>
      <c r="G940" s="103">
        <f t="shared" si="47"/>
        <v>5.0900874115478389</v>
      </c>
      <c r="H940" s="104">
        <f t="shared" si="48"/>
        <v>40.72</v>
      </c>
      <c r="I940" s="104">
        <f>ROUND(H940*1.2359,2)</f>
        <v>50.33</v>
      </c>
    </row>
    <row r="941" spans="1:9" s="49" customFormat="1" ht="16.899999999999999" customHeight="1" x14ac:dyDescent="0.25">
      <c r="A941" s="96" t="s">
        <v>12</v>
      </c>
      <c r="B941" s="102">
        <v>1</v>
      </c>
      <c r="C941" s="102">
        <f t="shared" si="46"/>
        <v>599</v>
      </c>
      <c r="D941" s="102">
        <v>597</v>
      </c>
      <c r="E941" s="102">
        <v>2</v>
      </c>
      <c r="F941" s="104">
        <v>856</v>
      </c>
      <c r="G941" s="103">
        <f t="shared" si="47"/>
        <v>5.0900874115478389</v>
      </c>
      <c r="H941" s="104">
        <f t="shared" si="48"/>
        <v>20.36</v>
      </c>
      <c r="I941" s="104">
        <f>ROUND(H941*1.2359,2)</f>
        <v>25.16</v>
      </c>
    </row>
    <row r="942" spans="1:9" s="49" customFormat="1" ht="16.899999999999999" customHeight="1" x14ac:dyDescent="0.25">
      <c r="A942" s="96" t="s">
        <v>12</v>
      </c>
      <c r="B942" s="102">
        <v>1</v>
      </c>
      <c r="C942" s="102">
        <f t="shared" si="46"/>
        <v>618</v>
      </c>
      <c r="D942" s="102">
        <v>597</v>
      </c>
      <c r="E942" s="102">
        <v>21</v>
      </c>
      <c r="F942" s="104">
        <v>917</v>
      </c>
      <c r="G942" s="103">
        <f t="shared" si="47"/>
        <v>5.4528156032586077</v>
      </c>
      <c r="H942" s="104">
        <f t="shared" si="48"/>
        <v>229.02</v>
      </c>
      <c r="I942" s="104">
        <f>ROUND(H942*1.2359,2)</f>
        <v>283.05</v>
      </c>
    </row>
    <row r="943" spans="1:9" s="49" customFormat="1" ht="16.899999999999999" customHeight="1" x14ac:dyDescent="0.25">
      <c r="A943" s="96" t="s">
        <v>12</v>
      </c>
      <c r="B943" s="102">
        <v>1</v>
      </c>
      <c r="C943" s="102">
        <f t="shared" si="46"/>
        <v>631.5</v>
      </c>
      <c r="D943" s="102">
        <v>631</v>
      </c>
      <c r="E943" s="102">
        <v>0.5</v>
      </c>
      <c r="F943" s="104">
        <v>856</v>
      </c>
      <c r="G943" s="103">
        <f t="shared" si="47"/>
        <v>5.0900874115478389</v>
      </c>
      <c r="H943" s="104">
        <f t="shared" si="48"/>
        <v>5.09</v>
      </c>
      <c r="I943" s="104">
        <f>ROUND(H943*1.2359,2)</f>
        <v>6.29</v>
      </c>
    </row>
    <row r="944" spans="1:9" s="49" customFormat="1" ht="16.899999999999999" customHeight="1" x14ac:dyDescent="0.25">
      <c r="A944" s="96" t="s">
        <v>12</v>
      </c>
      <c r="B944" s="102">
        <v>1</v>
      </c>
      <c r="C944" s="102">
        <f t="shared" si="46"/>
        <v>420</v>
      </c>
      <c r="D944" s="102">
        <v>368</v>
      </c>
      <c r="E944" s="102">
        <v>52</v>
      </c>
      <c r="F944" s="104">
        <v>806</v>
      </c>
      <c r="G944" s="103">
        <f t="shared" si="47"/>
        <v>4.7927692216209792</v>
      </c>
      <c r="H944" s="104">
        <f t="shared" si="48"/>
        <v>498.45</v>
      </c>
      <c r="I944" s="104">
        <f>ROUND(H944*1.2359,2)</f>
        <v>616.03</v>
      </c>
    </row>
    <row r="945" spans="1:9" s="49" customFormat="1" ht="16.899999999999999" customHeight="1" x14ac:dyDescent="0.25">
      <c r="A945" s="96" t="s">
        <v>12</v>
      </c>
      <c r="B945" s="102">
        <v>1</v>
      </c>
      <c r="C945" s="102">
        <f t="shared" si="46"/>
        <v>707</v>
      </c>
      <c r="D945" s="102">
        <v>677</v>
      </c>
      <c r="E945" s="102">
        <v>30</v>
      </c>
      <c r="F945" s="104">
        <v>856</v>
      </c>
      <c r="G945" s="103">
        <f t="shared" si="47"/>
        <v>5.0900874115478389</v>
      </c>
      <c r="H945" s="104">
        <f t="shared" si="48"/>
        <v>305.41000000000003</v>
      </c>
      <c r="I945" s="104">
        <f>ROUND(H945*1.2359,2)</f>
        <v>377.46</v>
      </c>
    </row>
    <row r="946" spans="1:9" s="49" customFormat="1" ht="16.899999999999999" customHeight="1" x14ac:dyDescent="0.25">
      <c r="A946" s="96" t="s">
        <v>12</v>
      </c>
      <c r="B946" s="102">
        <v>1</v>
      </c>
      <c r="C946" s="102">
        <f t="shared" si="46"/>
        <v>624</v>
      </c>
      <c r="D946" s="102">
        <v>557</v>
      </c>
      <c r="E946" s="102">
        <v>67</v>
      </c>
      <c r="F946" s="104">
        <v>806</v>
      </c>
      <c r="G946" s="103">
        <f t="shared" si="47"/>
        <v>4.7927692216209792</v>
      </c>
      <c r="H946" s="104">
        <f t="shared" si="48"/>
        <v>642.23</v>
      </c>
      <c r="I946" s="104">
        <f>ROUND(H946*1.2359,2)</f>
        <v>793.73</v>
      </c>
    </row>
    <row r="947" spans="1:9" s="49" customFormat="1" ht="16.899999999999999" customHeight="1" x14ac:dyDescent="0.25">
      <c r="A947" s="96" t="s">
        <v>12</v>
      </c>
      <c r="B947" s="102">
        <v>1</v>
      </c>
      <c r="C947" s="102">
        <f t="shared" si="46"/>
        <v>437.25</v>
      </c>
      <c r="D947" s="102">
        <v>417.75</v>
      </c>
      <c r="E947" s="102">
        <v>19.5</v>
      </c>
      <c r="F947" s="104">
        <v>917</v>
      </c>
      <c r="G947" s="103">
        <f t="shared" si="47"/>
        <v>5.4528156032586077</v>
      </c>
      <c r="H947" s="104">
        <f t="shared" si="48"/>
        <v>212.66</v>
      </c>
      <c r="I947" s="104">
        <f>ROUND(H947*1.2359,2)</f>
        <v>262.83</v>
      </c>
    </row>
    <row r="948" spans="1:9" s="49" customFormat="1" ht="16.899999999999999" customHeight="1" x14ac:dyDescent="0.25">
      <c r="A948" s="96" t="s">
        <v>12</v>
      </c>
      <c r="B948" s="102">
        <v>1</v>
      </c>
      <c r="C948" s="102">
        <f t="shared" si="46"/>
        <v>581</v>
      </c>
      <c r="D948" s="102">
        <v>573</v>
      </c>
      <c r="E948" s="102">
        <v>8</v>
      </c>
      <c r="F948" s="104">
        <v>856</v>
      </c>
      <c r="G948" s="103">
        <f t="shared" si="47"/>
        <v>5.0900874115478389</v>
      </c>
      <c r="H948" s="104">
        <f t="shared" si="48"/>
        <v>81.44</v>
      </c>
      <c r="I948" s="104">
        <f>ROUND(H948*1.2359,2)</f>
        <v>100.65</v>
      </c>
    </row>
    <row r="949" spans="1:9" s="49" customFormat="1" ht="16.899999999999999" customHeight="1" x14ac:dyDescent="0.25">
      <c r="A949" s="96" t="s">
        <v>12</v>
      </c>
      <c r="B949" s="102">
        <v>1</v>
      </c>
      <c r="C949" s="102">
        <f t="shared" si="46"/>
        <v>640</v>
      </c>
      <c r="D949" s="102">
        <v>406</v>
      </c>
      <c r="E949" s="102">
        <v>234</v>
      </c>
      <c r="F949" s="104">
        <v>886</v>
      </c>
      <c r="G949" s="103">
        <f t="shared" si="47"/>
        <v>5.2684783255039545</v>
      </c>
      <c r="H949" s="104">
        <f t="shared" si="48"/>
        <v>2465.65</v>
      </c>
      <c r="I949" s="104">
        <f>ROUND(H949*1.2359,2)</f>
        <v>3047.3</v>
      </c>
    </row>
    <row r="950" spans="1:9" s="49" customFormat="1" ht="16.899999999999999" customHeight="1" x14ac:dyDescent="0.25">
      <c r="A950" s="96" t="s">
        <v>12</v>
      </c>
      <c r="B950" s="102">
        <v>1</v>
      </c>
      <c r="C950" s="102">
        <f t="shared" si="46"/>
        <v>825</v>
      </c>
      <c r="D950" s="102">
        <v>677</v>
      </c>
      <c r="E950" s="102">
        <v>148</v>
      </c>
      <c r="F950" s="104">
        <v>886</v>
      </c>
      <c r="G950" s="103">
        <f t="shared" si="47"/>
        <v>5.2684783255039545</v>
      </c>
      <c r="H950" s="104">
        <f t="shared" si="48"/>
        <v>1559.47</v>
      </c>
      <c r="I950" s="105">
        <f>ROUND(H950*1.2077,2)</f>
        <v>1883.37</v>
      </c>
    </row>
    <row r="951" spans="1:9" s="49" customFormat="1" ht="16.899999999999999" customHeight="1" x14ac:dyDescent="0.25">
      <c r="A951" s="96" t="s">
        <v>12</v>
      </c>
      <c r="B951" s="102">
        <v>1</v>
      </c>
      <c r="C951" s="102">
        <f t="shared" si="46"/>
        <v>600</v>
      </c>
      <c r="D951" s="102">
        <v>534</v>
      </c>
      <c r="E951" s="102">
        <v>66</v>
      </c>
      <c r="F951" s="104">
        <v>806</v>
      </c>
      <c r="G951" s="103">
        <f t="shared" si="47"/>
        <v>4.7927692216209792</v>
      </c>
      <c r="H951" s="104">
        <f t="shared" si="48"/>
        <v>632.65</v>
      </c>
      <c r="I951" s="104">
        <f>ROUND(H951*1.2359,2)</f>
        <v>781.89</v>
      </c>
    </row>
    <row r="952" spans="1:9" s="49" customFormat="1" ht="16.899999999999999" customHeight="1" x14ac:dyDescent="0.25">
      <c r="A952" s="96" t="s">
        <v>12</v>
      </c>
      <c r="B952" s="102">
        <v>1</v>
      </c>
      <c r="C952" s="102">
        <f t="shared" si="46"/>
        <v>585</v>
      </c>
      <c r="D952" s="102">
        <v>551</v>
      </c>
      <c r="E952" s="102">
        <v>34</v>
      </c>
      <c r="F952" s="104">
        <v>856</v>
      </c>
      <c r="G952" s="103">
        <f t="shared" si="47"/>
        <v>5.0900874115478389</v>
      </c>
      <c r="H952" s="104">
        <f t="shared" si="48"/>
        <v>346.13</v>
      </c>
      <c r="I952" s="104">
        <f>ROUND(H952*1.2359,2)</f>
        <v>427.78</v>
      </c>
    </row>
    <row r="953" spans="1:9" s="49" customFormat="1" ht="16.899999999999999" customHeight="1" x14ac:dyDescent="0.25">
      <c r="A953" s="96" t="s">
        <v>12</v>
      </c>
      <c r="B953" s="102">
        <v>1</v>
      </c>
      <c r="C953" s="102">
        <f t="shared" si="46"/>
        <v>559</v>
      </c>
      <c r="D953" s="102">
        <v>543</v>
      </c>
      <c r="E953" s="102">
        <v>16</v>
      </c>
      <c r="F953" s="104">
        <v>856</v>
      </c>
      <c r="G953" s="103">
        <f t="shared" si="47"/>
        <v>5.0900874115478389</v>
      </c>
      <c r="H953" s="104">
        <f t="shared" si="48"/>
        <v>162.88</v>
      </c>
      <c r="I953" s="104">
        <f>ROUND(H953*1.2359,2)</f>
        <v>201.3</v>
      </c>
    </row>
    <row r="954" spans="1:9" s="49" customFormat="1" ht="16.899999999999999" customHeight="1" x14ac:dyDescent="0.25">
      <c r="A954" s="96" t="s">
        <v>12</v>
      </c>
      <c r="B954" s="102">
        <v>1</v>
      </c>
      <c r="C954" s="102">
        <f t="shared" si="46"/>
        <v>740</v>
      </c>
      <c r="D954" s="102">
        <v>637</v>
      </c>
      <c r="E954" s="102">
        <v>103</v>
      </c>
      <c r="F954" s="104">
        <v>917</v>
      </c>
      <c r="G954" s="103">
        <f t="shared" si="47"/>
        <v>5.4528156032586077</v>
      </c>
      <c r="H954" s="104">
        <f t="shared" si="48"/>
        <v>1123.28</v>
      </c>
      <c r="I954" s="104">
        <f>ROUND(H954*1.2359,2)</f>
        <v>1388.26</v>
      </c>
    </row>
    <row r="955" spans="1:9" s="49" customFormat="1" ht="16.899999999999999" customHeight="1" x14ac:dyDescent="0.25">
      <c r="A955" s="96" t="s">
        <v>12</v>
      </c>
      <c r="B955" s="102">
        <v>1</v>
      </c>
      <c r="C955" s="102">
        <f t="shared" si="46"/>
        <v>551</v>
      </c>
      <c r="D955" s="102">
        <v>501</v>
      </c>
      <c r="E955" s="102">
        <v>50</v>
      </c>
      <c r="F955" s="104">
        <v>806</v>
      </c>
      <c r="G955" s="103">
        <f t="shared" si="47"/>
        <v>4.7927692216209792</v>
      </c>
      <c r="H955" s="104">
        <f t="shared" si="48"/>
        <v>479.28</v>
      </c>
      <c r="I955" s="104">
        <f>ROUND(H955*1.2359,2)</f>
        <v>592.34</v>
      </c>
    </row>
    <row r="956" spans="1:9" s="49" customFormat="1" ht="16.899999999999999" customHeight="1" x14ac:dyDescent="0.25">
      <c r="A956" s="96" t="s">
        <v>12</v>
      </c>
      <c r="B956" s="102">
        <v>1</v>
      </c>
      <c r="C956" s="102">
        <f t="shared" si="46"/>
        <v>535.5</v>
      </c>
      <c r="D956" s="102">
        <v>493</v>
      </c>
      <c r="E956" s="102">
        <v>42.5</v>
      </c>
      <c r="F956" s="104">
        <v>917</v>
      </c>
      <c r="G956" s="103">
        <f t="shared" si="47"/>
        <v>5.4528156032586077</v>
      </c>
      <c r="H956" s="104">
        <f t="shared" si="48"/>
        <v>463.49</v>
      </c>
      <c r="I956" s="105">
        <f>ROUND(H956*1.2077,2)</f>
        <v>559.76</v>
      </c>
    </row>
    <row r="957" spans="1:9" s="49" customFormat="1" ht="16.899999999999999" customHeight="1" x14ac:dyDescent="0.25">
      <c r="A957" s="96" t="s">
        <v>12</v>
      </c>
      <c r="B957" s="102">
        <v>1</v>
      </c>
      <c r="C957" s="102">
        <f t="shared" si="46"/>
        <v>638</v>
      </c>
      <c r="D957" s="102">
        <v>566</v>
      </c>
      <c r="E957" s="102">
        <v>72</v>
      </c>
      <c r="F957" s="104">
        <v>917</v>
      </c>
      <c r="G957" s="103">
        <f t="shared" si="47"/>
        <v>5.4528156032586077</v>
      </c>
      <c r="H957" s="104">
        <f t="shared" si="48"/>
        <v>785.21</v>
      </c>
      <c r="I957" s="104">
        <f>ROUND(H957*1.2359,2)</f>
        <v>970.44</v>
      </c>
    </row>
    <row r="958" spans="1:9" s="49" customFormat="1" ht="16.899999999999999" customHeight="1" x14ac:dyDescent="0.25">
      <c r="A958" s="96" t="s">
        <v>12</v>
      </c>
      <c r="B958" s="102">
        <v>1</v>
      </c>
      <c r="C958" s="102">
        <f t="shared" si="46"/>
        <v>656</v>
      </c>
      <c r="D958" s="102">
        <v>638</v>
      </c>
      <c r="E958" s="102">
        <v>18</v>
      </c>
      <c r="F958" s="104">
        <v>826</v>
      </c>
      <c r="G958" s="103">
        <f t="shared" si="47"/>
        <v>4.9116964975917234</v>
      </c>
      <c r="H958" s="104">
        <f t="shared" si="48"/>
        <v>176.82</v>
      </c>
      <c r="I958" s="104">
        <f>ROUND(H958*1.2359,2)</f>
        <v>218.53</v>
      </c>
    </row>
    <row r="959" spans="1:9" s="49" customFormat="1" ht="16.899999999999999" customHeight="1" x14ac:dyDescent="0.25">
      <c r="A959" s="96" t="s">
        <v>12</v>
      </c>
      <c r="B959" s="102">
        <v>1</v>
      </c>
      <c r="C959" s="102">
        <f t="shared" si="46"/>
        <v>776.5</v>
      </c>
      <c r="D959" s="102">
        <v>677</v>
      </c>
      <c r="E959" s="102">
        <v>99.5</v>
      </c>
      <c r="F959" s="104">
        <v>917</v>
      </c>
      <c r="G959" s="103">
        <f t="shared" si="47"/>
        <v>5.4528156032586077</v>
      </c>
      <c r="H959" s="104">
        <f t="shared" si="48"/>
        <v>1085.1099999999999</v>
      </c>
      <c r="I959" s="104">
        <f>ROUND(H959*1.2359,2)</f>
        <v>1341.09</v>
      </c>
    </row>
    <row r="960" spans="1:9" s="49" customFormat="1" ht="16.899999999999999" customHeight="1" x14ac:dyDescent="0.25">
      <c r="A960" s="96" t="s">
        <v>12</v>
      </c>
      <c r="B960" s="102">
        <v>1</v>
      </c>
      <c r="C960" s="102">
        <f t="shared" si="46"/>
        <v>490</v>
      </c>
      <c r="D960" s="102">
        <v>486</v>
      </c>
      <c r="E960" s="102">
        <v>4</v>
      </c>
      <c r="F960" s="104">
        <v>806</v>
      </c>
      <c r="G960" s="103">
        <f t="shared" si="47"/>
        <v>4.7927692216209792</v>
      </c>
      <c r="H960" s="104">
        <f t="shared" si="48"/>
        <v>38.340000000000003</v>
      </c>
      <c r="I960" s="104">
        <f>ROUND(H960*1.2359,2)</f>
        <v>47.38</v>
      </c>
    </row>
    <row r="961" spans="1:9" s="49" customFormat="1" ht="16.899999999999999" customHeight="1" x14ac:dyDescent="0.25">
      <c r="A961" s="96" t="s">
        <v>12</v>
      </c>
      <c r="B961" s="102">
        <v>1</v>
      </c>
      <c r="C961" s="102">
        <f t="shared" si="46"/>
        <v>296</v>
      </c>
      <c r="D961" s="102">
        <v>208</v>
      </c>
      <c r="E961" s="102">
        <v>88</v>
      </c>
      <c r="F961" s="104">
        <v>917</v>
      </c>
      <c r="G961" s="103">
        <f t="shared" si="47"/>
        <v>5.4528156032586077</v>
      </c>
      <c r="H961" s="104">
        <f t="shared" si="48"/>
        <v>959.7</v>
      </c>
      <c r="I961" s="104">
        <f>ROUND(H961*1.2359,2)</f>
        <v>1186.0899999999999</v>
      </c>
    </row>
    <row r="962" spans="1:9" s="49" customFormat="1" ht="16.899999999999999" customHeight="1" x14ac:dyDescent="0.25">
      <c r="A962" s="96" t="s">
        <v>12</v>
      </c>
      <c r="B962" s="102">
        <v>1</v>
      </c>
      <c r="C962" s="102">
        <f t="shared" si="46"/>
        <v>234</v>
      </c>
      <c r="D962" s="102">
        <v>226</v>
      </c>
      <c r="E962" s="102">
        <v>8</v>
      </c>
      <c r="F962" s="104">
        <v>806</v>
      </c>
      <c r="G962" s="103">
        <f t="shared" si="47"/>
        <v>4.7927692216209792</v>
      </c>
      <c r="H962" s="104">
        <f t="shared" si="48"/>
        <v>76.680000000000007</v>
      </c>
      <c r="I962" s="105">
        <f>ROUND(H962*1.2077,2)</f>
        <v>92.61</v>
      </c>
    </row>
    <row r="963" spans="1:9" s="49" customFormat="1" ht="16.899999999999999" customHeight="1" x14ac:dyDescent="0.25">
      <c r="A963" s="96" t="s">
        <v>12</v>
      </c>
      <c r="B963" s="102">
        <v>1</v>
      </c>
      <c r="C963" s="102">
        <f t="shared" si="46"/>
        <v>621</v>
      </c>
      <c r="D963" s="102">
        <v>597</v>
      </c>
      <c r="E963" s="102">
        <v>24</v>
      </c>
      <c r="F963" s="104">
        <v>856</v>
      </c>
      <c r="G963" s="103">
        <f t="shared" si="47"/>
        <v>5.0900874115478389</v>
      </c>
      <c r="H963" s="104">
        <f t="shared" si="48"/>
        <v>244.32</v>
      </c>
      <c r="I963" s="104">
        <f>ROUND(H963*1.2359,2)</f>
        <v>301.95999999999998</v>
      </c>
    </row>
    <row r="964" spans="1:9" s="49" customFormat="1" ht="16.899999999999999" customHeight="1" x14ac:dyDescent="0.25">
      <c r="A964" s="96" t="s">
        <v>12</v>
      </c>
      <c r="B964" s="102">
        <v>1</v>
      </c>
      <c r="C964" s="102">
        <f t="shared" si="46"/>
        <v>637</v>
      </c>
      <c r="D964" s="102">
        <v>613</v>
      </c>
      <c r="E964" s="102">
        <v>24</v>
      </c>
      <c r="F964" s="104">
        <v>917</v>
      </c>
      <c r="G964" s="103">
        <f t="shared" si="47"/>
        <v>5.4528156032586077</v>
      </c>
      <c r="H964" s="104">
        <f t="shared" si="48"/>
        <v>261.74</v>
      </c>
      <c r="I964" s="104">
        <f>ROUND(H964*1.2359,2)</f>
        <v>323.48</v>
      </c>
    </row>
    <row r="965" spans="1:9" s="49" customFormat="1" ht="16.899999999999999" customHeight="1" x14ac:dyDescent="0.25">
      <c r="A965" s="96" t="s">
        <v>12</v>
      </c>
      <c r="B965" s="102">
        <v>1</v>
      </c>
      <c r="C965" s="102">
        <f t="shared" si="46"/>
        <v>689</v>
      </c>
      <c r="D965" s="102">
        <v>677</v>
      </c>
      <c r="E965" s="102">
        <v>12</v>
      </c>
      <c r="F965" s="104">
        <v>917</v>
      </c>
      <c r="G965" s="103">
        <f t="shared" si="47"/>
        <v>5.4528156032586077</v>
      </c>
      <c r="H965" s="104">
        <f t="shared" si="48"/>
        <v>130.87</v>
      </c>
      <c r="I965" s="104">
        <f>ROUND(H965*1.2359,2)</f>
        <v>161.74</v>
      </c>
    </row>
    <row r="966" spans="1:9" s="49" customFormat="1" ht="16.899999999999999" customHeight="1" x14ac:dyDescent="0.25">
      <c r="A966" s="96" t="s">
        <v>12</v>
      </c>
      <c r="B966" s="102">
        <v>1</v>
      </c>
      <c r="C966" s="102">
        <f t="shared" si="46"/>
        <v>743.5</v>
      </c>
      <c r="D966" s="102">
        <v>677</v>
      </c>
      <c r="E966" s="102">
        <v>66.5</v>
      </c>
      <c r="F966" s="104">
        <v>917</v>
      </c>
      <c r="G966" s="103">
        <f t="shared" si="47"/>
        <v>5.4528156032586077</v>
      </c>
      <c r="H966" s="104">
        <f t="shared" si="48"/>
        <v>725.22</v>
      </c>
      <c r="I966" s="104">
        <f>ROUND(H966*1.2359,2)</f>
        <v>896.3</v>
      </c>
    </row>
    <row r="967" spans="1:9" s="49" customFormat="1" ht="16.899999999999999" customHeight="1" x14ac:dyDescent="0.25">
      <c r="A967" s="96" t="s">
        <v>12</v>
      </c>
      <c r="B967" s="102">
        <v>1</v>
      </c>
      <c r="C967" s="102">
        <f t="shared" si="46"/>
        <v>303.5</v>
      </c>
      <c r="D967" s="102">
        <v>298.5</v>
      </c>
      <c r="E967" s="102">
        <v>5</v>
      </c>
      <c r="F967" s="104">
        <v>866</v>
      </c>
      <c r="G967" s="103">
        <f t="shared" si="47"/>
        <v>5.1495510495332111</v>
      </c>
      <c r="H967" s="104">
        <f t="shared" si="48"/>
        <v>51.5</v>
      </c>
      <c r="I967" s="104">
        <f>ROUND(H967*1.2359,2)</f>
        <v>63.65</v>
      </c>
    </row>
    <row r="968" spans="1:9" s="49" customFormat="1" ht="16.899999999999999" customHeight="1" x14ac:dyDescent="0.25">
      <c r="A968" s="96" t="s">
        <v>12</v>
      </c>
      <c r="B968" s="102">
        <v>1</v>
      </c>
      <c r="C968" s="102">
        <f t="shared" si="46"/>
        <v>306.5</v>
      </c>
      <c r="D968" s="102">
        <v>298.5</v>
      </c>
      <c r="E968" s="102">
        <v>8</v>
      </c>
      <c r="F968" s="104">
        <v>917</v>
      </c>
      <c r="G968" s="103">
        <f t="shared" si="47"/>
        <v>5.4528156032586077</v>
      </c>
      <c r="H968" s="104">
        <f t="shared" si="48"/>
        <v>87.25</v>
      </c>
      <c r="I968" s="104">
        <f>ROUND(H968*1.2359,2)</f>
        <v>107.83</v>
      </c>
    </row>
    <row r="969" spans="1:9" s="49" customFormat="1" ht="16.899999999999999" customHeight="1" x14ac:dyDescent="0.25">
      <c r="A969" s="96" t="s">
        <v>12</v>
      </c>
      <c r="B969" s="102">
        <v>1</v>
      </c>
      <c r="C969" s="102">
        <f t="shared" si="46"/>
        <v>670</v>
      </c>
      <c r="D969" s="102">
        <v>654</v>
      </c>
      <c r="E969" s="102">
        <v>16</v>
      </c>
      <c r="F969" s="104">
        <v>917</v>
      </c>
      <c r="G969" s="103">
        <f t="shared" si="47"/>
        <v>5.4528156032586077</v>
      </c>
      <c r="H969" s="104">
        <f t="shared" si="48"/>
        <v>174.49</v>
      </c>
      <c r="I969" s="104">
        <f>ROUND(H969*1.2359,2)</f>
        <v>215.65</v>
      </c>
    </row>
    <row r="970" spans="1:9" s="49" customFormat="1" ht="16.899999999999999" customHeight="1" x14ac:dyDescent="0.25">
      <c r="A970" s="96" t="s">
        <v>12</v>
      </c>
      <c r="B970" s="102">
        <v>1</v>
      </c>
      <c r="C970" s="102">
        <f t="shared" si="46"/>
        <v>608</v>
      </c>
      <c r="D970" s="102">
        <v>597</v>
      </c>
      <c r="E970" s="102">
        <v>11</v>
      </c>
      <c r="F970" s="104">
        <v>856</v>
      </c>
      <c r="G970" s="103">
        <f t="shared" si="47"/>
        <v>5.0900874115478389</v>
      </c>
      <c r="H970" s="104">
        <f t="shared" si="48"/>
        <v>111.98</v>
      </c>
      <c r="I970" s="104">
        <f>ROUND(H970*1.2359,2)</f>
        <v>138.4</v>
      </c>
    </row>
    <row r="971" spans="1:9" s="49" customFormat="1" ht="16.899999999999999" customHeight="1" x14ac:dyDescent="0.25">
      <c r="A971" s="96" t="s">
        <v>12</v>
      </c>
      <c r="B971" s="102">
        <v>1</v>
      </c>
      <c r="C971" s="102">
        <f t="shared" si="46"/>
        <v>423</v>
      </c>
      <c r="D971" s="102">
        <v>399</v>
      </c>
      <c r="E971" s="102">
        <v>24</v>
      </c>
      <c r="F971" s="104">
        <v>826</v>
      </c>
      <c r="G971" s="103">
        <f t="shared" si="47"/>
        <v>4.9116964975917234</v>
      </c>
      <c r="H971" s="104">
        <f t="shared" si="48"/>
        <v>235.76</v>
      </c>
      <c r="I971" s="105">
        <f>ROUND(H971*1.2077,2)</f>
        <v>284.73</v>
      </c>
    </row>
    <row r="972" spans="1:9" s="49" customFormat="1" ht="16.899999999999999" customHeight="1" x14ac:dyDescent="0.25">
      <c r="A972" s="96" t="s">
        <v>12</v>
      </c>
      <c r="B972" s="102">
        <v>1</v>
      </c>
      <c r="C972" s="102">
        <f t="shared" si="46"/>
        <v>605</v>
      </c>
      <c r="D972" s="102">
        <v>597</v>
      </c>
      <c r="E972" s="102">
        <v>8</v>
      </c>
      <c r="F972" s="104">
        <v>917</v>
      </c>
      <c r="G972" s="103">
        <f t="shared" si="47"/>
        <v>5.4528156032586077</v>
      </c>
      <c r="H972" s="104">
        <f t="shared" si="48"/>
        <v>87.25</v>
      </c>
      <c r="I972" s="104">
        <f>ROUND(H972*1.2359,2)</f>
        <v>107.83</v>
      </c>
    </row>
    <row r="973" spans="1:9" s="49" customFormat="1" ht="16.899999999999999" customHeight="1" x14ac:dyDescent="0.25">
      <c r="A973" s="96" t="s">
        <v>12</v>
      </c>
      <c r="B973" s="102">
        <v>1</v>
      </c>
      <c r="C973" s="102">
        <f t="shared" si="46"/>
        <v>584.5</v>
      </c>
      <c r="D973" s="102">
        <v>583</v>
      </c>
      <c r="E973" s="102">
        <v>1.4999999999999998</v>
      </c>
      <c r="F973" s="104">
        <v>917</v>
      </c>
      <c r="G973" s="103">
        <f t="shared" si="47"/>
        <v>5.4528156032586077</v>
      </c>
      <c r="H973" s="104">
        <f t="shared" si="48"/>
        <v>16.36</v>
      </c>
      <c r="I973" s="104">
        <f>ROUND(H973*1.2359,2)</f>
        <v>20.22</v>
      </c>
    </row>
    <row r="974" spans="1:9" s="49" customFormat="1" ht="16.899999999999999" customHeight="1" x14ac:dyDescent="0.25">
      <c r="A974" s="96" t="s">
        <v>12</v>
      </c>
      <c r="B974" s="102">
        <v>1</v>
      </c>
      <c r="C974" s="102">
        <f t="shared" si="46"/>
        <v>580</v>
      </c>
      <c r="D974" s="102">
        <v>574</v>
      </c>
      <c r="E974" s="102">
        <v>6</v>
      </c>
      <c r="F974" s="104">
        <v>806</v>
      </c>
      <c r="G974" s="103">
        <f t="shared" si="47"/>
        <v>4.7927692216209792</v>
      </c>
      <c r="H974" s="104">
        <f t="shared" si="48"/>
        <v>57.51</v>
      </c>
      <c r="I974" s="104">
        <f>ROUND(H974*1.2359,2)</f>
        <v>71.08</v>
      </c>
    </row>
    <row r="975" spans="1:9" s="49" customFormat="1" ht="16.899999999999999" customHeight="1" x14ac:dyDescent="0.25">
      <c r="A975" s="96" t="s">
        <v>12</v>
      </c>
      <c r="B975" s="102">
        <v>1</v>
      </c>
      <c r="C975" s="102">
        <f t="shared" si="46"/>
        <v>612</v>
      </c>
      <c r="D975" s="102">
        <v>598</v>
      </c>
      <c r="E975" s="102">
        <v>14</v>
      </c>
      <c r="F975" s="104">
        <v>917</v>
      </c>
      <c r="G975" s="103">
        <f t="shared" si="47"/>
        <v>5.4528156032586077</v>
      </c>
      <c r="H975" s="104">
        <f t="shared" si="48"/>
        <v>152.68</v>
      </c>
      <c r="I975" s="104">
        <f>ROUND(H975*1.2359,2)</f>
        <v>188.7</v>
      </c>
    </row>
    <row r="976" spans="1:9" s="49" customFormat="1" ht="16.899999999999999" customHeight="1" x14ac:dyDescent="0.25">
      <c r="A976" s="96" t="s">
        <v>12</v>
      </c>
      <c r="B976" s="102">
        <v>1</v>
      </c>
      <c r="C976" s="102">
        <f t="shared" si="46"/>
        <v>504</v>
      </c>
      <c r="D976" s="102">
        <v>469</v>
      </c>
      <c r="E976" s="102">
        <v>35</v>
      </c>
      <c r="F976" s="104">
        <v>806</v>
      </c>
      <c r="G976" s="103">
        <f t="shared" si="47"/>
        <v>4.7927692216209792</v>
      </c>
      <c r="H976" s="104">
        <f t="shared" si="48"/>
        <v>335.49</v>
      </c>
      <c r="I976" s="104">
        <f>ROUND(H976*1.2359,2)</f>
        <v>414.63</v>
      </c>
    </row>
    <row r="977" spans="1:9" s="49" customFormat="1" ht="16.899999999999999" customHeight="1" x14ac:dyDescent="0.25">
      <c r="A977" s="96" t="s">
        <v>12</v>
      </c>
      <c r="B977" s="102">
        <v>1</v>
      </c>
      <c r="C977" s="102">
        <f t="shared" si="46"/>
        <v>521</v>
      </c>
      <c r="D977" s="102">
        <v>517</v>
      </c>
      <c r="E977" s="102">
        <v>4</v>
      </c>
      <c r="F977" s="104">
        <v>917</v>
      </c>
      <c r="G977" s="103">
        <f t="shared" si="47"/>
        <v>5.4528156032586077</v>
      </c>
      <c r="H977" s="104">
        <f t="shared" si="48"/>
        <v>43.62</v>
      </c>
      <c r="I977" s="104">
        <f>ROUND(H977*1.2359,2)</f>
        <v>53.91</v>
      </c>
    </row>
    <row r="978" spans="1:9" s="49" customFormat="1" ht="16.899999999999999" customHeight="1" x14ac:dyDescent="0.25">
      <c r="A978" s="96" t="s">
        <v>12</v>
      </c>
      <c r="B978" s="102">
        <v>1</v>
      </c>
      <c r="C978" s="102">
        <f t="shared" si="46"/>
        <v>705</v>
      </c>
      <c r="D978" s="102">
        <v>573</v>
      </c>
      <c r="E978" s="102">
        <v>132</v>
      </c>
      <c r="F978" s="104">
        <v>917</v>
      </c>
      <c r="G978" s="103">
        <f t="shared" si="47"/>
        <v>5.4528156032586077</v>
      </c>
      <c r="H978" s="104">
        <f t="shared" si="48"/>
        <v>1439.54</v>
      </c>
      <c r="I978" s="104">
        <f>ROUND(H978*1.2359,2)</f>
        <v>1779.13</v>
      </c>
    </row>
    <row r="979" spans="1:9" s="49" customFormat="1" ht="16.899999999999999" customHeight="1" x14ac:dyDescent="0.25">
      <c r="A979" s="96" t="s">
        <v>12</v>
      </c>
      <c r="B979" s="102">
        <v>1</v>
      </c>
      <c r="C979" s="102">
        <f t="shared" si="46"/>
        <v>528</v>
      </c>
      <c r="D979" s="102">
        <v>509</v>
      </c>
      <c r="E979" s="102">
        <v>19</v>
      </c>
      <c r="F979" s="104">
        <v>886</v>
      </c>
      <c r="G979" s="103">
        <f t="shared" si="47"/>
        <v>5.2684783255039545</v>
      </c>
      <c r="H979" s="104">
        <f t="shared" si="48"/>
        <v>200.2</v>
      </c>
      <c r="I979" s="104">
        <f>ROUND(H979*1.2359,2)</f>
        <v>247.43</v>
      </c>
    </row>
    <row r="980" spans="1:9" s="49" customFormat="1" ht="16.899999999999999" customHeight="1" x14ac:dyDescent="0.25">
      <c r="A980" s="96" t="s">
        <v>12</v>
      </c>
      <c r="B980" s="102">
        <v>1</v>
      </c>
      <c r="C980" s="102">
        <f t="shared" si="46"/>
        <v>622.5</v>
      </c>
      <c r="D980" s="102">
        <v>582</v>
      </c>
      <c r="E980" s="102">
        <v>40.499999999999993</v>
      </c>
      <c r="F980" s="104">
        <v>917</v>
      </c>
      <c r="G980" s="103">
        <f t="shared" si="47"/>
        <v>5.4528156032586077</v>
      </c>
      <c r="H980" s="104">
        <f t="shared" si="48"/>
        <v>441.68</v>
      </c>
      <c r="I980" s="104">
        <f>ROUND(H980*1.2359,2)</f>
        <v>545.87</v>
      </c>
    </row>
    <row r="981" spans="1:9" s="49" customFormat="1" ht="16.899999999999999" customHeight="1" x14ac:dyDescent="0.25">
      <c r="A981" s="96" t="s">
        <v>12</v>
      </c>
      <c r="B981" s="102">
        <v>1</v>
      </c>
      <c r="C981" s="102">
        <f t="shared" si="46"/>
        <v>698</v>
      </c>
      <c r="D981" s="102">
        <v>638</v>
      </c>
      <c r="E981" s="102">
        <v>60</v>
      </c>
      <c r="F981" s="104">
        <v>856</v>
      </c>
      <c r="G981" s="103">
        <f t="shared" si="47"/>
        <v>5.0900874115478389</v>
      </c>
      <c r="H981" s="104">
        <f t="shared" si="48"/>
        <v>610.80999999999995</v>
      </c>
      <c r="I981" s="104">
        <f>ROUND(H981*1.2359,2)</f>
        <v>754.9</v>
      </c>
    </row>
    <row r="982" spans="1:9" s="49" customFormat="1" ht="16.899999999999999" customHeight="1" x14ac:dyDescent="0.25">
      <c r="A982" s="96" t="s">
        <v>12</v>
      </c>
      <c r="B982" s="102">
        <v>1</v>
      </c>
      <c r="C982" s="102">
        <f t="shared" si="46"/>
        <v>744</v>
      </c>
      <c r="D982" s="102">
        <v>613</v>
      </c>
      <c r="E982" s="102">
        <v>131</v>
      </c>
      <c r="F982" s="104">
        <v>886</v>
      </c>
      <c r="G982" s="103">
        <f t="shared" si="47"/>
        <v>5.2684783255039545</v>
      </c>
      <c r="H982" s="104">
        <f t="shared" si="48"/>
        <v>1380.34</v>
      </c>
      <c r="I982" s="104">
        <f>ROUND(H982*1.2359,2)</f>
        <v>1705.96</v>
      </c>
    </row>
    <row r="983" spans="1:9" s="49" customFormat="1" ht="16.899999999999999" customHeight="1" x14ac:dyDescent="0.25">
      <c r="A983" s="96" t="s">
        <v>12</v>
      </c>
      <c r="B983" s="102">
        <v>1</v>
      </c>
      <c r="C983" s="102">
        <f t="shared" si="46"/>
        <v>685</v>
      </c>
      <c r="D983" s="102">
        <v>573</v>
      </c>
      <c r="E983" s="102">
        <v>112</v>
      </c>
      <c r="F983" s="104">
        <v>917</v>
      </c>
      <c r="G983" s="103">
        <f t="shared" si="47"/>
        <v>5.4528156032586077</v>
      </c>
      <c r="H983" s="104">
        <f t="shared" si="48"/>
        <v>1221.43</v>
      </c>
      <c r="I983" s="104">
        <f>ROUND(H983*1.2359,2)</f>
        <v>1509.57</v>
      </c>
    </row>
    <row r="984" spans="1:9" s="49" customFormat="1" ht="16.899999999999999" customHeight="1" x14ac:dyDescent="0.25">
      <c r="A984" s="96" t="s">
        <v>12</v>
      </c>
      <c r="B984" s="102">
        <v>1</v>
      </c>
      <c r="C984" s="102">
        <f t="shared" si="46"/>
        <v>589.5</v>
      </c>
      <c r="D984" s="102">
        <v>565</v>
      </c>
      <c r="E984" s="102">
        <v>24.5</v>
      </c>
      <c r="F984" s="104">
        <v>917</v>
      </c>
      <c r="G984" s="103">
        <f t="shared" si="47"/>
        <v>5.4528156032586077</v>
      </c>
      <c r="H984" s="104">
        <f t="shared" si="48"/>
        <v>267.19</v>
      </c>
      <c r="I984" s="104">
        <f>ROUND(H984*1.2359,2)</f>
        <v>330.22</v>
      </c>
    </row>
    <row r="985" spans="1:9" s="49" customFormat="1" ht="16.899999999999999" customHeight="1" x14ac:dyDescent="0.25">
      <c r="A985" s="96" t="s">
        <v>12</v>
      </c>
      <c r="B985" s="102">
        <v>1</v>
      </c>
      <c r="C985" s="102">
        <f t="shared" si="46"/>
        <v>641</v>
      </c>
      <c r="D985" s="102">
        <v>597</v>
      </c>
      <c r="E985" s="102">
        <v>44</v>
      </c>
      <c r="F985" s="104">
        <v>826</v>
      </c>
      <c r="G985" s="103">
        <f t="shared" si="47"/>
        <v>4.9116964975917234</v>
      </c>
      <c r="H985" s="104">
        <f t="shared" si="48"/>
        <v>432.23</v>
      </c>
      <c r="I985" s="104">
        <f>ROUND(H985*1.2359,2)</f>
        <v>534.19000000000005</v>
      </c>
    </row>
    <row r="986" spans="1:9" s="49" customFormat="1" ht="16.899999999999999" customHeight="1" x14ac:dyDescent="0.25">
      <c r="A986" s="96" t="s">
        <v>12</v>
      </c>
      <c r="B986" s="102">
        <v>1</v>
      </c>
      <c r="C986" s="102">
        <f t="shared" si="46"/>
        <v>312</v>
      </c>
      <c r="D986" s="102">
        <v>216</v>
      </c>
      <c r="E986" s="102">
        <v>96</v>
      </c>
      <c r="F986" s="104">
        <v>806</v>
      </c>
      <c r="G986" s="103">
        <f t="shared" si="47"/>
        <v>4.7927692216209792</v>
      </c>
      <c r="H986" s="104">
        <f t="shared" si="48"/>
        <v>920.21</v>
      </c>
      <c r="I986" s="104">
        <f>ROUND(H986*1.2359,2)</f>
        <v>1137.29</v>
      </c>
    </row>
    <row r="987" spans="1:9" s="49" customFormat="1" ht="16.899999999999999" customHeight="1" x14ac:dyDescent="0.25">
      <c r="A987" s="96" t="s">
        <v>12</v>
      </c>
      <c r="B987" s="102">
        <v>1</v>
      </c>
      <c r="C987" s="102">
        <f t="shared" si="46"/>
        <v>592</v>
      </c>
      <c r="D987" s="102">
        <v>478</v>
      </c>
      <c r="E987" s="102">
        <v>114</v>
      </c>
      <c r="F987" s="104">
        <v>886</v>
      </c>
      <c r="G987" s="103">
        <f t="shared" si="47"/>
        <v>5.2684783255039545</v>
      </c>
      <c r="H987" s="104">
        <f t="shared" si="48"/>
        <v>1201.21</v>
      </c>
      <c r="I987" s="104">
        <f>ROUND(H987*1.2359,2)</f>
        <v>1484.58</v>
      </c>
    </row>
    <row r="988" spans="1:9" s="49" customFormat="1" ht="16.899999999999999" customHeight="1" x14ac:dyDescent="0.25">
      <c r="A988" s="96" t="s">
        <v>12</v>
      </c>
      <c r="B988" s="102">
        <v>1</v>
      </c>
      <c r="C988" s="102">
        <f t="shared" si="46"/>
        <v>624</v>
      </c>
      <c r="D988" s="102">
        <v>565</v>
      </c>
      <c r="E988" s="102">
        <v>59</v>
      </c>
      <c r="F988" s="104">
        <v>917</v>
      </c>
      <c r="G988" s="103">
        <f t="shared" si="47"/>
        <v>5.4528156032586077</v>
      </c>
      <c r="H988" s="104">
        <f t="shared" si="48"/>
        <v>643.42999999999995</v>
      </c>
      <c r="I988" s="104">
        <f>ROUND(H988*1.2359,2)</f>
        <v>795.22</v>
      </c>
    </row>
    <row r="989" spans="1:9" s="49" customFormat="1" ht="16.899999999999999" customHeight="1" x14ac:dyDescent="0.25">
      <c r="A989" s="96" t="s">
        <v>12</v>
      </c>
      <c r="B989" s="102">
        <v>1</v>
      </c>
      <c r="C989" s="102">
        <f t="shared" si="46"/>
        <v>735</v>
      </c>
      <c r="D989" s="102">
        <v>677</v>
      </c>
      <c r="E989" s="102">
        <v>58</v>
      </c>
      <c r="F989" s="104">
        <v>806</v>
      </c>
      <c r="G989" s="103">
        <f t="shared" si="47"/>
        <v>4.7927692216209792</v>
      </c>
      <c r="H989" s="104">
        <f t="shared" si="48"/>
        <v>555.96</v>
      </c>
      <c r="I989" s="104">
        <f>ROUND(H989*1.2359,2)</f>
        <v>687.11</v>
      </c>
    </row>
    <row r="990" spans="1:9" s="49" customFormat="1" ht="16.899999999999999" customHeight="1" x14ac:dyDescent="0.25">
      <c r="A990" s="96" t="s">
        <v>12</v>
      </c>
      <c r="B990" s="102">
        <v>1</v>
      </c>
      <c r="C990" s="102">
        <f t="shared" si="46"/>
        <v>667</v>
      </c>
      <c r="D990" s="102">
        <v>653</v>
      </c>
      <c r="E990" s="102">
        <v>14</v>
      </c>
      <c r="F990" s="104">
        <v>856</v>
      </c>
      <c r="G990" s="103">
        <f t="shared" si="47"/>
        <v>5.0900874115478389</v>
      </c>
      <c r="H990" s="104">
        <f t="shared" si="48"/>
        <v>142.52000000000001</v>
      </c>
      <c r="I990" s="104">
        <f>ROUND(H990*1.2359,2)</f>
        <v>176.14</v>
      </c>
    </row>
    <row r="991" spans="1:9" s="49" customFormat="1" ht="16.899999999999999" customHeight="1" x14ac:dyDescent="0.25">
      <c r="A991" s="96" t="s">
        <v>12</v>
      </c>
      <c r="B991" s="102">
        <v>1</v>
      </c>
      <c r="C991" s="102">
        <f t="shared" si="46"/>
        <v>344</v>
      </c>
      <c r="D991" s="102">
        <v>254</v>
      </c>
      <c r="E991" s="102">
        <v>90</v>
      </c>
      <c r="F991" s="104">
        <v>917</v>
      </c>
      <c r="G991" s="103">
        <f t="shared" si="47"/>
        <v>5.4528156032586077</v>
      </c>
      <c r="H991" s="104">
        <f t="shared" si="48"/>
        <v>981.51</v>
      </c>
      <c r="I991" s="104">
        <f>ROUND(H991*1.2359,2)</f>
        <v>1213.05</v>
      </c>
    </row>
    <row r="992" spans="1:9" s="49" customFormat="1" ht="16.899999999999999" customHeight="1" x14ac:dyDescent="0.25">
      <c r="A992" s="96" t="s">
        <v>12</v>
      </c>
      <c r="B992" s="102">
        <v>1</v>
      </c>
      <c r="C992" s="102">
        <f t="shared" si="46"/>
        <v>697</v>
      </c>
      <c r="D992" s="102">
        <v>677</v>
      </c>
      <c r="E992" s="102">
        <v>20</v>
      </c>
      <c r="F992" s="104">
        <v>806</v>
      </c>
      <c r="G992" s="103">
        <f t="shared" si="47"/>
        <v>4.7927692216209792</v>
      </c>
      <c r="H992" s="104">
        <f t="shared" si="48"/>
        <v>191.71</v>
      </c>
      <c r="I992" s="104">
        <f>ROUND(H992*1.2359,2)</f>
        <v>236.93</v>
      </c>
    </row>
    <row r="993" spans="1:9" s="49" customFormat="1" ht="16.899999999999999" customHeight="1" x14ac:dyDescent="0.25">
      <c r="A993" s="96" t="s">
        <v>12</v>
      </c>
      <c r="B993" s="102">
        <v>1</v>
      </c>
      <c r="C993" s="102">
        <f t="shared" si="46"/>
        <v>576</v>
      </c>
      <c r="D993" s="102">
        <v>525</v>
      </c>
      <c r="E993" s="102">
        <v>51</v>
      </c>
      <c r="F993" s="104">
        <v>806</v>
      </c>
      <c r="G993" s="103">
        <f t="shared" si="47"/>
        <v>4.7927692216209792</v>
      </c>
      <c r="H993" s="104">
        <f t="shared" si="48"/>
        <v>488.86</v>
      </c>
      <c r="I993" s="104">
        <f>ROUND(H993*1.2359,2)</f>
        <v>604.17999999999995</v>
      </c>
    </row>
    <row r="994" spans="1:9" s="49" customFormat="1" ht="16.899999999999999" customHeight="1" x14ac:dyDescent="0.25">
      <c r="A994" s="96" t="s">
        <v>12</v>
      </c>
      <c r="B994" s="102">
        <v>1</v>
      </c>
      <c r="C994" s="102">
        <f t="shared" si="46"/>
        <v>629</v>
      </c>
      <c r="D994" s="102">
        <v>621</v>
      </c>
      <c r="E994" s="102">
        <v>8</v>
      </c>
      <c r="F994" s="104">
        <v>917</v>
      </c>
      <c r="G994" s="103">
        <f t="shared" si="47"/>
        <v>5.4528156032586077</v>
      </c>
      <c r="H994" s="104">
        <f t="shared" si="48"/>
        <v>87.25</v>
      </c>
      <c r="I994" s="105">
        <f>ROUND(H994*1.2077,2)</f>
        <v>105.37</v>
      </c>
    </row>
    <row r="995" spans="1:9" s="49" customFormat="1" ht="16.899999999999999" customHeight="1" x14ac:dyDescent="0.25">
      <c r="A995" s="96" t="s">
        <v>12</v>
      </c>
      <c r="B995" s="102">
        <v>1</v>
      </c>
      <c r="C995" s="102">
        <f t="shared" si="46"/>
        <v>367</v>
      </c>
      <c r="D995" s="102">
        <v>359</v>
      </c>
      <c r="E995" s="102">
        <v>8</v>
      </c>
      <c r="F995" s="104">
        <v>806</v>
      </c>
      <c r="G995" s="103">
        <f t="shared" si="47"/>
        <v>4.7927692216209792</v>
      </c>
      <c r="H995" s="104">
        <f t="shared" si="48"/>
        <v>76.680000000000007</v>
      </c>
      <c r="I995" s="104">
        <f>ROUND(H995*1.2359,2)</f>
        <v>94.77</v>
      </c>
    </row>
    <row r="996" spans="1:9" s="49" customFormat="1" ht="16.899999999999999" customHeight="1" x14ac:dyDescent="0.25">
      <c r="A996" s="96" t="s">
        <v>12</v>
      </c>
      <c r="B996" s="102">
        <v>1</v>
      </c>
      <c r="C996" s="102">
        <f t="shared" si="46"/>
        <v>632</v>
      </c>
      <c r="D996" s="102">
        <v>575</v>
      </c>
      <c r="E996" s="102">
        <v>57</v>
      </c>
      <c r="F996" s="104">
        <v>806</v>
      </c>
      <c r="G996" s="103">
        <f t="shared" si="47"/>
        <v>4.7927692216209792</v>
      </c>
      <c r="H996" s="104">
        <f t="shared" si="48"/>
        <v>546.38</v>
      </c>
      <c r="I996" s="104">
        <f>ROUND(H996*1.2359,2)</f>
        <v>675.27</v>
      </c>
    </row>
    <row r="997" spans="1:9" s="49" customFormat="1" ht="16.899999999999999" customHeight="1" x14ac:dyDescent="0.25">
      <c r="A997" s="96" t="s">
        <v>12</v>
      </c>
      <c r="B997" s="102">
        <v>1</v>
      </c>
      <c r="C997" s="102">
        <f t="shared" si="46"/>
        <v>651</v>
      </c>
      <c r="D997" s="102">
        <v>623</v>
      </c>
      <c r="E997" s="102">
        <v>28</v>
      </c>
      <c r="F997" s="104">
        <v>826</v>
      </c>
      <c r="G997" s="103">
        <f t="shared" si="47"/>
        <v>4.9116964975917234</v>
      </c>
      <c r="H997" s="104">
        <f t="shared" si="48"/>
        <v>275.06</v>
      </c>
      <c r="I997" s="104">
        <f>ROUND(H997*1.2359,2)</f>
        <v>339.95</v>
      </c>
    </row>
    <row r="998" spans="1:9" s="49" customFormat="1" ht="16.899999999999999" customHeight="1" x14ac:dyDescent="0.25">
      <c r="A998" s="96" t="s">
        <v>12</v>
      </c>
      <c r="B998" s="102">
        <v>1</v>
      </c>
      <c r="C998" s="102">
        <f t="shared" si="46"/>
        <v>827</v>
      </c>
      <c r="D998" s="102">
        <v>677</v>
      </c>
      <c r="E998" s="102">
        <v>150</v>
      </c>
      <c r="F998" s="104">
        <v>917</v>
      </c>
      <c r="G998" s="103">
        <f t="shared" si="47"/>
        <v>5.4528156032586077</v>
      </c>
      <c r="H998" s="104">
        <f t="shared" si="48"/>
        <v>1635.84</v>
      </c>
      <c r="I998" s="104">
        <f>ROUND(H998*1.2359,2)</f>
        <v>2021.73</v>
      </c>
    </row>
    <row r="999" spans="1:9" s="49" customFormat="1" ht="16.899999999999999" customHeight="1" x14ac:dyDescent="0.25">
      <c r="A999" s="96" t="s">
        <v>12</v>
      </c>
      <c r="B999" s="102">
        <v>1</v>
      </c>
      <c r="C999" s="102">
        <f t="shared" si="46"/>
        <v>775.5</v>
      </c>
      <c r="D999" s="102">
        <v>597</v>
      </c>
      <c r="E999" s="102">
        <v>178.5</v>
      </c>
      <c r="F999" s="104">
        <v>806</v>
      </c>
      <c r="G999" s="103">
        <f t="shared" si="47"/>
        <v>4.7927692216209792</v>
      </c>
      <c r="H999" s="104">
        <f t="shared" si="48"/>
        <v>1711.02</v>
      </c>
      <c r="I999" s="104">
        <f>ROUND(H999*1.2359,2)</f>
        <v>2114.65</v>
      </c>
    </row>
    <row r="1000" spans="1:9" s="49" customFormat="1" ht="16.899999999999999" customHeight="1" x14ac:dyDescent="0.25">
      <c r="A1000" s="96" t="s">
        <v>12</v>
      </c>
      <c r="B1000" s="102">
        <v>1</v>
      </c>
      <c r="C1000" s="102">
        <f t="shared" si="46"/>
        <v>735</v>
      </c>
      <c r="D1000" s="102">
        <v>677</v>
      </c>
      <c r="E1000" s="102">
        <v>58</v>
      </c>
      <c r="F1000" s="104">
        <v>806</v>
      </c>
      <c r="G1000" s="103">
        <f t="shared" si="47"/>
        <v>4.7927692216209792</v>
      </c>
      <c r="H1000" s="104">
        <f t="shared" si="48"/>
        <v>555.96</v>
      </c>
      <c r="I1000" s="104">
        <f>ROUND(H1000*1.2359,2)</f>
        <v>687.11</v>
      </c>
    </row>
    <row r="1001" spans="1:9" s="49" customFormat="1" ht="16.899999999999999" customHeight="1" x14ac:dyDescent="0.25">
      <c r="A1001" s="96" t="s">
        <v>12</v>
      </c>
      <c r="B1001" s="102">
        <v>1</v>
      </c>
      <c r="C1001" s="102">
        <f t="shared" si="46"/>
        <v>601</v>
      </c>
      <c r="D1001" s="102">
        <v>597</v>
      </c>
      <c r="E1001" s="102">
        <v>4</v>
      </c>
      <c r="F1001" s="104">
        <v>856</v>
      </c>
      <c r="G1001" s="103">
        <f t="shared" si="47"/>
        <v>5.0900874115478389</v>
      </c>
      <c r="H1001" s="104">
        <f t="shared" si="48"/>
        <v>40.72</v>
      </c>
      <c r="I1001" s="104">
        <f>ROUND(H1001*1.2359,2)</f>
        <v>50.33</v>
      </c>
    </row>
    <row r="1002" spans="1:9" s="49" customFormat="1" ht="16.899999999999999" customHeight="1" x14ac:dyDescent="0.25">
      <c r="A1002" s="96" t="s">
        <v>12</v>
      </c>
      <c r="B1002" s="102">
        <v>1</v>
      </c>
      <c r="C1002" s="102">
        <f t="shared" si="46"/>
        <v>386.5</v>
      </c>
      <c r="D1002" s="102">
        <v>338.5</v>
      </c>
      <c r="E1002" s="102">
        <v>48</v>
      </c>
      <c r="F1002" s="104">
        <v>917</v>
      </c>
      <c r="G1002" s="103">
        <f t="shared" si="47"/>
        <v>5.4528156032586077</v>
      </c>
      <c r="H1002" s="104">
        <f t="shared" si="48"/>
        <v>523.47</v>
      </c>
      <c r="I1002" s="104">
        <f>ROUND(H1002*1.2359,2)</f>
        <v>646.96</v>
      </c>
    </row>
    <row r="1003" spans="1:9" s="49" customFormat="1" ht="16.899999999999999" customHeight="1" x14ac:dyDescent="0.25">
      <c r="A1003" s="96" t="s">
        <v>12</v>
      </c>
      <c r="B1003" s="102">
        <v>1</v>
      </c>
      <c r="C1003" s="102">
        <f t="shared" si="46"/>
        <v>564</v>
      </c>
      <c r="D1003" s="102">
        <v>502</v>
      </c>
      <c r="E1003" s="102">
        <v>62</v>
      </c>
      <c r="F1003" s="104">
        <v>917</v>
      </c>
      <c r="G1003" s="103">
        <f t="shared" si="47"/>
        <v>5.4528156032586077</v>
      </c>
      <c r="H1003" s="104">
        <f t="shared" si="48"/>
        <v>676.15</v>
      </c>
      <c r="I1003" s="104">
        <f>ROUND(H1003*1.2359,2)</f>
        <v>835.65</v>
      </c>
    </row>
    <row r="1004" spans="1:9" s="49" customFormat="1" ht="16.899999999999999" customHeight="1" x14ac:dyDescent="0.25">
      <c r="A1004" s="96" t="s">
        <v>12</v>
      </c>
      <c r="B1004" s="102">
        <v>1</v>
      </c>
      <c r="C1004" s="102">
        <f t="shared" si="46"/>
        <v>526</v>
      </c>
      <c r="D1004" s="102">
        <v>438</v>
      </c>
      <c r="E1004" s="102">
        <v>88</v>
      </c>
      <c r="F1004" s="104">
        <v>917</v>
      </c>
      <c r="G1004" s="103">
        <f t="shared" si="47"/>
        <v>5.4528156032586077</v>
      </c>
      <c r="H1004" s="104">
        <f t="shared" si="48"/>
        <v>959.7</v>
      </c>
      <c r="I1004" s="105">
        <f>ROUND(H1004*1.2077,2)</f>
        <v>1159.03</v>
      </c>
    </row>
    <row r="1005" spans="1:9" s="49" customFormat="1" ht="16.899999999999999" customHeight="1" x14ac:dyDescent="0.25">
      <c r="A1005" s="96" t="s">
        <v>12</v>
      </c>
      <c r="B1005" s="102">
        <v>1</v>
      </c>
      <c r="C1005" s="102">
        <f t="shared" si="46"/>
        <v>298</v>
      </c>
      <c r="D1005" s="102">
        <v>294</v>
      </c>
      <c r="E1005" s="102">
        <v>4</v>
      </c>
      <c r="F1005" s="104">
        <v>806</v>
      </c>
      <c r="G1005" s="103">
        <f t="shared" si="47"/>
        <v>4.7927692216209792</v>
      </c>
      <c r="H1005" s="104">
        <f t="shared" si="48"/>
        <v>38.340000000000003</v>
      </c>
      <c r="I1005" s="104">
        <f>ROUND(H1005*1.2359,2)</f>
        <v>47.38</v>
      </c>
    </row>
    <row r="1006" spans="1:9" s="49" customFormat="1" ht="16.899999999999999" customHeight="1" x14ac:dyDescent="0.25">
      <c r="A1006" s="96" t="s">
        <v>12</v>
      </c>
      <c r="B1006" s="102">
        <v>1</v>
      </c>
      <c r="C1006" s="102">
        <f t="shared" si="46"/>
        <v>666</v>
      </c>
      <c r="D1006" s="102">
        <v>638</v>
      </c>
      <c r="E1006" s="102">
        <v>28</v>
      </c>
      <c r="F1006" s="104">
        <v>826</v>
      </c>
      <c r="G1006" s="103">
        <f t="shared" si="47"/>
        <v>4.9116964975917234</v>
      </c>
      <c r="H1006" s="104">
        <f t="shared" si="48"/>
        <v>275.06</v>
      </c>
      <c r="I1006" s="104">
        <f>ROUND(H1006*1.2359,2)</f>
        <v>339.95</v>
      </c>
    </row>
    <row r="1007" spans="1:9" s="49" customFormat="1" ht="16.899999999999999" customHeight="1" x14ac:dyDescent="0.25">
      <c r="A1007" s="96" t="s">
        <v>12</v>
      </c>
      <c r="B1007" s="102">
        <v>1</v>
      </c>
      <c r="C1007" s="102">
        <f t="shared" si="46"/>
        <v>159</v>
      </c>
      <c r="D1007" s="102">
        <v>150</v>
      </c>
      <c r="E1007" s="102">
        <v>9</v>
      </c>
      <c r="F1007" s="104">
        <v>866</v>
      </c>
      <c r="G1007" s="103">
        <f t="shared" si="47"/>
        <v>5.1495510495332111</v>
      </c>
      <c r="H1007" s="104">
        <f t="shared" si="48"/>
        <v>92.69</v>
      </c>
      <c r="I1007" s="104">
        <f>ROUND(H1007*1.2359,2)</f>
        <v>114.56</v>
      </c>
    </row>
    <row r="1008" spans="1:9" s="49" customFormat="1" ht="16.899999999999999" customHeight="1" x14ac:dyDescent="0.25">
      <c r="A1008" s="96" t="s">
        <v>12</v>
      </c>
      <c r="B1008" s="102">
        <v>1</v>
      </c>
      <c r="C1008" s="102">
        <f t="shared" si="46"/>
        <v>631.35</v>
      </c>
      <c r="D1008" s="102">
        <v>581</v>
      </c>
      <c r="E1008" s="102">
        <v>50.35</v>
      </c>
      <c r="F1008" s="104">
        <v>917</v>
      </c>
      <c r="G1008" s="103">
        <f t="shared" si="47"/>
        <v>5.4528156032586077</v>
      </c>
      <c r="H1008" s="104">
        <f t="shared" si="48"/>
        <v>549.1</v>
      </c>
      <c r="I1008" s="104">
        <f>ROUND(H1008*1.2359,2)</f>
        <v>678.63</v>
      </c>
    </row>
    <row r="1009" spans="1:9" s="49" customFormat="1" ht="16.899999999999999" customHeight="1" x14ac:dyDescent="0.25">
      <c r="A1009" s="96" t="s">
        <v>12</v>
      </c>
      <c r="B1009" s="102">
        <v>1</v>
      </c>
      <c r="C1009" s="102">
        <f t="shared" si="46"/>
        <v>872</v>
      </c>
      <c r="D1009" s="102">
        <v>677</v>
      </c>
      <c r="E1009" s="102">
        <v>195</v>
      </c>
      <c r="F1009" s="104">
        <v>886</v>
      </c>
      <c r="G1009" s="103">
        <f t="shared" si="47"/>
        <v>5.2684783255039545</v>
      </c>
      <c r="H1009" s="104">
        <f t="shared" si="48"/>
        <v>2054.71</v>
      </c>
      <c r="I1009" s="104">
        <f>ROUND(H1009*1.2359,2)</f>
        <v>2539.42</v>
      </c>
    </row>
    <row r="1010" spans="1:9" s="49" customFormat="1" ht="16.899999999999999" customHeight="1" x14ac:dyDescent="0.25">
      <c r="A1010" s="96" t="s">
        <v>12</v>
      </c>
      <c r="B1010" s="102">
        <v>1</v>
      </c>
      <c r="C1010" s="102">
        <f t="shared" si="46"/>
        <v>584</v>
      </c>
      <c r="D1010" s="102">
        <v>541</v>
      </c>
      <c r="E1010" s="102">
        <v>43</v>
      </c>
      <c r="F1010" s="104">
        <v>886</v>
      </c>
      <c r="G1010" s="103">
        <f t="shared" si="47"/>
        <v>5.2684783255039545</v>
      </c>
      <c r="H1010" s="104">
        <f t="shared" si="48"/>
        <v>453.09</v>
      </c>
      <c r="I1010" s="104">
        <f>ROUND(H1010*1.2359,2)</f>
        <v>559.97</v>
      </c>
    </row>
    <row r="1011" spans="1:9" s="49" customFormat="1" ht="16.899999999999999" customHeight="1" x14ac:dyDescent="0.25">
      <c r="A1011" s="96" t="s">
        <v>12</v>
      </c>
      <c r="B1011" s="102">
        <v>1</v>
      </c>
      <c r="C1011" s="102">
        <f t="shared" si="46"/>
        <v>461</v>
      </c>
      <c r="D1011" s="102">
        <v>375</v>
      </c>
      <c r="E1011" s="102">
        <v>86</v>
      </c>
      <c r="F1011" s="104">
        <v>917</v>
      </c>
      <c r="G1011" s="103">
        <f t="shared" si="47"/>
        <v>5.4528156032586077</v>
      </c>
      <c r="H1011" s="104">
        <f t="shared" si="48"/>
        <v>937.88</v>
      </c>
      <c r="I1011" s="104">
        <f>ROUND(H1011*1.2359,2)</f>
        <v>1159.1300000000001</v>
      </c>
    </row>
    <row r="1012" spans="1:9" s="49" customFormat="1" ht="16.899999999999999" customHeight="1" x14ac:dyDescent="0.25">
      <c r="A1012" s="96" t="s">
        <v>12</v>
      </c>
      <c r="B1012" s="102">
        <v>1</v>
      </c>
      <c r="C1012" s="102">
        <f t="shared" si="46"/>
        <v>677</v>
      </c>
      <c r="D1012" s="102">
        <v>645</v>
      </c>
      <c r="E1012" s="102">
        <v>32</v>
      </c>
      <c r="F1012" s="104">
        <v>806</v>
      </c>
      <c r="G1012" s="103">
        <f t="shared" si="47"/>
        <v>4.7927692216209792</v>
      </c>
      <c r="H1012" s="104">
        <f t="shared" si="48"/>
        <v>306.74</v>
      </c>
      <c r="I1012" s="104">
        <f>ROUND(H1012*1.2359,2)</f>
        <v>379.1</v>
      </c>
    </row>
    <row r="1013" spans="1:9" s="49" customFormat="1" ht="16.899999999999999" customHeight="1" x14ac:dyDescent="0.25">
      <c r="A1013" s="96" t="s">
        <v>12</v>
      </c>
      <c r="B1013" s="102">
        <v>1</v>
      </c>
      <c r="C1013" s="102">
        <f t="shared" si="46"/>
        <v>421</v>
      </c>
      <c r="D1013" s="102">
        <v>397</v>
      </c>
      <c r="E1013" s="102">
        <v>24</v>
      </c>
      <c r="F1013" s="104">
        <v>917</v>
      </c>
      <c r="G1013" s="103">
        <f t="shared" si="47"/>
        <v>5.4528156032586077</v>
      </c>
      <c r="H1013" s="104">
        <f t="shared" si="48"/>
        <v>261.74</v>
      </c>
      <c r="I1013" s="104">
        <f>ROUND(H1013*1.2359,2)</f>
        <v>323.48</v>
      </c>
    </row>
    <row r="1014" spans="1:9" s="49" customFormat="1" ht="16.899999999999999" customHeight="1" x14ac:dyDescent="0.25">
      <c r="A1014" s="96" t="s">
        <v>12</v>
      </c>
      <c r="B1014" s="102">
        <v>1</v>
      </c>
      <c r="C1014" s="102">
        <f t="shared" si="46"/>
        <v>515</v>
      </c>
      <c r="D1014" s="102">
        <v>437</v>
      </c>
      <c r="E1014" s="102">
        <v>78</v>
      </c>
      <c r="F1014" s="104">
        <v>917</v>
      </c>
      <c r="G1014" s="103">
        <f t="shared" si="47"/>
        <v>5.4528156032586077</v>
      </c>
      <c r="H1014" s="104">
        <f t="shared" si="48"/>
        <v>850.64</v>
      </c>
      <c r="I1014" s="104">
        <f>ROUND(H1014*1.2359,2)</f>
        <v>1051.31</v>
      </c>
    </row>
    <row r="1015" spans="1:9" s="49" customFormat="1" ht="16.899999999999999" customHeight="1" x14ac:dyDescent="0.25">
      <c r="A1015" s="96" t="s">
        <v>12</v>
      </c>
      <c r="B1015" s="102">
        <v>1</v>
      </c>
      <c r="C1015" s="102">
        <f t="shared" si="46"/>
        <v>587</v>
      </c>
      <c r="D1015" s="102">
        <v>575</v>
      </c>
      <c r="E1015" s="102">
        <v>12</v>
      </c>
      <c r="F1015" s="104">
        <v>826</v>
      </c>
      <c r="G1015" s="103">
        <f t="shared" si="47"/>
        <v>4.9116964975917234</v>
      </c>
      <c r="H1015" s="104">
        <f t="shared" si="48"/>
        <v>117.88</v>
      </c>
      <c r="I1015" s="104">
        <f>ROUND(H1015*1.2359,2)</f>
        <v>145.69</v>
      </c>
    </row>
    <row r="1016" spans="1:9" s="49" customFormat="1" ht="16.899999999999999" customHeight="1" x14ac:dyDescent="0.25">
      <c r="A1016" s="96" t="s">
        <v>12</v>
      </c>
      <c r="B1016" s="102">
        <v>1</v>
      </c>
      <c r="C1016" s="102">
        <f t="shared" si="46"/>
        <v>673</v>
      </c>
      <c r="D1016" s="102">
        <v>637</v>
      </c>
      <c r="E1016" s="102">
        <v>36</v>
      </c>
      <c r="F1016" s="104">
        <v>917</v>
      </c>
      <c r="G1016" s="103">
        <f t="shared" si="47"/>
        <v>5.4528156032586077</v>
      </c>
      <c r="H1016" s="104">
        <f t="shared" si="48"/>
        <v>392.6</v>
      </c>
      <c r="I1016" s="105">
        <f>ROUND(H1016*1.2077,2)</f>
        <v>474.14</v>
      </c>
    </row>
    <row r="1017" spans="1:9" s="49" customFormat="1" ht="16.899999999999999" customHeight="1" x14ac:dyDescent="0.25">
      <c r="A1017" s="96" t="s">
        <v>12</v>
      </c>
      <c r="B1017" s="102">
        <v>1</v>
      </c>
      <c r="C1017" s="102">
        <f t="shared" si="46"/>
        <v>2</v>
      </c>
      <c r="D1017" s="102">
        <v>0</v>
      </c>
      <c r="E1017" s="102">
        <v>2</v>
      </c>
      <c r="F1017" s="104">
        <v>806</v>
      </c>
      <c r="G1017" s="103">
        <f t="shared" si="47"/>
        <v>4.7927692216209792</v>
      </c>
      <c r="H1017" s="104">
        <f t="shared" si="48"/>
        <v>19.170000000000002</v>
      </c>
      <c r="I1017" s="104">
        <f>ROUND(H1017*1.2359,2)</f>
        <v>23.69</v>
      </c>
    </row>
    <row r="1018" spans="1:9" s="49" customFormat="1" ht="16.899999999999999" customHeight="1" x14ac:dyDescent="0.25">
      <c r="A1018" s="96" t="s">
        <v>12</v>
      </c>
      <c r="B1018" s="102">
        <v>1</v>
      </c>
      <c r="C1018" s="102">
        <f t="shared" si="46"/>
        <v>578</v>
      </c>
      <c r="D1018" s="102">
        <v>566</v>
      </c>
      <c r="E1018" s="102">
        <v>12</v>
      </c>
      <c r="F1018" s="104">
        <v>806</v>
      </c>
      <c r="G1018" s="103">
        <f t="shared" si="47"/>
        <v>4.7927692216209792</v>
      </c>
      <c r="H1018" s="104">
        <f t="shared" si="48"/>
        <v>115.03</v>
      </c>
      <c r="I1018" s="104">
        <f>ROUND(H1018*1.2359,2)</f>
        <v>142.16999999999999</v>
      </c>
    </row>
    <row r="1019" spans="1:9" s="49" customFormat="1" ht="16.899999999999999" customHeight="1" x14ac:dyDescent="0.25">
      <c r="A1019" s="96" t="s">
        <v>12</v>
      </c>
      <c r="B1019" s="102">
        <v>1</v>
      </c>
      <c r="C1019" s="102">
        <f t="shared" si="46"/>
        <v>647</v>
      </c>
      <c r="D1019" s="102">
        <v>637</v>
      </c>
      <c r="E1019" s="102">
        <v>10</v>
      </c>
      <c r="F1019" s="104">
        <v>806</v>
      </c>
      <c r="G1019" s="103">
        <f t="shared" si="47"/>
        <v>4.7927692216209792</v>
      </c>
      <c r="H1019" s="104">
        <f t="shared" si="48"/>
        <v>95.86</v>
      </c>
      <c r="I1019" s="104">
        <f>ROUND(H1019*1.2359,2)</f>
        <v>118.47</v>
      </c>
    </row>
    <row r="1020" spans="1:9" s="49" customFormat="1" ht="16.899999999999999" customHeight="1" x14ac:dyDescent="0.25">
      <c r="A1020" s="96" t="s">
        <v>12</v>
      </c>
      <c r="B1020" s="102">
        <v>1</v>
      </c>
      <c r="C1020" s="102">
        <f t="shared" si="46"/>
        <v>695</v>
      </c>
      <c r="D1020" s="102">
        <v>677</v>
      </c>
      <c r="E1020" s="102">
        <v>18</v>
      </c>
      <c r="F1020" s="104">
        <v>917</v>
      </c>
      <c r="G1020" s="103">
        <f t="shared" si="47"/>
        <v>5.4528156032586077</v>
      </c>
      <c r="H1020" s="104">
        <f t="shared" si="48"/>
        <v>196.3</v>
      </c>
      <c r="I1020" s="104">
        <f>ROUND(H1020*1.2359,2)</f>
        <v>242.61</v>
      </c>
    </row>
    <row r="1021" spans="1:9" s="49" customFormat="1" ht="16.899999999999999" customHeight="1" x14ac:dyDescent="0.25">
      <c r="A1021" s="96" t="s">
        <v>12</v>
      </c>
      <c r="B1021" s="102">
        <v>1</v>
      </c>
      <c r="C1021" s="102">
        <f t="shared" si="46"/>
        <v>616</v>
      </c>
      <c r="D1021" s="102">
        <v>573</v>
      </c>
      <c r="E1021" s="102">
        <v>43</v>
      </c>
      <c r="F1021" s="104">
        <v>806</v>
      </c>
      <c r="G1021" s="103">
        <f t="shared" si="47"/>
        <v>4.7927692216209792</v>
      </c>
      <c r="H1021" s="104">
        <f t="shared" si="48"/>
        <v>412.18</v>
      </c>
      <c r="I1021" s="104">
        <f>ROUND(H1021*1.2359,2)</f>
        <v>509.41</v>
      </c>
    </row>
    <row r="1022" spans="1:9" s="49" customFormat="1" ht="16.899999999999999" customHeight="1" x14ac:dyDescent="0.25">
      <c r="A1022" s="96" t="s">
        <v>12</v>
      </c>
      <c r="B1022" s="102">
        <v>1</v>
      </c>
      <c r="C1022" s="102">
        <f t="shared" si="46"/>
        <v>186.62704918032787</v>
      </c>
      <c r="D1022" s="102">
        <v>149.25</v>
      </c>
      <c r="E1022" s="102">
        <v>37.377049180327866</v>
      </c>
      <c r="F1022" s="104">
        <v>886</v>
      </c>
      <c r="G1022" s="103">
        <f t="shared" si="47"/>
        <v>5.2684783255039545</v>
      </c>
      <c r="H1022" s="104">
        <f t="shared" si="48"/>
        <v>393.84</v>
      </c>
      <c r="I1022" s="104">
        <f>ROUND(H1022*1.2359,2)</f>
        <v>486.75</v>
      </c>
    </row>
    <row r="1023" spans="1:9" s="49" customFormat="1" ht="16.899999999999999" customHeight="1" x14ac:dyDescent="0.25">
      <c r="A1023" s="96" t="s">
        <v>12</v>
      </c>
      <c r="B1023" s="102">
        <v>1</v>
      </c>
      <c r="C1023" s="102">
        <f t="shared" si="46"/>
        <v>599.5</v>
      </c>
      <c r="D1023" s="102">
        <v>597</v>
      </c>
      <c r="E1023" s="102">
        <v>2.5</v>
      </c>
      <c r="F1023" s="104">
        <v>866</v>
      </c>
      <c r="G1023" s="103">
        <f t="shared" si="47"/>
        <v>5.1495510495332111</v>
      </c>
      <c r="H1023" s="104">
        <f t="shared" si="48"/>
        <v>25.75</v>
      </c>
      <c r="I1023" s="104">
        <f>ROUND(H1023*1.2359,2)</f>
        <v>31.82</v>
      </c>
    </row>
    <row r="1024" spans="1:9" s="49" customFormat="1" ht="16.899999999999999" customHeight="1" x14ac:dyDescent="0.25">
      <c r="A1024" s="96" t="s">
        <v>12</v>
      </c>
      <c r="B1024" s="102">
        <v>1</v>
      </c>
      <c r="C1024" s="102">
        <f t="shared" si="46"/>
        <v>537</v>
      </c>
      <c r="D1024" s="102">
        <v>478</v>
      </c>
      <c r="E1024" s="102">
        <v>59</v>
      </c>
      <c r="F1024" s="104">
        <v>806</v>
      </c>
      <c r="G1024" s="103">
        <f t="shared" si="47"/>
        <v>4.7927692216209792</v>
      </c>
      <c r="H1024" s="104">
        <f t="shared" si="48"/>
        <v>565.54999999999995</v>
      </c>
      <c r="I1024" s="104">
        <f>ROUND(H1024*1.2359,2)</f>
        <v>698.96</v>
      </c>
    </row>
    <row r="1025" spans="1:9" s="49" customFormat="1" ht="16.899999999999999" customHeight="1" x14ac:dyDescent="0.25">
      <c r="A1025" s="96" t="s">
        <v>12</v>
      </c>
      <c r="B1025" s="102">
        <v>1</v>
      </c>
      <c r="C1025" s="102">
        <f t="shared" si="46"/>
        <v>480</v>
      </c>
      <c r="D1025" s="102">
        <v>445</v>
      </c>
      <c r="E1025" s="102">
        <v>35</v>
      </c>
      <c r="F1025" s="104">
        <v>917</v>
      </c>
      <c r="G1025" s="103">
        <f t="shared" si="47"/>
        <v>5.4528156032586077</v>
      </c>
      <c r="H1025" s="104">
        <f t="shared" si="48"/>
        <v>381.7</v>
      </c>
      <c r="I1025" s="104">
        <f>ROUND(H1025*1.2359,2)</f>
        <v>471.74</v>
      </c>
    </row>
    <row r="1026" spans="1:9" s="49" customFormat="1" ht="16.899999999999999" customHeight="1" x14ac:dyDescent="0.25">
      <c r="A1026" s="96" t="s">
        <v>12</v>
      </c>
      <c r="B1026" s="102">
        <v>1</v>
      </c>
      <c r="C1026" s="102">
        <f t="shared" si="46"/>
        <v>2</v>
      </c>
      <c r="D1026" s="102">
        <v>0</v>
      </c>
      <c r="E1026" s="102">
        <v>2</v>
      </c>
      <c r="F1026" s="104">
        <v>821</v>
      </c>
      <c r="G1026" s="103">
        <f t="shared" si="47"/>
        <v>4.8819646785990374</v>
      </c>
      <c r="H1026" s="104">
        <f t="shared" si="48"/>
        <v>19.53</v>
      </c>
      <c r="I1026" s="104">
        <f>ROUND(H1026*1.2359,2)</f>
        <v>24.14</v>
      </c>
    </row>
    <row r="1027" spans="1:9" s="49" customFormat="1" ht="16.899999999999999" customHeight="1" x14ac:dyDescent="0.25">
      <c r="A1027" s="96" t="s">
        <v>12</v>
      </c>
      <c r="B1027" s="102">
        <v>1</v>
      </c>
      <c r="C1027" s="102">
        <f t="shared" si="46"/>
        <v>701</v>
      </c>
      <c r="D1027" s="102">
        <v>677</v>
      </c>
      <c r="E1027" s="102">
        <v>24</v>
      </c>
      <c r="F1027" s="104">
        <v>856</v>
      </c>
      <c r="G1027" s="103">
        <f t="shared" si="47"/>
        <v>5.0900874115478389</v>
      </c>
      <c r="H1027" s="104">
        <f t="shared" si="48"/>
        <v>244.32</v>
      </c>
      <c r="I1027" s="104">
        <f>ROUND(H1027*1.2359,2)</f>
        <v>301.95999999999998</v>
      </c>
    </row>
    <row r="1028" spans="1:9" s="49" customFormat="1" ht="16.899999999999999" customHeight="1" x14ac:dyDescent="0.25">
      <c r="A1028" s="96" t="s">
        <v>12</v>
      </c>
      <c r="B1028" s="102">
        <v>1</v>
      </c>
      <c r="C1028" s="102">
        <f t="shared" si="46"/>
        <v>661</v>
      </c>
      <c r="D1028" s="102">
        <v>621</v>
      </c>
      <c r="E1028" s="102">
        <v>40</v>
      </c>
      <c r="F1028" s="104">
        <v>856</v>
      </c>
      <c r="G1028" s="103">
        <f t="shared" si="47"/>
        <v>5.0900874115478389</v>
      </c>
      <c r="H1028" s="104">
        <f t="shared" si="48"/>
        <v>407.21</v>
      </c>
      <c r="I1028" s="104">
        <f>ROUND(H1028*1.2359,2)</f>
        <v>503.27</v>
      </c>
    </row>
    <row r="1029" spans="1:9" s="49" customFormat="1" ht="16.899999999999999" customHeight="1" x14ac:dyDescent="0.25">
      <c r="A1029" s="96" t="s">
        <v>12</v>
      </c>
      <c r="B1029" s="102">
        <v>1</v>
      </c>
      <c r="C1029" s="102">
        <f t="shared" si="46"/>
        <v>696</v>
      </c>
      <c r="D1029" s="102">
        <v>677</v>
      </c>
      <c r="E1029" s="102">
        <v>19</v>
      </c>
      <c r="F1029" s="104">
        <v>917</v>
      </c>
      <c r="G1029" s="103">
        <f t="shared" si="47"/>
        <v>5.4528156032586077</v>
      </c>
      <c r="H1029" s="104">
        <f t="shared" si="48"/>
        <v>207.21</v>
      </c>
      <c r="I1029" s="104">
        <f>ROUND(H1029*1.2359,2)</f>
        <v>256.08999999999997</v>
      </c>
    </row>
    <row r="1030" spans="1:9" s="49" customFormat="1" ht="16.899999999999999" customHeight="1" x14ac:dyDescent="0.25">
      <c r="A1030" s="96" t="s">
        <v>12</v>
      </c>
      <c r="B1030" s="102">
        <v>1</v>
      </c>
      <c r="C1030" s="102">
        <f t="shared" si="46"/>
        <v>648</v>
      </c>
      <c r="D1030" s="102">
        <v>582</v>
      </c>
      <c r="E1030" s="102">
        <v>66</v>
      </c>
      <c r="F1030" s="104">
        <v>886</v>
      </c>
      <c r="G1030" s="103">
        <f t="shared" si="47"/>
        <v>5.2684783255039545</v>
      </c>
      <c r="H1030" s="104">
        <f t="shared" si="48"/>
        <v>695.44</v>
      </c>
      <c r="I1030" s="104">
        <f>ROUND(H1030*1.2359,2)</f>
        <v>859.49</v>
      </c>
    </row>
    <row r="1031" spans="1:9" s="49" customFormat="1" ht="16.899999999999999" customHeight="1" x14ac:dyDescent="0.25">
      <c r="A1031" s="96" t="s">
        <v>12</v>
      </c>
      <c r="B1031" s="102">
        <v>1</v>
      </c>
      <c r="C1031" s="102">
        <f t="shared" si="46"/>
        <v>631.5</v>
      </c>
      <c r="D1031" s="102">
        <v>621</v>
      </c>
      <c r="E1031" s="102">
        <v>10.5</v>
      </c>
      <c r="F1031" s="104">
        <v>856</v>
      </c>
      <c r="G1031" s="103">
        <f t="shared" si="47"/>
        <v>5.0900874115478389</v>
      </c>
      <c r="H1031" s="104">
        <f t="shared" si="48"/>
        <v>106.89</v>
      </c>
      <c r="I1031" s="104">
        <f>ROUND(H1031*1.2359,2)</f>
        <v>132.11000000000001</v>
      </c>
    </row>
    <row r="1032" spans="1:9" s="49" customFormat="1" ht="16.899999999999999" customHeight="1" x14ac:dyDescent="0.25">
      <c r="A1032" s="96" t="s">
        <v>12</v>
      </c>
      <c r="B1032" s="102">
        <v>1</v>
      </c>
      <c r="C1032" s="102">
        <f t="shared" si="46"/>
        <v>615</v>
      </c>
      <c r="D1032" s="102">
        <v>597</v>
      </c>
      <c r="E1032" s="102">
        <v>18</v>
      </c>
      <c r="F1032" s="104">
        <v>856</v>
      </c>
      <c r="G1032" s="103">
        <f t="shared" si="47"/>
        <v>5.0900874115478389</v>
      </c>
      <c r="H1032" s="104">
        <f t="shared" si="48"/>
        <v>183.24</v>
      </c>
      <c r="I1032" s="104">
        <f>ROUND(H1032*1.2359,2)</f>
        <v>226.47</v>
      </c>
    </row>
    <row r="1033" spans="1:9" s="49" customFormat="1" ht="16.899999999999999" customHeight="1" x14ac:dyDescent="0.25">
      <c r="A1033" s="96" t="s">
        <v>12</v>
      </c>
      <c r="B1033" s="102">
        <v>1</v>
      </c>
      <c r="C1033" s="102">
        <f t="shared" si="46"/>
        <v>708</v>
      </c>
      <c r="D1033" s="102">
        <v>566</v>
      </c>
      <c r="E1033" s="102">
        <v>142</v>
      </c>
      <c r="F1033" s="104">
        <v>886</v>
      </c>
      <c r="G1033" s="103">
        <f t="shared" si="47"/>
        <v>5.2684783255039545</v>
      </c>
      <c r="H1033" s="104">
        <f t="shared" si="48"/>
        <v>1496.25</v>
      </c>
      <c r="I1033" s="104">
        <f>ROUND(H1033*1.2359,2)</f>
        <v>1849.22</v>
      </c>
    </row>
    <row r="1034" spans="1:9" s="49" customFormat="1" ht="16.899999999999999" customHeight="1" x14ac:dyDescent="0.25">
      <c r="A1034" s="96" t="s">
        <v>12</v>
      </c>
      <c r="B1034" s="102">
        <v>1</v>
      </c>
      <c r="C1034" s="102">
        <f t="shared" si="46"/>
        <v>504</v>
      </c>
      <c r="D1034" s="102">
        <v>502</v>
      </c>
      <c r="E1034" s="102">
        <v>2</v>
      </c>
      <c r="F1034" s="104">
        <v>917</v>
      </c>
      <c r="G1034" s="103">
        <f t="shared" si="47"/>
        <v>5.4528156032586077</v>
      </c>
      <c r="H1034" s="104">
        <f t="shared" si="48"/>
        <v>21.81</v>
      </c>
      <c r="I1034" s="104">
        <f>ROUND(H1034*1.2359,2)</f>
        <v>26.95</v>
      </c>
    </row>
    <row r="1035" spans="1:9" s="49" customFormat="1" ht="16.899999999999999" customHeight="1" x14ac:dyDescent="0.25">
      <c r="A1035" s="96" t="s">
        <v>12</v>
      </c>
      <c r="B1035" s="102">
        <v>1</v>
      </c>
      <c r="C1035" s="102">
        <f t="shared" si="46"/>
        <v>760</v>
      </c>
      <c r="D1035" s="102">
        <v>573</v>
      </c>
      <c r="E1035" s="102">
        <v>187</v>
      </c>
      <c r="F1035" s="104">
        <v>886</v>
      </c>
      <c r="G1035" s="103">
        <f t="shared" si="47"/>
        <v>5.2684783255039545</v>
      </c>
      <c r="H1035" s="104">
        <f t="shared" si="48"/>
        <v>1970.41</v>
      </c>
      <c r="I1035" s="104">
        <f>ROUND(H1035*1.2359,2)</f>
        <v>2435.23</v>
      </c>
    </row>
    <row r="1036" spans="1:9" s="48" customFormat="1" ht="35.450000000000003" customHeight="1" x14ac:dyDescent="0.2">
      <c r="A1036" s="95" t="s">
        <v>270</v>
      </c>
      <c r="B1036" s="100">
        <f>SUM(B1037:B1251)</f>
        <v>215</v>
      </c>
      <c r="C1036" s="100"/>
      <c r="D1036" s="100"/>
      <c r="E1036" s="100">
        <f t="shared" ref="E1036:I1036" si="49">SUM(E1037:E1251)</f>
        <v>7917.8833330000007</v>
      </c>
      <c r="F1036" s="101"/>
      <c r="G1036" s="106"/>
      <c r="H1036" s="101">
        <f t="shared" si="49"/>
        <v>77459.669999999969</v>
      </c>
      <c r="I1036" s="101">
        <f t="shared" si="49"/>
        <v>95598.99</v>
      </c>
    </row>
    <row r="1037" spans="1:9" s="49" customFormat="1" ht="16.899999999999999" customHeight="1" x14ac:dyDescent="0.25">
      <c r="A1037" s="96" t="s">
        <v>271</v>
      </c>
      <c r="B1037" s="102">
        <v>1</v>
      </c>
      <c r="C1037" s="102">
        <f>D1037+E1037</f>
        <v>769</v>
      </c>
      <c r="D1037" s="102">
        <v>677</v>
      </c>
      <c r="E1037" s="102">
        <v>92</v>
      </c>
      <c r="F1037" s="104">
        <v>775</v>
      </c>
      <c r="G1037" s="103">
        <f>ROUND(F1037/168.17,4)</f>
        <v>4.6083999999999996</v>
      </c>
      <c r="H1037" s="104">
        <f t="shared" ref="H1037:H1100" si="50">ROUND(E1037*G1037*2,2)</f>
        <v>847.95</v>
      </c>
      <c r="I1037" s="104">
        <f>ROUND(H1037*1.2359,2)</f>
        <v>1047.98</v>
      </c>
    </row>
    <row r="1038" spans="1:9" s="49" customFormat="1" ht="16.899999999999999" customHeight="1" x14ac:dyDescent="0.25">
      <c r="A1038" s="96" t="s">
        <v>271</v>
      </c>
      <c r="B1038" s="102">
        <v>1</v>
      </c>
      <c r="C1038" s="102">
        <f t="shared" ref="C1038:C1101" si="51">D1038+E1038</f>
        <v>599</v>
      </c>
      <c r="D1038" s="102">
        <v>549</v>
      </c>
      <c r="E1038" s="102">
        <v>50</v>
      </c>
      <c r="F1038" s="104">
        <v>775</v>
      </c>
      <c r="G1038" s="103">
        <f t="shared" ref="G1038:G1101" si="52">ROUND(F1038/168.17,4)</f>
        <v>4.6083999999999996</v>
      </c>
      <c r="H1038" s="104">
        <f t="shared" si="50"/>
        <v>460.84</v>
      </c>
      <c r="I1038" s="104">
        <f>ROUND(H1038*1.2359,2)</f>
        <v>569.54999999999995</v>
      </c>
    </row>
    <row r="1039" spans="1:9" s="49" customFormat="1" ht="16.899999999999999" customHeight="1" x14ac:dyDescent="0.25">
      <c r="A1039" s="96" t="s">
        <v>271</v>
      </c>
      <c r="B1039" s="102">
        <v>1</v>
      </c>
      <c r="C1039" s="102">
        <f t="shared" si="51"/>
        <v>648</v>
      </c>
      <c r="D1039" s="102">
        <v>591</v>
      </c>
      <c r="E1039" s="102">
        <v>57</v>
      </c>
      <c r="F1039" s="104">
        <v>775</v>
      </c>
      <c r="G1039" s="103">
        <f t="shared" si="52"/>
        <v>4.6083999999999996</v>
      </c>
      <c r="H1039" s="104">
        <f t="shared" si="50"/>
        <v>525.36</v>
      </c>
      <c r="I1039" s="104">
        <f>ROUND(H1039*1.2359,2)</f>
        <v>649.29</v>
      </c>
    </row>
    <row r="1040" spans="1:9" s="49" customFormat="1" ht="16.899999999999999" customHeight="1" x14ac:dyDescent="0.25">
      <c r="A1040" s="96" t="s">
        <v>271</v>
      </c>
      <c r="B1040" s="102">
        <v>1</v>
      </c>
      <c r="C1040" s="102">
        <f t="shared" si="51"/>
        <v>706</v>
      </c>
      <c r="D1040" s="102">
        <v>581</v>
      </c>
      <c r="E1040" s="102">
        <v>125</v>
      </c>
      <c r="F1040" s="104">
        <v>775</v>
      </c>
      <c r="G1040" s="103">
        <f t="shared" si="52"/>
        <v>4.6083999999999996</v>
      </c>
      <c r="H1040" s="104">
        <f t="shared" si="50"/>
        <v>1152.0999999999999</v>
      </c>
      <c r="I1040" s="104">
        <f>ROUND(H1040*1.2359,2)</f>
        <v>1423.88</v>
      </c>
    </row>
    <row r="1041" spans="1:9" s="49" customFormat="1" ht="16.899999999999999" customHeight="1" x14ac:dyDescent="0.25">
      <c r="A1041" s="96" t="s">
        <v>271</v>
      </c>
      <c r="B1041" s="102">
        <v>1</v>
      </c>
      <c r="C1041" s="102">
        <f t="shared" si="51"/>
        <v>680</v>
      </c>
      <c r="D1041" s="102">
        <v>598</v>
      </c>
      <c r="E1041" s="102">
        <v>82</v>
      </c>
      <c r="F1041" s="104">
        <v>775</v>
      </c>
      <c r="G1041" s="103">
        <f t="shared" si="52"/>
        <v>4.6083999999999996</v>
      </c>
      <c r="H1041" s="104">
        <f t="shared" si="50"/>
        <v>755.78</v>
      </c>
      <c r="I1041" s="104">
        <f>ROUND(H1041*1.2359,2)</f>
        <v>934.07</v>
      </c>
    </row>
    <row r="1042" spans="1:9" s="49" customFormat="1" ht="16.899999999999999" customHeight="1" x14ac:dyDescent="0.25">
      <c r="A1042" s="96" t="s">
        <v>271</v>
      </c>
      <c r="B1042" s="102">
        <v>1</v>
      </c>
      <c r="C1042" s="102">
        <f t="shared" si="51"/>
        <v>622</v>
      </c>
      <c r="D1042" s="102">
        <v>581</v>
      </c>
      <c r="E1042" s="102">
        <v>41</v>
      </c>
      <c r="F1042" s="104">
        <v>775</v>
      </c>
      <c r="G1042" s="103">
        <f t="shared" si="52"/>
        <v>4.6083999999999996</v>
      </c>
      <c r="H1042" s="104">
        <f t="shared" si="50"/>
        <v>377.89</v>
      </c>
      <c r="I1042" s="104">
        <f>ROUND(H1042*1.2359,2)</f>
        <v>467.03</v>
      </c>
    </row>
    <row r="1043" spans="1:9" s="49" customFormat="1" ht="16.899999999999999" customHeight="1" x14ac:dyDescent="0.25">
      <c r="A1043" s="96" t="s">
        <v>271</v>
      </c>
      <c r="B1043" s="102">
        <v>1</v>
      </c>
      <c r="C1043" s="102">
        <f t="shared" si="51"/>
        <v>660</v>
      </c>
      <c r="D1043" s="102">
        <v>597</v>
      </c>
      <c r="E1043" s="102">
        <v>63</v>
      </c>
      <c r="F1043" s="104">
        <v>775</v>
      </c>
      <c r="G1043" s="103">
        <f t="shared" si="52"/>
        <v>4.6083999999999996</v>
      </c>
      <c r="H1043" s="104">
        <f t="shared" si="50"/>
        <v>580.66</v>
      </c>
      <c r="I1043" s="104">
        <f>ROUND(H1043*1.2359,2)</f>
        <v>717.64</v>
      </c>
    </row>
    <row r="1044" spans="1:9" s="49" customFormat="1" ht="16.899999999999999" customHeight="1" x14ac:dyDescent="0.25">
      <c r="A1044" s="96" t="s">
        <v>271</v>
      </c>
      <c r="B1044" s="102">
        <v>1</v>
      </c>
      <c r="C1044" s="102">
        <f t="shared" si="51"/>
        <v>359</v>
      </c>
      <c r="D1044" s="102">
        <v>299.5</v>
      </c>
      <c r="E1044" s="102">
        <v>59.5</v>
      </c>
      <c r="F1044" s="104">
        <v>775</v>
      </c>
      <c r="G1044" s="103">
        <f t="shared" si="52"/>
        <v>4.6083999999999996</v>
      </c>
      <c r="H1044" s="104">
        <f t="shared" si="50"/>
        <v>548.4</v>
      </c>
      <c r="I1044" s="104">
        <f>ROUND(H1044*1.2359,2)</f>
        <v>677.77</v>
      </c>
    </row>
    <row r="1045" spans="1:9" s="49" customFormat="1" ht="16.899999999999999" customHeight="1" x14ac:dyDescent="0.25">
      <c r="A1045" s="96" t="s">
        <v>272</v>
      </c>
      <c r="B1045" s="102">
        <v>1</v>
      </c>
      <c r="C1045" s="102">
        <f t="shared" si="51"/>
        <v>514</v>
      </c>
      <c r="D1045" s="102">
        <v>487</v>
      </c>
      <c r="E1045" s="102">
        <v>27</v>
      </c>
      <c r="F1045" s="104" t="s">
        <v>273</v>
      </c>
      <c r="G1045" s="103">
        <f t="shared" si="52"/>
        <v>11.3576</v>
      </c>
      <c r="H1045" s="104">
        <f t="shared" si="50"/>
        <v>613.30999999999995</v>
      </c>
      <c r="I1045" s="105">
        <f>ROUND(H1045*1.2077,2)</f>
        <v>740.69</v>
      </c>
    </row>
    <row r="1046" spans="1:9" s="49" customFormat="1" ht="16.899999999999999" customHeight="1" x14ac:dyDescent="0.25">
      <c r="A1046" s="96" t="s">
        <v>274</v>
      </c>
      <c r="B1046" s="102">
        <v>1</v>
      </c>
      <c r="C1046" s="102">
        <f t="shared" si="51"/>
        <v>474</v>
      </c>
      <c r="D1046" s="102">
        <v>469</v>
      </c>
      <c r="E1046" s="102">
        <v>5</v>
      </c>
      <c r="F1046" s="104">
        <v>770</v>
      </c>
      <c r="G1046" s="103">
        <f t="shared" si="52"/>
        <v>4.5787000000000004</v>
      </c>
      <c r="H1046" s="104">
        <f t="shared" si="50"/>
        <v>45.79</v>
      </c>
      <c r="I1046" s="104">
        <f>ROUND(H1046*1.2359,2)</f>
        <v>56.59</v>
      </c>
    </row>
    <row r="1047" spans="1:9" s="49" customFormat="1" ht="16.899999999999999" customHeight="1" x14ac:dyDescent="0.25">
      <c r="A1047" s="96" t="s">
        <v>274</v>
      </c>
      <c r="B1047" s="102">
        <v>1</v>
      </c>
      <c r="C1047" s="102">
        <f t="shared" si="51"/>
        <v>376.5</v>
      </c>
      <c r="D1047" s="102">
        <v>367</v>
      </c>
      <c r="E1047" s="102">
        <v>9.5</v>
      </c>
      <c r="F1047" s="104">
        <v>770</v>
      </c>
      <c r="G1047" s="103">
        <f t="shared" si="52"/>
        <v>4.5787000000000004</v>
      </c>
      <c r="H1047" s="104">
        <f t="shared" si="50"/>
        <v>87</v>
      </c>
      <c r="I1047" s="104">
        <f>ROUND(H1047*1.2359,2)</f>
        <v>107.52</v>
      </c>
    </row>
    <row r="1048" spans="1:9" s="49" customFormat="1" ht="16.899999999999999" customHeight="1" x14ac:dyDescent="0.25">
      <c r="A1048" s="96" t="s">
        <v>274</v>
      </c>
      <c r="B1048" s="102">
        <v>1</v>
      </c>
      <c r="C1048" s="102">
        <f t="shared" si="51"/>
        <v>531.5</v>
      </c>
      <c r="D1048" s="102">
        <v>517</v>
      </c>
      <c r="E1048" s="102">
        <v>14.5</v>
      </c>
      <c r="F1048" s="104">
        <v>770</v>
      </c>
      <c r="G1048" s="103">
        <f t="shared" si="52"/>
        <v>4.5787000000000004</v>
      </c>
      <c r="H1048" s="104">
        <f t="shared" si="50"/>
        <v>132.78</v>
      </c>
      <c r="I1048" s="104">
        <f>ROUND(H1048*1.2359,2)</f>
        <v>164.1</v>
      </c>
    </row>
    <row r="1049" spans="1:9" s="49" customFormat="1" ht="16.899999999999999" customHeight="1" x14ac:dyDescent="0.25">
      <c r="A1049" s="96" t="s">
        <v>274</v>
      </c>
      <c r="B1049" s="102">
        <v>1</v>
      </c>
      <c r="C1049" s="102">
        <f t="shared" si="51"/>
        <v>504</v>
      </c>
      <c r="D1049" s="102">
        <v>494</v>
      </c>
      <c r="E1049" s="102">
        <v>10</v>
      </c>
      <c r="F1049" s="104">
        <v>770</v>
      </c>
      <c r="G1049" s="103">
        <f t="shared" si="52"/>
        <v>4.5787000000000004</v>
      </c>
      <c r="H1049" s="104">
        <f t="shared" si="50"/>
        <v>91.57</v>
      </c>
      <c r="I1049" s="104">
        <f>ROUND(H1049*1.2359,2)</f>
        <v>113.17</v>
      </c>
    </row>
    <row r="1050" spans="1:9" s="49" customFormat="1" ht="16.899999999999999" customHeight="1" x14ac:dyDescent="0.25">
      <c r="A1050" s="96" t="s">
        <v>274</v>
      </c>
      <c r="B1050" s="102">
        <v>1</v>
      </c>
      <c r="C1050" s="102">
        <f t="shared" si="51"/>
        <v>457</v>
      </c>
      <c r="D1050" s="102">
        <v>446</v>
      </c>
      <c r="E1050" s="102">
        <v>11</v>
      </c>
      <c r="F1050" s="104">
        <v>770</v>
      </c>
      <c r="G1050" s="103">
        <f t="shared" si="52"/>
        <v>4.5787000000000004</v>
      </c>
      <c r="H1050" s="104">
        <f t="shared" si="50"/>
        <v>100.73</v>
      </c>
      <c r="I1050" s="104">
        <f>ROUND(H1050*1.2359,2)</f>
        <v>124.49</v>
      </c>
    </row>
    <row r="1051" spans="1:9" s="49" customFormat="1" ht="16.899999999999999" customHeight="1" x14ac:dyDescent="0.25">
      <c r="A1051" s="96" t="s">
        <v>274</v>
      </c>
      <c r="B1051" s="102">
        <v>1</v>
      </c>
      <c r="C1051" s="102">
        <f t="shared" si="51"/>
        <v>624.5</v>
      </c>
      <c r="D1051" s="102">
        <v>605</v>
      </c>
      <c r="E1051" s="102">
        <v>19.5</v>
      </c>
      <c r="F1051" s="104">
        <v>770</v>
      </c>
      <c r="G1051" s="103">
        <f t="shared" si="52"/>
        <v>4.5787000000000004</v>
      </c>
      <c r="H1051" s="104">
        <f t="shared" si="50"/>
        <v>178.57</v>
      </c>
      <c r="I1051" s="104">
        <f>ROUND(H1051*1.2359,2)</f>
        <v>220.69</v>
      </c>
    </row>
    <row r="1052" spans="1:9" s="49" customFormat="1" ht="16.899999999999999" customHeight="1" x14ac:dyDescent="0.25">
      <c r="A1052" s="96" t="s">
        <v>274</v>
      </c>
      <c r="B1052" s="102">
        <v>1</v>
      </c>
      <c r="C1052" s="102">
        <f t="shared" si="51"/>
        <v>503</v>
      </c>
      <c r="D1052" s="102">
        <v>455</v>
      </c>
      <c r="E1052" s="102">
        <v>48</v>
      </c>
      <c r="F1052" s="104">
        <v>770</v>
      </c>
      <c r="G1052" s="103">
        <f t="shared" si="52"/>
        <v>4.5787000000000004</v>
      </c>
      <c r="H1052" s="104">
        <f t="shared" si="50"/>
        <v>439.56</v>
      </c>
      <c r="I1052" s="104">
        <f>ROUND(H1052*1.2359,2)</f>
        <v>543.25</v>
      </c>
    </row>
    <row r="1053" spans="1:9" s="49" customFormat="1" ht="16.899999999999999" customHeight="1" x14ac:dyDescent="0.25">
      <c r="A1053" s="96" t="s">
        <v>275</v>
      </c>
      <c r="B1053" s="102">
        <v>1</v>
      </c>
      <c r="C1053" s="102">
        <f t="shared" si="51"/>
        <v>642</v>
      </c>
      <c r="D1053" s="102">
        <v>638</v>
      </c>
      <c r="E1053" s="102">
        <v>4</v>
      </c>
      <c r="F1053" s="104">
        <v>826</v>
      </c>
      <c r="G1053" s="103">
        <f t="shared" si="52"/>
        <v>4.9116999999999997</v>
      </c>
      <c r="H1053" s="104">
        <f t="shared" si="50"/>
        <v>39.29</v>
      </c>
      <c r="I1053" s="104">
        <f>ROUND(H1053*1.2359,2)</f>
        <v>48.56</v>
      </c>
    </row>
    <row r="1054" spans="1:9" s="49" customFormat="1" ht="16.899999999999999" customHeight="1" x14ac:dyDescent="0.25">
      <c r="A1054" s="96" t="s">
        <v>275</v>
      </c>
      <c r="B1054" s="102">
        <v>1</v>
      </c>
      <c r="C1054" s="102">
        <f t="shared" si="51"/>
        <v>350.5</v>
      </c>
      <c r="D1054" s="102">
        <v>298.5</v>
      </c>
      <c r="E1054" s="102">
        <v>52</v>
      </c>
      <c r="F1054" s="104">
        <v>917</v>
      </c>
      <c r="G1054" s="103">
        <f t="shared" si="52"/>
        <v>5.4527999999999999</v>
      </c>
      <c r="H1054" s="104">
        <f t="shared" si="50"/>
        <v>567.09</v>
      </c>
      <c r="I1054" s="104">
        <f>ROUND(H1054*1.2359,2)</f>
        <v>700.87</v>
      </c>
    </row>
    <row r="1055" spans="1:9" s="49" customFormat="1" ht="16.899999999999999" customHeight="1" x14ac:dyDescent="0.25">
      <c r="A1055" s="96" t="s">
        <v>275</v>
      </c>
      <c r="B1055" s="102">
        <v>1</v>
      </c>
      <c r="C1055" s="102">
        <f t="shared" si="51"/>
        <v>510</v>
      </c>
      <c r="D1055" s="102">
        <v>490</v>
      </c>
      <c r="E1055" s="102">
        <v>20</v>
      </c>
      <c r="F1055" s="104">
        <v>806</v>
      </c>
      <c r="G1055" s="103">
        <f t="shared" si="52"/>
        <v>4.7927999999999997</v>
      </c>
      <c r="H1055" s="104">
        <f t="shared" si="50"/>
        <v>191.71</v>
      </c>
      <c r="I1055" s="104">
        <f>ROUND(H1055*1.2359,2)</f>
        <v>236.93</v>
      </c>
    </row>
    <row r="1056" spans="1:9" s="49" customFormat="1" ht="16.899999999999999" customHeight="1" x14ac:dyDescent="0.25">
      <c r="A1056" s="96" t="s">
        <v>275</v>
      </c>
      <c r="B1056" s="102">
        <v>1</v>
      </c>
      <c r="C1056" s="102">
        <f t="shared" si="51"/>
        <v>663</v>
      </c>
      <c r="D1056" s="102">
        <v>637</v>
      </c>
      <c r="E1056" s="102">
        <v>26</v>
      </c>
      <c r="F1056" s="104">
        <v>917</v>
      </c>
      <c r="G1056" s="103">
        <f t="shared" si="52"/>
        <v>5.4527999999999999</v>
      </c>
      <c r="H1056" s="104">
        <f t="shared" si="50"/>
        <v>283.55</v>
      </c>
      <c r="I1056" s="104">
        <f>ROUND(H1056*1.2359,2)</f>
        <v>350.44</v>
      </c>
    </row>
    <row r="1057" spans="1:9" s="49" customFormat="1" ht="16.899999999999999" customHeight="1" x14ac:dyDescent="0.25">
      <c r="A1057" s="96" t="s">
        <v>275</v>
      </c>
      <c r="B1057" s="102">
        <v>1</v>
      </c>
      <c r="C1057" s="102">
        <f t="shared" si="51"/>
        <v>641</v>
      </c>
      <c r="D1057" s="102">
        <v>559</v>
      </c>
      <c r="E1057" s="102">
        <v>82</v>
      </c>
      <c r="F1057" s="104">
        <v>917</v>
      </c>
      <c r="G1057" s="103">
        <f t="shared" si="52"/>
        <v>5.4527999999999999</v>
      </c>
      <c r="H1057" s="104">
        <f t="shared" si="50"/>
        <v>894.26</v>
      </c>
      <c r="I1057" s="104">
        <f>ROUND(H1057*1.2359,2)</f>
        <v>1105.22</v>
      </c>
    </row>
    <row r="1058" spans="1:9" s="49" customFormat="1" ht="16.899999999999999" customHeight="1" x14ac:dyDescent="0.25">
      <c r="A1058" s="96" t="s">
        <v>275</v>
      </c>
      <c r="B1058" s="102">
        <v>1</v>
      </c>
      <c r="C1058" s="102">
        <f t="shared" si="51"/>
        <v>405.75</v>
      </c>
      <c r="D1058" s="102">
        <v>369.75</v>
      </c>
      <c r="E1058" s="102">
        <v>36</v>
      </c>
      <c r="F1058" s="104">
        <v>917</v>
      </c>
      <c r="G1058" s="103">
        <f t="shared" si="52"/>
        <v>5.4527999999999999</v>
      </c>
      <c r="H1058" s="104">
        <f t="shared" si="50"/>
        <v>392.6</v>
      </c>
      <c r="I1058" s="104">
        <f>ROUND(H1058*1.2359,2)</f>
        <v>485.21</v>
      </c>
    </row>
    <row r="1059" spans="1:9" s="49" customFormat="1" ht="16.899999999999999" customHeight="1" x14ac:dyDescent="0.25">
      <c r="A1059" s="96" t="s">
        <v>275</v>
      </c>
      <c r="B1059" s="102">
        <v>1</v>
      </c>
      <c r="C1059" s="102">
        <f t="shared" si="51"/>
        <v>528</v>
      </c>
      <c r="D1059" s="102">
        <v>494</v>
      </c>
      <c r="E1059" s="102">
        <v>34</v>
      </c>
      <c r="F1059" s="104">
        <v>886</v>
      </c>
      <c r="G1059" s="103">
        <f t="shared" si="52"/>
        <v>5.2685000000000004</v>
      </c>
      <c r="H1059" s="104">
        <f t="shared" si="50"/>
        <v>358.26</v>
      </c>
      <c r="I1059" s="104">
        <f>ROUND(H1059*1.2359,2)</f>
        <v>442.77</v>
      </c>
    </row>
    <row r="1060" spans="1:9" s="49" customFormat="1" ht="16.899999999999999" customHeight="1" x14ac:dyDescent="0.25">
      <c r="A1060" s="96" t="s">
        <v>275</v>
      </c>
      <c r="B1060" s="102">
        <v>1</v>
      </c>
      <c r="C1060" s="102">
        <f t="shared" si="51"/>
        <v>482</v>
      </c>
      <c r="D1060" s="102">
        <v>478</v>
      </c>
      <c r="E1060" s="102">
        <v>4</v>
      </c>
      <c r="F1060" s="104">
        <v>866</v>
      </c>
      <c r="G1060" s="103">
        <f t="shared" si="52"/>
        <v>5.1496000000000004</v>
      </c>
      <c r="H1060" s="104">
        <f t="shared" si="50"/>
        <v>41.2</v>
      </c>
      <c r="I1060" s="104">
        <f>ROUND(H1060*1.2359,2)</f>
        <v>50.92</v>
      </c>
    </row>
    <row r="1061" spans="1:9" s="49" customFormat="1" ht="16.899999999999999" customHeight="1" x14ac:dyDescent="0.25">
      <c r="A1061" s="96" t="s">
        <v>275</v>
      </c>
      <c r="B1061" s="102">
        <v>1</v>
      </c>
      <c r="C1061" s="102">
        <f t="shared" si="51"/>
        <v>496</v>
      </c>
      <c r="D1061" s="102">
        <v>461</v>
      </c>
      <c r="E1061" s="102">
        <v>35</v>
      </c>
      <c r="F1061" s="104">
        <v>917</v>
      </c>
      <c r="G1061" s="103">
        <f t="shared" si="52"/>
        <v>5.4527999999999999</v>
      </c>
      <c r="H1061" s="104">
        <f t="shared" si="50"/>
        <v>381.7</v>
      </c>
      <c r="I1061" s="104">
        <f>ROUND(H1061*1.2359,2)</f>
        <v>471.74</v>
      </c>
    </row>
    <row r="1062" spans="1:9" s="49" customFormat="1" ht="16.899999999999999" customHeight="1" x14ac:dyDescent="0.25">
      <c r="A1062" s="96" t="s">
        <v>275</v>
      </c>
      <c r="B1062" s="102">
        <v>1</v>
      </c>
      <c r="C1062" s="102">
        <f t="shared" si="51"/>
        <v>312</v>
      </c>
      <c r="D1062" s="102">
        <v>289.5</v>
      </c>
      <c r="E1062" s="102">
        <v>22.5</v>
      </c>
      <c r="F1062" s="104">
        <v>886</v>
      </c>
      <c r="G1062" s="103">
        <f t="shared" si="52"/>
        <v>5.2685000000000004</v>
      </c>
      <c r="H1062" s="104">
        <f t="shared" si="50"/>
        <v>237.08</v>
      </c>
      <c r="I1062" s="104">
        <f>ROUND(H1062*1.2359,2)</f>
        <v>293.01</v>
      </c>
    </row>
    <row r="1063" spans="1:9" s="49" customFormat="1" ht="16.899999999999999" customHeight="1" x14ac:dyDescent="0.25">
      <c r="A1063" s="96" t="s">
        <v>275</v>
      </c>
      <c r="B1063" s="102">
        <v>1</v>
      </c>
      <c r="C1063" s="102">
        <f t="shared" si="51"/>
        <v>2</v>
      </c>
      <c r="D1063" s="102">
        <v>0</v>
      </c>
      <c r="E1063" s="102">
        <v>2</v>
      </c>
      <c r="F1063" s="104">
        <v>806</v>
      </c>
      <c r="G1063" s="103">
        <f t="shared" si="52"/>
        <v>4.7927999999999997</v>
      </c>
      <c r="H1063" s="104">
        <f t="shared" si="50"/>
        <v>19.170000000000002</v>
      </c>
      <c r="I1063" s="104">
        <f>ROUND(H1063*1.2359,2)</f>
        <v>23.69</v>
      </c>
    </row>
    <row r="1064" spans="1:9" s="49" customFormat="1" ht="16.899999999999999" customHeight="1" x14ac:dyDescent="0.25">
      <c r="A1064" s="96" t="s">
        <v>275</v>
      </c>
      <c r="B1064" s="102">
        <v>1</v>
      </c>
      <c r="C1064" s="102">
        <f t="shared" si="51"/>
        <v>705</v>
      </c>
      <c r="D1064" s="102">
        <v>661</v>
      </c>
      <c r="E1064" s="102">
        <v>44.000000000000007</v>
      </c>
      <c r="F1064" s="104">
        <v>917</v>
      </c>
      <c r="G1064" s="103">
        <f t="shared" si="52"/>
        <v>5.4527999999999999</v>
      </c>
      <c r="H1064" s="104">
        <f t="shared" si="50"/>
        <v>479.85</v>
      </c>
      <c r="I1064" s="104">
        <f>ROUND(H1064*1.2359,2)</f>
        <v>593.04999999999995</v>
      </c>
    </row>
    <row r="1065" spans="1:9" s="49" customFormat="1" ht="16.899999999999999" customHeight="1" x14ac:dyDescent="0.25">
      <c r="A1065" s="96" t="s">
        <v>276</v>
      </c>
      <c r="B1065" s="102">
        <v>1</v>
      </c>
      <c r="C1065" s="102">
        <f t="shared" si="51"/>
        <v>408.5</v>
      </c>
      <c r="D1065" s="102">
        <v>406.5</v>
      </c>
      <c r="E1065" s="102">
        <v>2</v>
      </c>
      <c r="F1065" s="104">
        <v>806</v>
      </c>
      <c r="G1065" s="103">
        <f t="shared" si="52"/>
        <v>4.7927999999999997</v>
      </c>
      <c r="H1065" s="104">
        <f t="shared" si="50"/>
        <v>19.170000000000002</v>
      </c>
      <c r="I1065" s="104">
        <f>ROUND(H1065*1.2359,2)</f>
        <v>23.69</v>
      </c>
    </row>
    <row r="1066" spans="1:9" s="49" customFormat="1" ht="16.899999999999999" customHeight="1" x14ac:dyDescent="0.25">
      <c r="A1066" s="96" t="s">
        <v>276</v>
      </c>
      <c r="B1066" s="102">
        <v>1</v>
      </c>
      <c r="C1066" s="102">
        <f t="shared" si="51"/>
        <v>512.5</v>
      </c>
      <c r="D1066" s="102">
        <v>510.5</v>
      </c>
      <c r="E1066" s="102">
        <v>2</v>
      </c>
      <c r="F1066" s="104">
        <v>806</v>
      </c>
      <c r="G1066" s="103">
        <f t="shared" si="52"/>
        <v>4.7927999999999997</v>
      </c>
      <c r="H1066" s="104">
        <f t="shared" si="50"/>
        <v>19.170000000000002</v>
      </c>
      <c r="I1066" s="104">
        <f>ROUND(H1066*1.2359,2)</f>
        <v>23.69</v>
      </c>
    </row>
    <row r="1067" spans="1:9" s="49" customFormat="1" ht="16.899999999999999" customHeight="1" x14ac:dyDescent="0.25">
      <c r="A1067" s="96" t="s">
        <v>277</v>
      </c>
      <c r="B1067" s="102">
        <v>1</v>
      </c>
      <c r="C1067" s="102">
        <f t="shared" si="51"/>
        <v>549</v>
      </c>
      <c r="D1067" s="102">
        <v>541</v>
      </c>
      <c r="E1067" s="102">
        <v>8</v>
      </c>
      <c r="F1067" s="104">
        <v>826</v>
      </c>
      <c r="G1067" s="103">
        <f t="shared" si="52"/>
        <v>4.9116999999999997</v>
      </c>
      <c r="H1067" s="104">
        <f t="shared" si="50"/>
        <v>78.59</v>
      </c>
      <c r="I1067" s="104">
        <f>ROUND(H1067*1.2359,2)</f>
        <v>97.13</v>
      </c>
    </row>
    <row r="1068" spans="1:9" s="49" customFormat="1" ht="16.899999999999999" customHeight="1" x14ac:dyDescent="0.25">
      <c r="A1068" s="96" t="s">
        <v>278</v>
      </c>
      <c r="B1068" s="102">
        <v>1</v>
      </c>
      <c r="C1068" s="102">
        <f t="shared" si="51"/>
        <v>687</v>
      </c>
      <c r="D1068" s="102">
        <v>677</v>
      </c>
      <c r="E1068" s="102">
        <v>10</v>
      </c>
      <c r="F1068" s="104">
        <v>1010</v>
      </c>
      <c r="G1068" s="103">
        <f t="shared" si="52"/>
        <v>6.0057999999999998</v>
      </c>
      <c r="H1068" s="104">
        <f t="shared" si="50"/>
        <v>120.12</v>
      </c>
      <c r="I1068" s="104">
        <f>ROUND(H1068*1.2359,2)</f>
        <v>148.46</v>
      </c>
    </row>
    <row r="1069" spans="1:9" s="49" customFormat="1" ht="16.899999999999999" customHeight="1" x14ac:dyDescent="0.25">
      <c r="A1069" s="96" t="s">
        <v>278</v>
      </c>
      <c r="B1069" s="102">
        <v>1</v>
      </c>
      <c r="C1069" s="102">
        <f t="shared" si="51"/>
        <v>689</v>
      </c>
      <c r="D1069" s="102">
        <v>677</v>
      </c>
      <c r="E1069" s="102">
        <v>12</v>
      </c>
      <c r="F1069" s="104">
        <v>910</v>
      </c>
      <c r="G1069" s="103">
        <f t="shared" si="52"/>
        <v>5.4112</v>
      </c>
      <c r="H1069" s="104">
        <f t="shared" si="50"/>
        <v>129.87</v>
      </c>
      <c r="I1069" s="104">
        <f>ROUND(H1069*1.2359,2)</f>
        <v>160.51</v>
      </c>
    </row>
    <row r="1070" spans="1:9" s="49" customFormat="1" ht="16.899999999999999" customHeight="1" x14ac:dyDescent="0.25">
      <c r="A1070" s="96" t="s">
        <v>278</v>
      </c>
      <c r="B1070" s="102">
        <v>1</v>
      </c>
      <c r="C1070" s="102">
        <f t="shared" si="51"/>
        <v>622</v>
      </c>
      <c r="D1070" s="102">
        <v>591</v>
      </c>
      <c r="E1070" s="102">
        <v>31</v>
      </c>
      <c r="F1070" s="104">
        <v>910</v>
      </c>
      <c r="G1070" s="103">
        <f t="shared" si="52"/>
        <v>5.4112</v>
      </c>
      <c r="H1070" s="104">
        <f t="shared" si="50"/>
        <v>335.49</v>
      </c>
      <c r="I1070" s="104">
        <f>ROUND(H1070*1.2359,2)</f>
        <v>414.63</v>
      </c>
    </row>
    <row r="1071" spans="1:9" s="49" customFormat="1" ht="16.899999999999999" customHeight="1" x14ac:dyDescent="0.25">
      <c r="A1071" s="96" t="s">
        <v>278</v>
      </c>
      <c r="B1071" s="102">
        <v>1</v>
      </c>
      <c r="C1071" s="102">
        <f t="shared" si="51"/>
        <v>609</v>
      </c>
      <c r="D1071" s="102">
        <v>597</v>
      </c>
      <c r="E1071" s="102">
        <v>12</v>
      </c>
      <c r="F1071" s="104">
        <v>1010</v>
      </c>
      <c r="G1071" s="103">
        <f t="shared" si="52"/>
        <v>6.0057999999999998</v>
      </c>
      <c r="H1071" s="104">
        <f t="shared" si="50"/>
        <v>144.13999999999999</v>
      </c>
      <c r="I1071" s="104">
        <f>ROUND(H1071*1.2359,2)</f>
        <v>178.14</v>
      </c>
    </row>
    <row r="1072" spans="1:9" s="49" customFormat="1" ht="16.899999999999999" customHeight="1" x14ac:dyDescent="0.25">
      <c r="A1072" s="96" t="s">
        <v>278</v>
      </c>
      <c r="B1072" s="102">
        <v>1</v>
      </c>
      <c r="C1072" s="102">
        <f t="shared" si="51"/>
        <v>585</v>
      </c>
      <c r="D1072" s="102">
        <v>581</v>
      </c>
      <c r="E1072" s="102">
        <v>4</v>
      </c>
      <c r="F1072" s="104">
        <v>1057</v>
      </c>
      <c r="G1072" s="103">
        <f t="shared" si="52"/>
        <v>6.2853000000000003</v>
      </c>
      <c r="H1072" s="104">
        <f t="shared" si="50"/>
        <v>50.28</v>
      </c>
      <c r="I1072" s="104">
        <f>ROUND(H1072*1.2359,2)</f>
        <v>62.14</v>
      </c>
    </row>
    <row r="1073" spans="1:9" s="49" customFormat="1" ht="16.899999999999999" customHeight="1" x14ac:dyDescent="0.25">
      <c r="A1073" s="96" t="s">
        <v>278</v>
      </c>
      <c r="B1073" s="102">
        <v>1</v>
      </c>
      <c r="C1073" s="102">
        <f t="shared" si="51"/>
        <v>566</v>
      </c>
      <c r="D1073" s="102">
        <v>565</v>
      </c>
      <c r="E1073" s="102">
        <v>1</v>
      </c>
      <c r="F1073" s="104">
        <v>910</v>
      </c>
      <c r="G1073" s="103">
        <f t="shared" si="52"/>
        <v>5.4112</v>
      </c>
      <c r="H1073" s="104">
        <f t="shared" si="50"/>
        <v>10.82</v>
      </c>
      <c r="I1073" s="104">
        <f>ROUND(H1073*1.2359,2)</f>
        <v>13.37</v>
      </c>
    </row>
    <row r="1074" spans="1:9" s="49" customFormat="1" ht="16.899999999999999" customHeight="1" x14ac:dyDescent="0.25">
      <c r="A1074" s="96" t="s">
        <v>278</v>
      </c>
      <c r="B1074" s="102">
        <v>1</v>
      </c>
      <c r="C1074" s="102">
        <f t="shared" si="51"/>
        <v>610</v>
      </c>
      <c r="D1074" s="102">
        <v>598</v>
      </c>
      <c r="E1074" s="102">
        <v>12</v>
      </c>
      <c r="F1074" s="104">
        <v>1057</v>
      </c>
      <c r="G1074" s="103">
        <f t="shared" si="52"/>
        <v>6.2853000000000003</v>
      </c>
      <c r="H1074" s="104">
        <f t="shared" si="50"/>
        <v>150.85</v>
      </c>
      <c r="I1074" s="104">
        <f>ROUND(H1074*1.2359,2)</f>
        <v>186.44</v>
      </c>
    </row>
    <row r="1075" spans="1:9" s="49" customFormat="1" ht="16.899999999999999" customHeight="1" x14ac:dyDescent="0.25">
      <c r="A1075" s="96" t="s">
        <v>278</v>
      </c>
      <c r="B1075" s="102">
        <v>1</v>
      </c>
      <c r="C1075" s="102">
        <f t="shared" si="51"/>
        <v>467.5</v>
      </c>
      <c r="D1075" s="102">
        <v>453</v>
      </c>
      <c r="E1075" s="102">
        <v>14.5</v>
      </c>
      <c r="F1075" s="104">
        <v>910</v>
      </c>
      <c r="G1075" s="103">
        <f t="shared" si="52"/>
        <v>5.4112</v>
      </c>
      <c r="H1075" s="104">
        <f t="shared" si="50"/>
        <v>156.91999999999999</v>
      </c>
      <c r="I1075" s="104">
        <f>ROUND(H1075*1.2359,2)</f>
        <v>193.94</v>
      </c>
    </row>
    <row r="1076" spans="1:9" s="49" customFormat="1" ht="16.899999999999999" customHeight="1" x14ac:dyDescent="0.25">
      <c r="A1076" s="96" t="s">
        <v>278</v>
      </c>
      <c r="B1076" s="102">
        <v>1</v>
      </c>
      <c r="C1076" s="102">
        <f t="shared" si="51"/>
        <v>306.5</v>
      </c>
      <c r="D1076" s="102">
        <v>298.5</v>
      </c>
      <c r="E1076" s="102">
        <v>8</v>
      </c>
      <c r="F1076" s="104">
        <v>910</v>
      </c>
      <c r="G1076" s="103">
        <f t="shared" si="52"/>
        <v>5.4112</v>
      </c>
      <c r="H1076" s="104">
        <f t="shared" si="50"/>
        <v>86.58</v>
      </c>
      <c r="I1076" s="104">
        <f>ROUND(H1076*1.2359,2)</f>
        <v>107</v>
      </c>
    </row>
    <row r="1077" spans="1:9" s="49" customFormat="1" ht="16.899999999999999" customHeight="1" x14ac:dyDescent="0.25">
      <c r="A1077" s="96" t="s">
        <v>278</v>
      </c>
      <c r="B1077" s="102">
        <v>1</v>
      </c>
      <c r="C1077" s="102">
        <f t="shared" si="51"/>
        <v>313.5</v>
      </c>
      <c r="D1077" s="102">
        <v>298.5</v>
      </c>
      <c r="E1077" s="102">
        <v>15</v>
      </c>
      <c r="F1077" s="104">
        <v>1010</v>
      </c>
      <c r="G1077" s="103">
        <f t="shared" si="52"/>
        <v>6.0057999999999998</v>
      </c>
      <c r="H1077" s="104">
        <f t="shared" si="50"/>
        <v>180.17</v>
      </c>
      <c r="I1077" s="104">
        <f>ROUND(H1077*1.2359,2)</f>
        <v>222.67</v>
      </c>
    </row>
    <row r="1078" spans="1:9" s="49" customFormat="1" ht="16.899999999999999" customHeight="1" x14ac:dyDescent="0.25">
      <c r="A1078" s="96" t="s">
        <v>278</v>
      </c>
      <c r="B1078" s="102">
        <v>1</v>
      </c>
      <c r="C1078" s="102">
        <f t="shared" si="51"/>
        <v>508</v>
      </c>
      <c r="D1078" s="102">
        <v>493</v>
      </c>
      <c r="E1078" s="102">
        <v>15</v>
      </c>
      <c r="F1078" s="104">
        <v>910</v>
      </c>
      <c r="G1078" s="103">
        <f t="shared" si="52"/>
        <v>5.4112</v>
      </c>
      <c r="H1078" s="104">
        <f t="shared" si="50"/>
        <v>162.34</v>
      </c>
      <c r="I1078" s="104">
        <f>ROUND(H1078*1.2359,2)</f>
        <v>200.64</v>
      </c>
    </row>
    <row r="1079" spans="1:9" s="49" customFormat="1" ht="16.899999999999999" customHeight="1" x14ac:dyDescent="0.25">
      <c r="A1079" s="96" t="s">
        <v>278</v>
      </c>
      <c r="B1079" s="102">
        <v>1</v>
      </c>
      <c r="C1079" s="102">
        <f t="shared" si="51"/>
        <v>581</v>
      </c>
      <c r="D1079" s="102">
        <v>573</v>
      </c>
      <c r="E1079" s="102">
        <v>8</v>
      </c>
      <c r="F1079" s="104">
        <v>1070</v>
      </c>
      <c r="G1079" s="103">
        <f t="shared" si="52"/>
        <v>6.3625999999999996</v>
      </c>
      <c r="H1079" s="104">
        <f t="shared" si="50"/>
        <v>101.8</v>
      </c>
      <c r="I1079" s="104">
        <f>ROUND(H1079*1.2359,2)</f>
        <v>125.81</v>
      </c>
    </row>
    <row r="1080" spans="1:9" s="49" customFormat="1" ht="16.899999999999999" customHeight="1" x14ac:dyDescent="0.25">
      <c r="A1080" s="96" t="s">
        <v>278</v>
      </c>
      <c r="B1080" s="102">
        <v>1</v>
      </c>
      <c r="C1080" s="102">
        <f t="shared" si="51"/>
        <v>721</v>
      </c>
      <c r="D1080" s="102">
        <v>677</v>
      </c>
      <c r="E1080" s="102">
        <v>44</v>
      </c>
      <c r="F1080" s="104">
        <v>1070</v>
      </c>
      <c r="G1080" s="103">
        <f t="shared" si="52"/>
        <v>6.3625999999999996</v>
      </c>
      <c r="H1080" s="104">
        <f t="shared" si="50"/>
        <v>559.91</v>
      </c>
      <c r="I1080" s="104">
        <f>ROUND(H1080*1.2359,2)</f>
        <v>691.99</v>
      </c>
    </row>
    <row r="1081" spans="1:9" s="49" customFormat="1" ht="16.899999999999999" customHeight="1" x14ac:dyDescent="0.25">
      <c r="A1081" s="96" t="s">
        <v>278</v>
      </c>
      <c r="B1081" s="102">
        <v>1</v>
      </c>
      <c r="C1081" s="102">
        <f t="shared" si="51"/>
        <v>506</v>
      </c>
      <c r="D1081" s="102">
        <v>502</v>
      </c>
      <c r="E1081" s="102">
        <v>4</v>
      </c>
      <c r="F1081" s="104">
        <v>1010</v>
      </c>
      <c r="G1081" s="103">
        <f t="shared" si="52"/>
        <v>6.0057999999999998</v>
      </c>
      <c r="H1081" s="104">
        <f t="shared" si="50"/>
        <v>48.05</v>
      </c>
      <c r="I1081" s="104">
        <f>ROUND(H1081*1.2359,2)</f>
        <v>59.38</v>
      </c>
    </row>
    <row r="1082" spans="1:9" s="49" customFormat="1" ht="16.899999999999999" customHeight="1" x14ac:dyDescent="0.25">
      <c r="A1082" s="96" t="s">
        <v>278</v>
      </c>
      <c r="B1082" s="102">
        <v>1</v>
      </c>
      <c r="C1082" s="102">
        <f t="shared" si="51"/>
        <v>388</v>
      </c>
      <c r="D1082" s="102">
        <v>383</v>
      </c>
      <c r="E1082" s="102">
        <v>5</v>
      </c>
      <c r="F1082" s="104">
        <v>1057</v>
      </c>
      <c r="G1082" s="103">
        <f t="shared" si="52"/>
        <v>6.2853000000000003</v>
      </c>
      <c r="H1082" s="104">
        <f t="shared" si="50"/>
        <v>62.85</v>
      </c>
      <c r="I1082" s="104">
        <f>ROUND(H1082*1.2359,2)</f>
        <v>77.680000000000007</v>
      </c>
    </row>
    <row r="1083" spans="1:9" s="49" customFormat="1" ht="16.899999999999999" customHeight="1" x14ac:dyDescent="0.25">
      <c r="A1083" s="96" t="s">
        <v>278</v>
      </c>
      <c r="B1083" s="102">
        <v>1</v>
      </c>
      <c r="C1083" s="102">
        <f t="shared" si="51"/>
        <v>681</v>
      </c>
      <c r="D1083" s="102">
        <v>677</v>
      </c>
      <c r="E1083" s="102">
        <v>4</v>
      </c>
      <c r="F1083" s="104">
        <v>1010</v>
      </c>
      <c r="G1083" s="103">
        <f t="shared" si="52"/>
        <v>6.0057999999999998</v>
      </c>
      <c r="H1083" s="104">
        <f t="shared" si="50"/>
        <v>48.05</v>
      </c>
      <c r="I1083" s="104">
        <f>ROUND(H1083*1.2359,2)</f>
        <v>59.38</v>
      </c>
    </row>
    <row r="1084" spans="1:9" s="49" customFormat="1" ht="16.899999999999999" customHeight="1" x14ac:dyDescent="0.25">
      <c r="A1084" s="96" t="s">
        <v>278</v>
      </c>
      <c r="B1084" s="102">
        <v>1</v>
      </c>
      <c r="C1084" s="102">
        <f>D1084+E1084</f>
        <v>683</v>
      </c>
      <c r="D1084" s="102">
        <v>677</v>
      </c>
      <c r="E1084" s="102">
        <v>6</v>
      </c>
      <c r="F1084" s="104">
        <v>910</v>
      </c>
      <c r="G1084" s="103">
        <f>F1084/168.17</f>
        <v>5.411191056668847</v>
      </c>
      <c r="H1084" s="104">
        <f>ROUND(E1084*G1084*2,2)</f>
        <v>64.930000000000007</v>
      </c>
      <c r="I1084" s="104">
        <f>ROUND(H1084*1.2359,2)</f>
        <v>80.25</v>
      </c>
    </row>
    <row r="1085" spans="1:9" s="49" customFormat="1" ht="16.899999999999999" customHeight="1" x14ac:dyDescent="0.25">
      <c r="A1085" s="96" t="s">
        <v>279</v>
      </c>
      <c r="B1085" s="102">
        <v>1</v>
      </c>
      <c r="C1085" s="102">
        <f t="shared" si="51"/>
        <v>317</v>
      </c>
      <c r="D1085" s="102">
        <v>315</v>
      </c>
      <c r="E1085" s="102">
        <v>2</v>
      </c>
      <c r="F1085" s="104">
        <v>815</v>
      </c>
      <c r="G1085" s="103">
        <f t="shared" si="52"/>
        <v>4.8463000000000003</v>
      </c>
      <c r="H1085" s="104">
        <f t="shared" si="50"/>
        <v>19.39</v>
      </c>
      <c r="I1085" s="105">
        <f>ROUND(H1085*1.2077,2)</f>
        <v>23.42</v>
      </c>
    </row>
    <row r="1086" spans="1:9" s="49" customFormat="1" ht="16.899999999999999" customHeight="1" x14ac:dyDescent="0.25">
      <c r="A1086" s="96" t="s">
        <v>279</v>
      </c>
      <c r="B1086" s="102">
        <v>1</v>
      </c>
      <c r="C1086" s="102">
        <f t="shared" si="51"/>
        <v>744</v>
      </c>
      <c r="D1086" s="102">
        <v>677</v>
      </c>
      <c r="E1086" s="102">
        <v>67</v>
      </c>
      <c r="F1086" s="104">
        <v>815</v>
      </c>
      <c r="G1086" s="103">
        <f t="shared" si="52"/>
        <v>4.8463000000000003</v>
      </c>
      <c r="H1086" s="104">
        <f t="shared" si="50"/>
        <v>649.4</v>
      </c>
      <c r="I1086" s="105">
        <f>ROUND(H1086*1.2194,2)</f>
        <v>791.88</v>
      </c>
    </row>
    <row r="1087" spans="1:9" s="49" customFormat="1" ht="16.899999999999999" customHeight="1" x14ac:dyDescent="0.25">
      <c r="A1087" s="96" t="s">
        <v>279</v>
      </c>
      <c r="B1087" s="102">
        <v>1</v>
      </c>
      <c r="C1087" s="102">
        <f t="shared" si="51"/>
        <v>530.5</v>
      </c>
      <c r="D1087" s="102">
        <v>501</v>
      </c>
      <c r="E1087" s="102">
        <v>29.5</v>
      </c>
      <c r="F1087" s="104">
        <v>819</v>
      </c>
      <c r="G1087" s="103">
        <f t="shared" si="52"/>
        <v>4.8700999999999999</v>
      </c>
      <c r="H1087" s="104">
        <f t="shared" si="50"/>
        <v>287.33999999999997</v>
      </c>
      <c r="I1087" s="104">
        <f>ROUND(H1087*1.2359,2)</f>
        <v>355.12</v>
      </c>
    </row>
    <row r="1088" spans="1:9" s="49" customFormat="1" ht="16.899999999999999" customHeight="1" x14ac:dyDescent="0.25">
      <c r="A1088" s="96" t="s">
        <v>279</v>
      </c>
      <c r="B1088" s="102">
        <v>1</v>
      </c>
      <c r="C1088" s="102">
        <f t="shared" si="51"/>
        <v>608.5</v>
      </c>
      <c r="D1088" s="102">
        <v>583</v>
      </c>
      <c r="E1088" s="102">
        <v>25.5</v>
      </c>
      <c r="F1088" s="104">
        <v>815</v>
      </c>
      <c r="G1088" s="103">
        <f t="shared" si="52"/>
        <v>4.8463000000000003</v>
      </c>
      <c r="H1088" s="104">
        <f t="shared" si="50"/>
        <v>247.16</v>
      </c>
      <c r="I1088" s="104">
        <f>ROUND(H1088*1.2359,2)</f>
        <v>305.47000000000003</v>
      </c>
    </row>
    <row r="1089" spans="1:9" s="49" customFormat="1" ht="16.899999999999999" customHeight="1" x14ac:dyDescent="0.25">
      <c r="A1089" s="96" t="s">
        <v>280</v>
      </c>
      <c r="B1089" s="102">
        <v>1</v>
      </c>
      <c r="C1089" s="102">
        <f t="shared" si="51"/>
        <v>514</v>
      </c>
      <c r="D1089" s="102">
        <v>512</v>
      </c>
      <c r="E1089" s="102">
        <v>2</v>
      </c>
      <c r="F1089" s="104" t="s">
        <v>281</v>
      </c>
      <c r="G1089" s="103">
        <f t="shared" si="52"/>
        <v>4.2516999999999996</v>
      </c>
      <c r="H1089" s="104">
        <f t="shared" si="50"/>
        <v>17.010000000000002</v>
      </c>
      <c r="I1089" s="104">
        <f>ROUND(H1089*1.2359,2)</f>
        <v>21.02</v>
      </c>
    </row>
    <row r="1090" spans="1:9" s="49" customFormat="1" ht="16.899999999999999" customHeight="1" x14ac:dyDescent="0.25">
      <c r="A1090" s="96" t="s">
        <v>280</v>
      </c>
      <c r="B1090" s="102">
        <v>1</v>
      </c>
      <c r="C1090" s="102">
        <f t="shared" si="51"/>
        <v>639.5</v>
      </c>
      <c r="D1090" s="102">
        <v>623</v>
      </c>
      <c r="E1090" s="102">
        <v>16.5</v>
      </c>
      <c r="F1090" s="104">
        <v>715</v>
      </c>
      <c r="G1090" s="103">
        <f t="shared" si="52"/>
        <v>4.2516999999999996</v>
      </c>
      <c r="H1090" s="104">
        <f t="shared" si="50"/>
        <v>140.31</v>
      </c>
      <c r="I1090" s="104">
        <f>ROUND(H1090*1.2359,2)</f>
        <v>173.41</v>
      </c>
    </row>
    <row r="1091" spans="1:9" s="49" customFormat="1" ht="16.899999999999999" customHeight="1" x14ac:dyDescent="0.25">
      <c r="A1091" s="96" t="s">
        <v>280</v>
      </c>
      <c r="B1091" s="102">
        <v>1</v>
      </c>
      <c r="C1091" s="102">
        <f t="shared" si="51"/>
        <v>418</v>
      </c>
      <c r="D1091" s="102">
        <v>413</v>
      </c>
      <c r="E1091" s="102">
        <v>5</v>
      </c>
      <c r="F1091" s="104" t="s">
        <v>281</v>
      </c>
      <c r="G1091" s="103">
        <f t="shared" si="52"/>
        <v>4.2516999999999996</v>
      </c>
      <c r="H1091" s="104">
        <f t="shared" si="50"/>
        <v>42.52</v>
      </c>
      <c r="I1091" s="104">
        <f>ROUND(H1091*1.2359,2)</f>
        <v>52.55</v>
      </c>
    </row>
    <row r="1092" spans="1:9" s="49" customFormat="1" ht="16.899999999999999" customHeight="1" x14ac:dyDescent="0.25">
      <c r="A1092" s="96" t="s">
        <v>282</v>
      </c>
      <c r="B1092" s="102">
        <v>1</v>
      </c>
      <c r="C1092" s="102">
        <f t="shared" si="51"/>
        <v>620.5</v>
      </c>
      <c r="D1092" s="102">
        <v>605</v>
      </c>
      <c r="E1092" s="102">
        <v>15.5</v>
      </c>
      <c r="F1092" s="104">
        <v>826</v>
      </c>
      <c r="G1092" s="103">
        <f t="shared" si="52"/>
        <v>4.9116999999999997</v>
      </c>
      <c r="H1092" s="104">
        <f t="shared" si="50"/>
        <v>152.26</v>
      </c>
      <c r="I1092" s="104">
        <f>ROUND(H1092*1.2359,2)</f>
        <v>188.18</v>
      </c>
    </row>
    <row r="1093" spans="1:9" s="49" customFormat="1" ht="16.899999999999999" customHeight="1" x14ac:dyDescent="0.25">
      <c r="A1093" s="96" t="s">
        <v>282</v>
      </c>
      <c r="B1093" s="102">
        <v>1</v>
      </c>
      <c r="C1093" s="102">
        <f t="shared" si="51"/>
        <v>8</v>
      </c>
      <c r="D1093" s="102">
        <v>0</v>
      </c>
      <c r="E1093" s="102">
        <v>8</v>
      </c>
      <c r="F1093" s="104">
        <v>755</v>
      </c>
      <c r="G1093" s="103">
        <f t="shared" si="52"/>
        <v>4.4894999999999996</v>
      </c>
      <c r="H1093" s="104">
        <f t="shared" si="50"/>
        <v>71.83</v>
      </c>
      <c r="I1093" s="104">
        <f>ROUND(H1093*1.2359,2)</f>
        <v>88.77</v>
      </c>
    </row>
    <row r="1094" spans="1:9" s="49" customFormat="1" ht="16.899999999999999" customHeight="1" x14ac:dyDescent="0.25">
      <c r="A1094" s="96" t="s">
        <v>282</v>
      </c>
      <c r="B1094" s="102">
        <v>1</v>
      </c>
      <c r="C1094" s="102">
        <f t="shared" si="51"/>
        <v>631.5</v>
      </c>
      <c r="D1094" s="102">
        <v>629</v>
      </c>
      <c r="E1094" s="102">
        <v>2.5</v>
      </c>
      <c r="F1094" s="104">
        <v>795</v>
      </c>
      <c r="G1094" s="103">
        <f t="shared" si="52"/>
        <v>4.7274000000000003</v>
      </c>
      <c r="H1094" s="104">
        <f t="shared" si="50"/>
        <v>23.64</v>
      </c>
      <c r="I1094" s="104">
        <f>ROUND(H1094*1.2359,2)</f>
        <v>29.22</v>
      </c>
    </row>
    <row r="1095" spans="1:9" s="49" customFormat="1" ht="16.899999999999999" customHeight="1" x14ac:dyDescent="0.25">
      <c r="A1095" s="96" t="s">
        <v>282</v>
      </c>
      <c r="B1095" s="102">
        <v>1</v>
      </c>
      <c r="C1095" s="102">
        <f t="shared" si="51"/>
        <v>648</v>
      </c>
      <c r="D1095" s="102">
        <v>621</v>
      </c>
      <c r="E1095" s="102">
        <v>27</v>
      </c>
      <c r="F1095" s="104">
        <v>826</v>
      </c>
      <c r="G1095" s="103">
        <f t="shared" si="52"/>
        <v>4.9116999999999997</v>
      </c>
      <c r="H1095" s="104">
        <f t="shared" si="50"/>
        <v>265.23</v>
      </c>
      <c r="I1095" s="104">
        <f>ROUND(H1095*1.2359,2)</f>
        <v>327.8</v>
      </c>
    </row>
    <row r="1096" spans="1:9" s="49" customFormat="1" ht="16.899999999999999" customHeight="1" x14ac:dyDescent="0.25">
      <c r="A1096" s="96" t="s">
        <v>282</v>
      </c>
      <c r="B1096" s="102">
        <v>1</v>
      </c>
      <c r="C1096" s="102">
        <f t="shared" si="51"/>
        <v>630</v>
      </c>
      <c r="D1096" s="102">
        <v>622</v>
      </c>
      <c r="E1096" s="102">
        <v>8</v>
      </c>
      <c r="F1096" s="104">
        <v>785</v>
      </c>
      <c r="G1096" s="103">
        <f t="shared" si="52"/>
        <v>4.6679000000000004</v>
      </c>
      <c r="H1096" s="104">
        <f t="shared" si="50"/>
        <v>74.69</v>
      </c>
      <c r="I1096" s="104">
        <f>ROUND(H1096*1.2359,2)</f>
        <v>92.31</v>
      </c>
    </row>
    <row r="1097" spans="1:9" s="49" customFormat="1" ht="16.899999999999999" customHeight="1" x14ac:dyDescent="0.25">
      <c r="A1097" s="96" t="s">
        <v>282</v>
      </c>
      <c r="B1097" s="102">
        <v>1</v>
      </c>
      <c r="C1097" s="102">
        <f t="shared" si="51"/>
        <v>520</v>
      </c>
      <c r="D1097" s="102">
        <v>517</v>
      </c>
      <c r="E1097" s="102">
        <v>3</v>
      </c>
      <c r="F1097" s="104">
        <v>826</v>
      </c>
      <c r="G1097" s="103">
        <f t="shared" si="52"/>
        <v>4.9116999999999997</v>
      </c>
      <c r="H1097" s="104">
        <f t="shared" si="50"/>
        <v>29.47</v>
      </c>
      <c r="I1097" s="104">
        <f>ROUND(H1097*1.2359,2)</f>
        <v>36.42</v>
      </c>
    </row>
    <row r="1098" spans="1:9" s="49" customFormat="1" ht="16.899999999999999" customHeight="1" x14ac:dyDescent="0.25">
      <c r="A1098" s="96" t="s">
        <v>282</v>
      </c>
      <c r="B1098" s="102">
        <v>1</v>
      </c>
      <c r="C1098" s="102">
        <f t="shared" si="51"/>
        <v>450</v>
      </c>
      <c r="D1098" s="102">
        <v>432</v>
      </c>
      <c r="E1098" s="102">
        <v>18</v>
      </c>
      <c r="F1098" s="104">
        <v>750</v>
      </c>
      <c r="G1098" s="103">
        <f t="shared" si="52"/>
        <v>4.4598000000000004</v>
      </c>
      <c r="H1098" s="104">
        <f t="shared" si="50"/>
        <v>160.55000000000001</v>
      </c>
      <c r="I1098" s="104">
        <f>ROUND(H1098*1.2359,2)</f>
        <v>198.42</v>
      </c>
    </row>
    <row r="1099" spans="1:9" s="49" customFormat="1" ht="16.899999999999999" customHeight="1" x14ac:dyDescent="0.25">
      <c r="A1099" s="96" t="s">
        <v>282</v>
      </c>
      <c r="B1099" s="102">
        <v>1</v>
      </c>
      <c r="C1099" s="102">
        <f t="shared" si="51"/>
        <v>552</v>
      </c>
      <c r="D1099" s="102">
        <v>551</v>
      </c>
      <c r="E1099" s="102">
        <v>1</v>
      </c>
      <c r="F1099" s="104">
        <v>735</v>
      </c>
      <c r="G1099" s="103">
        <f t="shared" si="52"/>
        <v>4.3705999999999996</v>
      </c>
      <c r="H1099" s="104">
        <f t="shared" si="50"/>
        <v>8.74</v>
      </c>
      <c r="I1099" s="104">
        <f>ROUND(H1099*1.2359,2)</f>
        <v>10.8</v>
      </c>
    </row>
    <row r="1100" spans="1:9" s="49" customFormat="1" ht="16.899999999999999" customHeight="1" x14ac:dyDescent="0.25">
      <c r="A1100" s="96" t="s">
        <v>282</v>
      </c>
      <c r="B1100" s="102">
        <v>1</v>
      </c>
      <c r="C1100" s="102">
        <f t="shared" si="51"/>
        <v>804</v>
      </c>
      <c r="D1100" s="102">
        <v>677</v>
      </c>
      <c r="E1100" s="102">
        <v>127</v>
      </c>
      <c r="F1100" s="104">
        <v>815</v>
      </c>
      <c r="G1100" s="103">
        <f t="shared" si="52"/>
        <v>4.8463000000000003</v>
      </c>
      <c r="H1100" s="104">
        <f t="shared" si="50"/>
        <v>1230.96</v>
      </c>
      <c r="I1100" s="104">
        <f>ROUND(H1100*1.2359,2)</f>
        <v>1521.34</v>
      </c>
    </row>
    <row r="1101" spans="1:9" s="49" customFormat="1" ht="16.899999999999999" customHeight="1" x14ac:dyDescent="0.25">
      <c r="A1101" s="96" t="s">
        <v>282</v>
      </c>
      <c r="B1101" s="102">
        <v>1</v>
      </c>
      <c r="C1101" s="102">
        <f t="shared" si="51"/>
        <v>699</v>
      </c>
      <c r="D1101" s="102">
        <v>669</v>
      </c>
      <c r="E1101" s="102">
        <v>30</v>
      </c>
      <c r="F1101" s="104">
        <v>755</v>
      </c>
      <c r="G1101" s="103">
        <f t="shared" si="52"/>
        <v>4.4894999999999996</v>
      </c>
      <c r="H1101" s="104">
        <f t="shared" ref="H1101:H1164" si="53">ROUND(E1101*G1101*2,2)</f>
        <v>269.37</v>
      </c>
      <c r="I1101" s="104">
        <f>ROUND(H1101*1.2359,2)</f>
        <v>332.91</v>
      </c>
    </row>
    <row r="1102" spans="1:9" s="49" customFormat="1" ht="16.899999999999999" customHeight="1" x14ac:dyDescent="0.25">
      <c r="A1102" s="96" t="s">
        <v>282</v>
      </c>
      <c r="B1102" s="102">
        <v>1</v>
      </c>
      <c r="C1102" s="102">
        <f t="shared" ref="C1102:C1165" si="54">D1102+E1102</f>
        <v>8</v>
      </c>
      <c r="D1102" s="102">
        <v>0</v>
      </c>
      <c r="E1102" s="102">
        <v>8</v>
      </c>
      <c r="F1102" s="104">
        <v>785</v>
      </c>
      <c r="G1102" s="103">
        <f t="shared" ref="G1102:G1165" si="55">ROUND(F1102/168.17,4)</f>
        <v>4.6679000000000004</v>
      </c>
      <c r="H1102" s="104">
        <f t="shared" si="53"/>
        <v>74.69</v>
      </c>
      <c r="I1102" s="104">
        <f>ROUND(H1102*1.2359,2)</f>
        <v>92.31</v>
      </c>
    </row>
    <row r="1103" spans="1:9" s="49" customFormat="1" ht="16.899999999999999" customHeight="1" x14ac:dyDescent="0.25">
      <c r="A1103" s="96" t="s">
        <v>282</v>
      </c>
      <c r="B1103" s="102">
        <v>1</v>
      </c>
      <c r="C1103" s="102">
        <f t="shared" si="54"/>
        <v>521</v>
      </c>
      <c r="D1103" s="102">
        <v>517</v>
      </c>
      <c r="E1103" s="102">
        <v>4</v>
      </c>
      <c r="F1103" s="104">
        <v>826</v>
      </c>
      <c r="G1103" s="103">
        <f t="shared" si="55"/>
        <v>4.9116999999999997</v>
      </c>
      <c r="H1103" s="104">
        <f t="shared" si="53"/>
        <v>39.29</v>
      </c>
      <c r="I1103" s="104">
        <f>ROUND(H1103*1.2359,2)</f>
        <v>48.56</v>
      </c>
    </row>
    <row r="1104" spans="1:9" s="49" customFormat="1" ht="16.899999999999999" customHeight="1" x14ac:dyDescent="0.25">
      <c r="A1104" s="96" t="s">
        <v>282</v>
      </c>
      <c r="B1104" s="102">
        <v>1</v>
      </c>
      <c r="C1104" s="102">
        <f t="shared" si="54"/>
        <v>864</v>
      </c>
      <c r="D1104" s="102">
        <v>638</v>
      </c>
      <c r="E1104" s="102">
        <v>226</v>
      </c>
      <c r="F1104" s="104">
        <v>815</v>
      </c>
      <c r="G1104" s="103">
        <f t="shared" si="55"/>
        <v>4.8463000000000003</v>
      </c>
      <c r="H1104" s="104">
        <f t="shared" si="53"/>
        <v>2190.5300000000002</v>
      </c>
      <c r="I1104" s="104">
        <f>ROUND(H1104*1.2359,2)</f>
        <v>2707.28</v>
      </c>
    </row>
    <row r="1105" spans="1:9" s="49" customFormat="1" ht="16.899999999999999" customHeight="1" x14ac:dyDescent="0.25">
      <c r="A1105" s="96" t="s">
        <v>282</v>
      </c>
      <c r="B1105" s="102">
        <v>1</v>
      </c>
      <c r="C1105" s="102">
        <f t="shared" si="54"/>
        <v>542</v>
      </c>
      <c r="D1105" s="102">
        <v>517</v>
      </c>
      <c r="E1105" s="102">
        <v>25</v>
      </c>
      <c r="F1105" s="104">
        <v>755</v>
      </c>
      <c r="G1105" s="103">
        <f t="shared" si="55"/>
        <v>4.4894999999999996</v>
      </c>
      <c r="H1105" s="104">
        <f t="shared" si="53"/>
        <v>224.48</v>
      </c>
      <c r="I1105" s="104">
        <f>ROUND(H1105*1.2359,2)</f>
        <v>277.43</v>
      </c>
    </row>
    <row r="1106" spans="1:9" s="49" customFormat="1" ht="16.899999999999999" customHeight="1" x14ac:dyDescent="0.25">
      <c r="A1106" s="96" t="s">
        <v>282</v>
      </c>
      <c r="B1106" s="102">
        <v>1</v>
      </c>
      <c r="C1106" s="102">
        <f t="shared" si="54"/>
        <v>567</v>
      </c>
      <c r="D1106" s="102">
        <v>557</v>
      </c>
      <c r="E1106" s="102">
        <v>10</v>
      </c>
      <c r="F1106" s="104">
        <v>735</v>
      </c>
      <c r="G1106" s="103">
        <f t="shared" si="55"/>
        <v>4.3705999999999996</v>
      </c>
      <c r="H1106" s="104">
        <f t="shared" si="53"/>
        <v>87.41</v>
      </c>
      <c r="I1106" s="104">
        <f>ROUND(H1106*1.2359,2)</f>
        <v>108.03</v>
      </c>
    </row>
    <row r="1107" spans="1:9" s="49" customFormat="1" ht="16.899999999999999" customHeight="1" x14ac:dyDescent="0.25">
      <c r="A1107" s="96" t="s">
        <v>282</v>
      </c>
      <c r="B1107" s="102">
        <v>1</v>
      </c>
      <c r="C1107" s="102">
        <f t="shared" si="54"/>
        <v>549</v>
      </c>
      <c r="D1107" s="102">
        <v>517</v>
      </c>
      <c r="E1107" s="102">
        <v>32</v>
      </c>
      <c r="F1107" s="104">
        <v>750</v>
      </c>
      <c r="G1107" s="103">
        <f t="shared" si="55"/>
        <v>4.4598000000000004</v>
      </c>
      <c r="H1107" s="104">
        <f t="shared" si="53"/>
        <v>285.43</v>
      </c>
      <c r="I1107" s="105">
        <f>ROUND(H1107*1.2077,2)</f>
        <v>344.71</v>
      </c>
    </row>
    <row r="1108" spans="1:9" s="49" customFormat="1" ht="16.899999999999999" customHeight="1" x14ac:dyDescent="0.25">
      <c r="A1108" s="96" t="s">
        <v>282</v>
      </c>
      <c r="B1108" s="102">
        <v>1</v>
      </c>
      <c r="C1108" s="102">
        <f t="shared" si="54"/>
        <v>472</v>
      </c>
      <c r="D1108" s="102">
        <v>454</v>
      </c>
      <c r="E1108" s="102">
        <v>18</v>
      </c>
      <c r="F1108" s="104">
        <v>815</v>
      </c>
      <c r="G1108" s="103">
        <f t="shared" si="55"/>
        <v>4.8463000000000003</v>
      </c>
      <c r="H1108" s="104">
        <f t="shared" si="53"/>
        <v>174.47</v>
      </c>
      <c r="I1108" s="104">
        <f>ROUND(H1108*1.2359,2)</f>
        <v>215.63</v>
      </c>
    </row>
    <row r="1109" spans="1:9" s="49" customFormat="1" ht="16.899999999999999" customHeight="1" x14ac:dyDescent="0.25">
      <c r="A1109" s="96" t="s">
        <v>282</v>
      </c>
      <c r="B1109" s="102">
        <v>1</v>
      </c>
      <c r="C1109" s="102">
        <f t="shared" si="54"/>
        <v>446</v>
      </c>
      <c r="D1109" s="102">
        <v>366</v>
      </c>
      <c r="E1109" s="102">
        <v>80</v>
      </c>
      <c r="F1109" s="104">
        <v>826</v>
      </c>
      <c r="G1109" s="103">
        <f t="shared" si="55"/>
        <v>4.9116999999999997</v>
      </c>
      <c r="H1109" s="104">
        <f t="shared" si="53"/>
        <v>785.87</v>
      </c>
      <c r="I1109" s="104">
        <f>ROUND(H1109*1.2359,2)</f>
        <v>971.26</v>
      </c>
    </row>
    <row r="1110" spans="1:9" s="49" customFormat="1" ht="16.899999999999999" customHeight="1" x14ac:dyDescent="0.25">
      <c r="A1110" s="96" t="s">
        <v>282</v>
      </c>
      <c r="B1110" s="102">
        <v>1</v>
      </c>
      <c r="C1110" s="102">
        <f t="shared" si="54"/>
        <v>622</v>
      </c>
      <c r="D1110" s="102">
        <v>590</v>
      </c>
      <c r="E1110" s="102">
        <v>32</v>
      </c>
      <c r="F1110" s="104">
        <v>755</v>
      </c>
      <c r="G1110" s="103">
        <f t="shared" si="55"/>
        <v>4.4894999999999996</v>
      </c>
      <c r="H1110" s="104">
        <f t="shared" si="53"/>
        <v>287.33</v>
      </c>
      <c r="I1110" s="104">
        <f>ROUND(H1110*1.2359,2)</f>
        <v>355.11</v>
      </c>
    </row>
    <row r="1111" spans="1:9" s="49" customFormat="1" ht="16.899999999999999" customHeight="1" x14ac:dyDescent="0.25">
      <c r="A1111" s="96" t="s">
        <v>282</v>
      </c>
      <c r="B1111" s="102">
        <v>1</v>
      </c>
      <c r="C1111" s="102">
        <f t="shared" si="54"/>
        <v>605</v>
      </c>
      <c r="D1111" s="102">
        <v>589</v>
      </c>
      <c r="E1111" s="102">
        <v>16</v>
      </c>
      <c r="F1111" s="104">
        <v>735</v>
      </c>
      <c r="G1111" s="103">
        <f t="shared" si="55"/>
        <v>4.3705999999999996</v>
      </c>
      <c r="H1111" s="104">
        <f t="shared" si="53"/>
        <v>139.86000000000001</v>
      </c>
      <c r="I1111" s="105">
        <f>ROUND(H1111*1.2077,2)</f>
        <v>168.91</v>
      </c>
    </row>
    <row r="1112" spans="1:9" s="49" customFormat="1" ht="16.899999999999999" customHeight="1" x14ac:dyDescent="0.25">
      <c r="A1112" s="96" t="s">
        <v>282</v>
      </c>
      <c r="B1112" s="102">
        <v>1</v>
      </c>
      <c r="C1112" s="102">
        <f t="shared" si="54"/>
        <v>347.5</v>
      </c>
      <c r="D1112" s="102">
        <v>343.5</v>
      </c>
      <c r="E1112" s="102">
        <v>4</v>
      </c>
      <c r="F1112" s="104">
        <v>735</v>
      </c>
      <c r="G1112" s="103">
        <f t="shared" si="55"/>
        <v>4.3705999999999996</v>
      </c>
      <c r="H1112" s="104">
        <f t="shared" si="53"/>
        <v>34.96</v>
      </c>
      <c r="I1112" s="104">
        <f>ROUND(H1112*1.2359,2)</f>
        <v>43.21</v>
      </c>
    </row>
    <row r="1113" spans="1:9" s="49" customFormat="1" ht="16.899999999999999" customHeight="1" x14ac:dyDescent="0.25">
      <c r="A1113" s="96" t="s">
        <v>282</v>
      </c>
      <c r="B1113" s="102">
        <v>1</v>
      </c>
      <c r="C1113" s="102">
        <f t="shared" si="54"/>
        <v>626</v>
      </c>
      <c r="D1113" s="102">
        <v>598</v>
      </c>
      <c r="E1113" s="102">
        <v>28</v>
      </c>
      <c r="F1113" s="104">
        <v>785</v>
      </c>
      <c r="G1113" s="103">
        <f t="shared" si="55"/>
        <v>4.6679000000000004</v>
      </c>
      <c r="H1113" s="104">
        <f t="shared" si="53"/>
        <v>261.39999999999998</v>
      </c>
      <c r="I1113" s="104">
        <f>ROUND(H1113*1.2359,2)</f>
        <v>323.06</v>
      </c>
    </row>
    <row r="1114" spans="1:9" s="49" customFormat="1" ht="16.899999999999999" customHeight="1" x14ac:dyDescent="0.25">
      <c r="A1114" s="96" t="s">
        <v>282</v>
      </c>
      <c r="B1114" s="102">
        <v>1</v>
      </c>
      <c r="C1114" s="102">
        <f t="shared" si="54"/>
        <v>720</v>
      </c>
      <c r="D1114" s="102">
        <v>573</v>
      </c>
      <c r="E1114" s="102">
        <v>147</v>
      </c>
      <c r="F1114" s="104">
        <v>815</v>
      </c>
      <c r="G1114" s="103">
        <f t="shared" si="55"/>
        <v>4.8463000000000003</v>
      </c>
      <c r="H1114" s="104">
        <f t="shared" si="53"/>
        <v>1424.81</v>
      </c>
      <c r="I1114" s="105">
        <f>ROUND(H1114*1.2194,2)</f>
        <v>1737.41</v>
      </c>
    </row>
    <row r="1115" spans="1:9" s="49" customFormat="1" ht="16.899999999999999" customHeight="1" x14ac:dyDescent="0.25">
      <c r="A1115" s="96" t="s">
        <v>282</v>
      </c>
      <c r="B1115" s="102">
        <v>1</v>
      </c>
      <c r="C1115" s="102">
        <f t="shared" si="54"/>
        <v>584.33333300000004</v>
      </c>
      <c r="D1115" s="102">
        <v>567</v>
      </c>
      <c r="E1115" s="102">
        <v>17.333333</v>
      </c>
      <c r="F1115" s="104">
        <v>826</v>
      </c>
      <c r="G1115" s="103">
        <f t="shared" si="55"/>
        <v>4.9116999999999997</v>
      </c>
      <c r="H1115" s="104">
        <f t="shared" si="53"/>
        <v>170.27</v>
      </c>
      <c r="I1115" s="104">
        <f>ROUND(H1115*1.2359,2)</f>
        <v>210.44</v>
      </c>
    </row>
    <row r="1116" spans="1:9" s="49" customFormat="1" ht="16.899999999999999" customHeight="1" x14ac:dyDescent="0.25">
      <c r="A1116" s="96" t="s">
        <v>282</v>
      </c>
      <c r="B1116" s="102">
        <v>1</v>
      </c>
      <c r="C1116" s="102">
        <f t="shared" si="54"/>
        <v>72</v>
      </c>
      <c r="D1116" s="102">
        <v>56</v>
      </c>
      <c r="E1116" s="102">
        <v>16</v>
      </c>
      <c r="F1116" s="104">
        <v>815</v>
      </c>
      <c r="G1116" s="103">
        <f t="shared" si="55"/>
        <v>4.8463000000000003</v>
      </c>
      <c r="H1116" s="104">
        <f t="shared" si="53"/>
        <v>155.08000000000001</v>
      </c>
      <c r="I1116" s="104">
        <f>ROUND(H1116*1.2359,2)</f>
        <v>191.66</v>
      </c>
    </row>
    <row r="1117" spans="1:9" s="49" customFormat="1" ht="16.899999999999999" customHeight="1" x14ac:dyDescent="0.25">
      <c r="A1117" s="96" t="s">
        <v>282</v>
      </c>
      <c r="B1117" s="102">
        <v>1</v>
      </c>
      <c r="C1117" s="102">
        <f t="shared" si="54"/>
        <v>629</v>
      </c>
      <c r="D1117" s="102">
        <v>621</v>
      </c>
      <c r="E1117" s="102">
        <v>8</v>
      </c>
      <c r="F1117" s="104">
        <v>826</v>
      </c>
      <c r="G1117" s="103">
        <f t="shared" si="55"/>
        <v>4.9116999999999997</v>
      </c>
      <c r="H1117" s="104">
        <f t="shared" si="53"/>
        <v>78.59</v>
      </c>
      <c r="I1117" s="104">
        <f>ROUND(H1117*1.2359,2)</f>
        <v>97.13</v>
      </c>
    </row>
    <row r="1118" spans="1:9" s="49" customFormat="1" ht="16.899999999999999" customHeight="1" x14ac:dyDescent="0.25">
      <c r="A1118" s="96" t="s">
        <v>282</v>
      </c>
      <c r="B1118" s="102">
        <v>1</v>
      </c>
      <c r="C1118" s="102">
        <f t="shared" si="54"/>
        <v>475</v>
      </c>
      <c r="D1118" s="102">
        <v>455</v>
      </c>
      <c r="E1118" s="102">
        <v>20</v>
      </c>
      <c r="F1118" s="104">
        <v>826</v>
      </c>
      <c r="G1118" s="103">
        <f t="shared" si="55"/>
        <v>4.9116999999999997</v>
      </c>
      <c r="H1118" s="104">
        <f t="shared" si="53"/>
        <v>196.47</v>
      </c>
      <c r="I1118" s="104">
        <f>ROUND(H1118*1.2359,2)</f>
        <v>242.82</v>
      </c>
    </row>
    <row r="1119" spans="1:9" s="49" customFormat="1" ht="16.899999999999999" customHeight="1" x14ac:dyDescent="0.25">
      <c r="A1119" s="96" t="s">
        <v>282</v>
      </c>
      <c r="B1119" s="102">
        <v>1</v>
      </c>
      <c r="C1119" s="102">
        <f t="shared" si="54"/>
        <v>579</v>
      </c>
      <c r="D1119" s="102">
        <v>559</v>
      </c>
      <c r="E1119" s="102">
        <v>20</v>
      </c>
      <c r="F1119" s="104">
        <v>785</v>
      </c>
      <c r="G1119" s="103">
        <f t="shared" si="55"/>
        <v>4.6679000000000004</v>
      </c>
      <c r="H1119" s="104">
        <f t="shared" si="53"/>
        <v>186.72</v>
      </c>
      <c r="I1119" s="104">
        <f>ROUND(H1119*1.2359,2)</f>
        <v>230.77</v>
      </c>
    </row>
    <row r="1120" spans="1:9" s="49" customFormat="1" ht="16.899999999999999" customHeight="1" x14ac:dyDescent="0.25">
      <c r="A1120" s="96" t="s">
        <v>282</v>
      </c>
      <c r="B1120" s="102">
        <v>1</v>
      </c>
      <c r="C1120" s="102">
        <f t="shared" si="54"/>
        <v>744</v>
      </c>
      <c r="D1120" s="102">
        <v>677</v>
      </c>
      <c r="E1120" s="102">
        <v>67</v>
      </c>
      <c r="F1120" s="104">
        <v>815</v>
      </c>
      <c r="G1120" s="103">
        <f t="shared" si="55"/>
        <v>4.8463000000000003</v>
      </c>
      <c r="H1120" s="104">
        <f t="shared" si="53"/>
        <v>649.4</v>
      </c>
      <c r="I1120" s="104">
        <f>ROUND(H1120*1.2359,2)</f>
        <v>802.59</v>
      </c>
    </row>
    <row r="1121" spans="1:9" s="49" customFormat="1" ht="16.899999999999999" customHeight="1" x14ac:dyDescent="0.25">
      <c r="A1121" s="96" t="s">
        <v>282</v>
      </c>
      <c r="B1121" s="102">
        <v>1</v>
      </c>
      <c r="C1121" s="102">
        <f t="shared" si="54"/>
        <v>616.5</v>
      </c>
      <c r="D1121" s="102">
        <v>597</v>
      </c>
      <c r="E1121" s="102">
        <v>19.5</v>
      </c>
      <c r="F1121" s="104">
        <v>826</v>
      </c>
      <c r="G1121" s="103">
        <f t="shared" si="55"/>
        <v>4.9116999999999997</v>
      </c>
      <c r="H1121" s="104">
        <f t="shared" si="53"/>
        <v>191.56</v>
      </c>
      <c r="I1121" s="104">
        <f>ROUND(H1121*1.2359,2)</f>
        <v>236.75</v>
      </c>
    </row>
    <row r="1122" spans="1:9" s="49" customFormat="1" ht="16.899999999999999" customHeight="1" x14ac:dyDescent="0.25">
      <c r="A1122" s="96" t="s">
        <v>282</v>
      </c>
      <c r="B1122" s="102">
        <v>1</v>
      </c>
      <c r="C1122" s="102">
        <f t="shared" si="54"/>
        <v>624</v>
      </c>
      <c r="D1122" s="102">
        <v>614</v>
      </c>
      <c r="E1122" s="102">
        <v>10</v>
      </c>
      <c r="F1122" s="104">
        <v>826</v>
      </c>
      <c r="G1122" s="103">
        <f t="shared" si="55"/>
        <v>4.9116999999999997</v>
      </c>
      <c r="H1122" s="104">
        <f t="shared" si="53"/>
        <v>98.23</v>
      </c>
      <c r="I1122" s="104">
        <f>ROUND(H1122*1.2359,2)</f>
        <v>121.4</v>
      </c>
    </row>
    <row r="1123" spans="1:9" s="49" customFormat="1" ht="16.899999999999999" customHeight="1" x14ac:dyDescent="0.25">
      <c r="A1123" s="96" t="s">
        <v>282</v>
      </c>
      <c r="B1123" s="102">
        <v>1</v>
      </c>
      <c r="C1123" s="102">
        <f t="shared" si="54"/>
        <v>619</v>
      </c>
      <c r="D1123" s="102">
        <v>597</v>
      </c>
      <c r="E1123" s="102">
        <v>22</v>
      </c>
      <c r="F1123" s="104">
        <v>785</v>
      </c>
      <c r="G1123" s="103">
        <f t="shared" si="55"/>
        <v>4.6679000000000004</v>
      </c>
      <c r="H1123" s="104">
        <f t="shared" si="53"/>
        <v>205.39</v>
      </c>
      <c r="I1123" s="104">
        <f>ROUND(H1123*1.2359,2)</f>
        <v>253.84</v>
      </c>
    </row>
    <row r="1124" spans="1:9" s="49" customFormat="1" ht="16.899999999999999" customHeight="1" x14ac:dyDescent="0.25">
      <c r="A1124" s="96" t="s">
        <v>282</v>
      </c>
      <c r="B1124" s="102">
        <v>1</v>
      </c>
      <c r="C1124" s="102">
        <f t="shared" si="54"/>
        <v>484</v>
      </c>
      <c r="D1124" s="102">
        <v>471.5</v>
      </c>
      <c r="E1124" s="102">
        <v>12.5</v>
      </c>
      <c r="F1124" s="104">
        <v>826</v>
      </c>
      <c r="G1124" s="103">
        <f t="shared" si="55"/>
        <v>4.9116999999999997</v>
      </c>
      <c r="H1124" s="104">
        <f t="shared" si="53"/>
        <v>122.79</v>
      </c>
      <c r="I1124" s="104">
        <f>ROUND(H1124*1.2359,2)</f>
        <v>151.76</v>
      </c>
    </row>
    <row r="1125" spans="1:9" s="49" customFormat="1" ht="16.899999999999999" customHeight="1" x14ac:dyDescent="0.25">
      <c r="A1125" s="96" t="s">
        <v>282</v>
      </c>
      <c r="B1125" s="102">
        <v>1</v>
      </c>
      <c r="C1125" s="102">
        <f t="shared" si="54"/>
        <v>392.5</v>
      </c>
      <c r="D1125" s="102">
        <v>303.5</v>
      </c>
      <c r="E1125" s="102">
        <v>89</v>
      </c>
      <c r="F1125" s="104">
        <v>815</v>
      </c>
      <c r="G1125" s="103">
        <f t="shared" si="55"/>
        <v>4.8463000000000003</v>
      </c>
      <c r="H1125" s="104">
        <f t="shared" si="53"/>
        <v>862.64</v>
      </c>
      <c r="I1125" s="104">
        <f>ROUND(H1125*1.2359,2)</f>
        <v>1066.1400000000001</v>
      </c>
    </row>
    <row r="1126" spans="1:9" s="49" customFormat="1" ht="16.899999999999999" customHeight="1" x14ac:dyDescent="0.25">
      <c r="A1126" s="96" t="s">
        <v>282</v>
      </c>
      <c r="B1126" s="102">
        <v>1</v>
      </c>
      <c r="C1126" s="102">
        <f t="shared" si="54"/>
        <v>375</v>
      </c>
      <c r="D1126" s="102">
        <v>373</v>
      </c>
      <c r="E1126" s="102">
        <v>2</v>
      </c>
      <c r="F1126" s="104">
        <v>735</v>
      </c>
      <c r="G1126" s="103">
        <f t="shared" si="55"/>
        <v>4.3705999999999996</v>
      </c>
      <c r="H1126" s="104">
        <f t="shared" si="53"/>
        <v>17.48</v>
      </c>
      <c r="I1126" s="104">
        <f>ROUND(H1126*1.2359,2)</f>
        <v>21.6</v>
      </c>
    </row>
    <row r="1127" spans="1:9" s="49" customFormat="1" ht="16.899999999999999" customHeight="1" x14ac:dyDescent="0.25">
      <c r="A1127" s="96" t="s">
        <v>282</v>
      </c>
      <c r="B1127" s="102">
        <v>1</v>
      </c>
      <c r="C1127" s="102">
        <f t="shared" si="54"/>
        <v>384</v>
      </c>
      <c r="D1127" s="102">
        <v>357</v>
      </c>
      <c r="E1127" s="102">
        <v>27</v>
      </c>
      <c r="F1127" s="104">
        <v>815</v>
      </c>
      <c r="G1127" s="103">
        <f t="shared" si="55"/>
        <v>4.8463000000000003</v>
      </c>
      <c r="H1127" s="104">
        <f t="shared" si="53"/>
        <v>261.7</v>
      </c>
      <c r="I1127" s="104">
        <f>ROUND(H1127*1.2359,2)</f>
        <v>323.44</v>
      </c>
    </row>
    <row r="1128" spans="1:9" s="49" customFormat="1" ht="16.899999999999999" customHeight="1" x14ac:dyDescent="0.25">
      <c r="A1128" s="96" t="s">
        <v>282</v>
      </c>
      <c r="B1128" s="102">
        <v>1</v>
      </c>
      <c r="C1128" s="102">
        <f t="shared" si="54"/>
        <v>646</v>
      </c>
      <c r="D1128" s="102">
        <v>621</v>
      </c>
      <c r="E1128" s="102">
        <v>25</v>
      </c>
      <c r="F1128" s="104">
        <v>735</v>
      </c>
      <c r="G1128" s="103">
        <f t="shared" si="55"/>
        <v>4.3705999999999996</v>
      </c>
      <c r="H1128" s="104">
        <f t="shared" si="53"/>
        <v>218.53</v>
      </c>
      <c r="I1128" s="104">
        <f>ROUND(H1128*1.2359,2)</f>
        <v>270.08</v>
      </c>
    </row>
    <row r="1129" spans="1:9" s="49" customFormat="1" ht="16.899999999999999" customHeight="1" x14ac:dyDescent="0.25">
      <c r="A1129" s="96" t="s">
        <v>282</v>
      </c>
      <c r="B1129" s="102">
        <v>1</v>
      </c>
      <c r="C1129" s="102">
        <f t="shared" si="54"/>
        <v>677.5</v>
      </c>
      <c r="D1129" s="102">
        <v>677</v>
      </c>
      <c r="E1129" s="102">
        <v>0.5</v>
      </c>
      <c r="F1129" s="104">
        <v>826</v>
      </c>
      <c r="G1129" s="103">
        <f t="shared" si="55"/>
        <v>4.9116999999999997</v>
      </c>
      <c r="H1129" s="104">
        <f t="shared" si="53"/>
        <v>4.91</v>
      </c>
      <c r="I1129" s="105">
        <f>ROUND(H1129*1.2077,2)</f>
        <v>5.93</v>
      </c>
    </row>
    <row r="1130" spans="1:9" s="49" customFormat="1" ht="16.899999999999999" customHeight="1" x14ac:dyDescent="0.25">
      <c r="A1130" s="96" t="s">
        <v>282</v>
      </c>
      <c r="B1130" s="102">
        <v>1</v>
      </c>
      <c r="C1130" s="102">
        <f t="shared" si="54"/>
        <v>511</v>
      </c>
      <c r="D1130" s="102">
        <v>437</v>
      </c>
      <c r="E1130" s="102">
        <v>74</v>
      </c>
      <c r="F1130" s="104">
        <v>815</v>
      </c>
      <c r="G1130" s="103">
        <f t="shared" si="55"/>
        <v>4.8463000000000003</v>
      </c>
      <c r="H1130" s="104">
        <f t="shared" si="53"/>
        <v>717.25</v>
      </c>
      <c r="I1130" s="104">
        <f>ROUND(H1130*1.2359,2)</f>
        <v>886.45</v>
      </c>
    </row>
    <row r="1131" spans="1:9" s="49" customFormat="1" ht="16.899999999999999" customHeight="1" x14ac:dyDescent="0.25">
      <c r="A1131" s="96" t="s">
        <v>282</v>
      </c>
      <c r="B1131" s="102">
        <v>1</v>
      </c>
      <c r="C1131" s="102">
        <f t="shared" si="54"/>
        <v>600</v>
      </c>
      <c r="D1131" s="102">
        <v>597</v>
      </c>
      <c r="E1131" s="102">
        <v>3</v>
      </c>
      <c r="F1131" s="104">
        <v>826</v>
      </c>
      <c r="G1131" s="103">
        <f t="shared" si="55"/>
        <v>4.9116999999999997</v>
      </c>
      <c r="H1131" s="104">
        <f t="shared" si="53"/>
        <v>29.47</v>
      </c>
      <c r="I1131" s="104">
        <f>ROUND(H1131*1.2359,2)</f>
        <v>36.42</v>
      </c>
    </row>
    <row r="1132" spans="1:9" s="49" customFormat="1" ht="16.899999999999999" customHeight="1" x14ac:dyDescent="0.25">
      <c r="A1132" s="96" t="s">
        <v>282</v>
      </c>
      <c r="B1132" s="102">
        <v>1</v>
      </c>
      <c r="C1132" s="102">
        <f t="shared" si="54"/>
        <v>766</v>
      </c>
      <c r="D1132" s="102">
        <v>677</v>
      </c>
      <c r="E1132" s="102">
        <v>89</v>
      </c>
      <c r="F1132" s="104">
        <v>735</v>
      </c>
      <c r="G1132" s="103">
        <f t="shared" si="55"/>
        <v>4.3705999999999996</v>
      </c>
      <c r="H1132" s="104">
        <f t="shared" si="53"/>
        <v>777.97</v>
      </c>
      <c r="I1132" s="104">
        <f>ROUND(H1132*1.2359,2)</f>
        <v>961.49</v>
      </c>
    </row>
    <row r="1133" spans="1:9" s="49" customFormat="1" ht="16.899999999999999" customHeight="1" x14ac:dyDescent="0.25">
      <c r="A1133" s="96" t="s">
        <v>282</v>
      </c>
      <c r="B1133" s="102">
        <v>1</v>
      </c>
      <c r="C1133" s="102">
        <f t="shared" si="54"/>
        <v>361.5</v>
      </c>
      <c r="D1133" s="102">
        <v>286.5</v>
      </c>
      <c r="E1133" s="102">
        <v>75</v>
      </c>
      <c r="F1133" s="104">
        <v>815</v>
      </c>
      <c r="G1133" s="103">
        <f t="shared" si="55"/>
        <v>4.8463000000000003</v>
      </c>
      <c r="H1133" s="104">
        <f t="shared" si="53"/>
        <v>726.95</v>
      </c>
      <c r="I1133" s="104">
        <f>ROUND(H1133*1.2359,2)</f>
        <v>898.44</v>
      </c>
    </row>
    <row r="1134" spans="1:9" s="49" customFormat="1" ht="16.899999999999999" customHeight="1" x14ac:dyDescent="0.25">
      <c r="A1134" s="96" t="s">
        <v>282</v>
      </c>
      <c r="B1134" s="102">
        <v>1</v>
      </c>
      <c r="C1134" s="102">
        <f t="shared" si="54"/>
        <v>456</v>
      </c>
      <c r="D1134" s="102">
        <v>454</v>
      </c>
      <c r="E1134" s="102">
        <v>2</v>
      </c>
      <c r="F1134" s="104">
        <v>826</v>
      </c>
      <c r="G1134" s="103">
        <f t="shared" si="55"/>
        <v>4.9116999999999997</v>
      </c>
      <c r="H1134" s="104">
        <f t="shared" si="53"/>
        <v>19.649999999999999</v>
      </c>
      <c r="I1134" s="104">
        <f>ROUND(H1134*1.2359,2)</f>
        <v>24.29</v>
      </c>
    </row>
    <row r="1135" spans="1:9" s="49" customFormat="1" ht="16.899999999999999" customHeight="1" x14ac:dyDescent="0.25">
      <c r="A1135" s="96" t="s">
        <v>282</v>
      </c>
      <c r="B1135" s="102">
        <v>1</v>
      </c>
      <c r="C1135" s="102">
        <f t="shared" si="54"/>
        <v>604</v>
      </c>
      <c r="D1135" s="102">
        <v>597</v>
      </c>
      <c r="E1135" s="102">
        <v>7</v>
      </c>
      <c r="F1135" s="104">
        <v>826</v>
      </c>
      <c r="G1135" s="103">
        <f t="shared" si="55"/>
        <v>4.9116999999999997</v>
      </c>
      <c r="H1135" s="104">
        <f t="shared" si="53"/>
        <v>68.760000000000005</v>
      </c>
      <c r="I1135" s="104">
        <f>ROUND(H1135*1.2359,2)</f>
        <v>84.98</v>
      </c>
    </row>
    <row r="1136" spans="1:9" s="49" customFormat="1" ht="16.899999999999999" customHeight="1" x14ac:dyDescent="0.25">
      <c r="A1136" s="96" t="s">
        <v>282</v>
      </c>
      <c r="B1136" s="102">
        <v>1</v>
      </c>
      <c r="C1136" s="102">
        <f t="shared" si="54"/>
        <v>624</v>
      </c>
      <c r="D1136" s="102">
        <v>550</v>
      </c>
      <c r="E1136" s="102">
        <v>74</v>
      </c>
      <c r="F1136" s="104">
        <v>815</v>
      </c>
      <c r="G1136" s="103">
        <f t="shared" si="55"/>
        <v>4.8463000000000003</v>
      </c>
      <c r="H1136" s="104">
        <f t="shared" si="53"/>
        <v>717.25</v>
      </c>
      <c r="I1136" s="104">
        <f>ROUND(H1136*1.2359,2)</f>
        <v>886.45</v>
      </c>
    </row>
    <row r="1137" spans="1:9" s="49" customFormat="1" ht="16.899999999999999" customHeight="1" x14ac:dyDescent="0.25">
      <c r="A1137" s="96" t="s">
        <v>282</v>
      </c>
      <c r="B1137" s="102">
        <v>1</v>
      </c>
      <c r="C1137" s="102">
        <f t="shared" si="54"/>
        <v>385.25</v>
      </c>
      <c r="D1137" s="102">
        <v>333.75</v>
      </c>
      <c r="E1137" s="102">
        <v>51.5</v>
      </c>
      <c r="F1137" s="104">
        <v>735</v>
      </c>
      <c r="G1137" s="103">
        <f t="shared" si="55"/>
        <v>4.3705999999999996</v>
      </c>
      <c r="H1137" s="104">
        <f t="shared" si="53"/>
        <v>450.17</v>
      </c>
      <c r="I1137" s="104">
        <f>ROUND(H1137*1.2359,2)</f>
        <v>556.37</v>
      </c>
    </row>
    <row r="1138" spans="1:9" s="49" customFormat="1" ht="16.899999999999999" customHeight="1" x14ac:dyDescent="0.25">
      <c r="A1138" s="96" t="s">
        <v>282</v>
      </c>
      <c r="B1138" s="102">
        <v>1</v>
      </c>
      <c r="C1138" s="102">
        <f t="shared" si="54"/>
        <v>694.5</v>
      </c>
      <c r="D1138" s="102">
        <v>677</v>
      </c>
      <c r="E1138" s="102">
        <v>17.5</v>
      </c>
      <c r="F1138" s="104">
        <v>826</v>
      </c>
      <c r="G1138" s="103">
        <f t="shared" si="55"/>
        <v>4.9116999999999997</v>
      </c>
      <c r="H1138" s="104">
        <f t="shared" si="53"/>
        <v>171.91</v>
      </c>
      <c r="I1138" s="104">
        <f>ROUND(H1138*1.2359,2)</f>
        <v>212.46</v>
      </c>
    </row>
    <row r="1139" spans="1:9" s="49" customFormat="1" ht="16.899999999999999" customHeight="1" x14ac:dyDescent="0.25">
      <c r="A1139" s="96" t="s">
        <v>282</v>
      </c>
      <c r="B1139" s="102">
        <v>1</v>
      </c>
      <c r="C1139" s="102">
        <f t="shared" si="54"/>
        <v>616</v>
      </c>
      <c r="D1139" s="102">
        <v>615</v>
      </c>
      <c r="E1139" s="102">
        <v>1</v>
      </c>
      <c r="F1139" s="104">
        <v>785</v>
      </c>
      <c r="G1139" s="103">
        <f t="shared" si="55"/>
        <v>4.6679000000000004</v>
      </c>
      <c r="H1139" s="104">
        <f t="shared" si="53"/>
        <v>9.34</v>
      </c>
      <c r="I1139" s="104">
        <f>ROUND(H1139*1.2359,2)</f>
        <v>11.54</v>
      </c>
    </row>
    <row r="1140" spans="1:9" s="49" customFormat="1" ht="16.899999999999999" customHeight="1" x14ac:dyDescent="0.25">
      <c r="A1140" s="96" t="s">
        <v>282</v>
      </c>
      <c r="B1140" s="102">
        <v>1</v>
      </c>
      <c r="C1140" s="102">
        <f t="shared" si="54"/>
        <v>506.25</v>
      </c>
      <c r="D1140" s="102">
        <v>503</v>
      </c>
      <c r="E1140" s="102">
        <v>3.25</v>
      </c>
      <c r="F1140" s="104">
        <v>846</v>
      </c>
      <c r="G1140" s="103">
        <f t="shared" si="55"/>
        <v>5.0305999999999997</v>
      </c>
      <c r="H1140" s="104">
        <f t="shared" si="53"/>
        <v>32.700000000000003</v>
      </c>
      <c r="I1140" s="104">
        <f>ROUND(H1140*1.2359,2)</f>
        <v>40.409999999999997</v>
      </c>
    </row>
    <row r="1141" spans="1:9" s="49" customFormat="1" ht="16.899999999999999" customHeight="1" x14ac:dyDescent="0.25">
      <c r="A1141" s="96" t="s">
        <v>282</v>
      </c>
      <c r="B1141" s="102">
        <v>1</v>
      </c>
      <c r="C1141" s="102">
        <f t="shared" si="54"/>
        <v>523</v>
      </c>
      <c r="D1141" s="102">
        <v>517</v>
      </c>
      <c r="E1141" s="102">
        <v>6</v>
      </c>
      <c r="F1141" s="104">
        <v>785</v>
      </c>
      <c r="G1141" s="103">
        <f t="shared" si="55"/>
        <v>4.6679000000000004</v>
      </c>
      <c r="H1141" s="104">
        <f t="shared" si="53"/>
        <v>56.01</v>
      </c>
      <c r="I1141" s="104">
        <f>ROUND(H1141*1.2359,2)</f>
        <v>69.22</v>
      </c>
    </row>
    <row r="1142" spans="1:9" s="49" customFormat="1" ht="16.899999999999999" customHeight="1" x14ac:dyDescent="0.25">
      <c r="A1142" s="96" t="s">
        <v>282</v>
      </c>
      <c r="B1142" s="102">
        <v>1</v>
      </c>
      <c r="C1142" s="102">
        <f t="shared" si="54"/>
        <v>252</v>
      </c>
      <c r="D1142" s="102">
        <v>208</v>
      </c>
      <c r="E1142" s="102">
        <v>44</v>
      </c>
      <c r="F1142" s="104">
        <v>826</v>
      </c>
      <c r="G1142" s="103">
        <f t="shared" si="55"/>
        <v>4.9116999999999997</v>
      </c>
      <c r="H1142" s="104">
        <f t="shared" si="53"/>
        <v>432.23</v>
      </c>
      <c r="I1142" s="104">
        <f>ROUND(H1142*1.2359,2)</f>
        <v>534.19000000000005</v>
      </c>
    </row>
    <row r="1143" spans="1:9" s="49" customFormat="1" ht="16.899999999999999" customHeight="1" x14ac:dyDescent="0.25">
      <c r="A1143" s="96" t="s">
        <v>282</v>
      </c>
      <c r="B1143" s="102">
        <v>1</v>
      </c>
      <c r="C1143" s="102">
        <f t="shared" si="54"/>
        <v>681</v>
      </c>
      <c r="D1143" s="102">
        <v>677</v>
      </c>
      <c r="E1143" s="102">
        <v>4</v>
      </c>
      <c r="F1143" s="104">
        <v>826</v>
      </c>
      <c r="G1143" s="103">
        <f t="shared" si="55"/>
        <v>4.9116999999999997</v>
      </c>
      <c r="H1143" s="104">
        <f t="shared" si="53"/>
        <v>39.29</v>
      </c>
      <c r="I1143" s="104">
        <f>ROUND(H1143*1.2359,2)</f>
        <v>48.56</v>
      </c>
    </row>
    <row r="1144" spans="1:9" s="49" customFormat="1" ht="16.899999999999999" customHeight="1" x14ac:dyDescent="0.25">
      <c r="A1144" s="96" t="s">
        <v>282</v>
      </c>
      <c r="B1144" s="102">
        <v>1</v>
      </c>
      <c r="C1144" s="102">
        <f t="shared" si="54"/>
        <v>2</v>
      </c>
      <c r="D1144" s="102">
        <v>0</v>
      </c>
      <c r="E1144" s="102">
        <v>2</v>
      </c>
      <c r="F1144" s="104">
        <v>735</v>
      </c>
      <c r="G1144" s="103">
        <f t="shared" si="55"/>
        <v>4.3705999999999996</v>
      </c>
      <c r="H1144" s="104">
        <f t="shared" si="53"/>
        <v>17.48</v>
      </c>
      <c r="I1144" s="104">
        <f>ROUND(H1144*1.2359,2)</f>
        <v>21.6</v>
      </c>
    </row>
    <row r="1145" spans="1:9" s="49" customFormat="1" ht="16.899999999999999" customHeight="1" x14ac:dyDescent="0.25">
      <c r="A1145" s="96" t="s">
        <v>282</v>
      </c>
      <c r="B1145" s="102">
        <v>1</v>
      </c>
      <c r="C1145" s="102">
        <f t="shared" si="54"/>
        <v>324.5</v>
      </c>
      <c r="D1145" s="102">
        <v>318.5</v>
      </c>
      <c r="E1145" s="102">
        <v>6</v>
      </c>
      <c r="F1145" s="104">
        <v>735</v>
      </c>
      <c r="G1145" s="103">
        <f t="shared" si="55"/>
        <v>4.3705999999999996</v>
      </c>
      <c r="H1145" s="104">
        <f t="shared" si="53"/>
        <v>52.45</v>
      </c>
      <c r="I1145" s="104">
        <f>ROUND(H1145*1.2359,2)</f>
        <v>64.819999999999993</v>
      </c>
    </row>
    <row r="1146" spans="1:9" s="49" customFormat="1" ht="16.899999999999999" customHeight="1" x14ac:dyDescent="0.25">
      <c r="A1146" s="96" t="s">
        <v>282</v>
      </c>
      <c r="B1146" s="102">
        <v>1</v>
      </c>
      <c r="C1146" s="102">
        <f t="shared" si="54"/>
        <v>459</v>
      </c>
      <c r="D1146" s="102">
        <v>446</v>
      </c>
      <c r="E1146" s="102">
        <v>13</v>
      </c>
      <c r="F1146" s="104">
        <v>735</v>
      </c>
      <c r="G1146" s="103">
        <f t="shared" si="55"/>
        <v>4.3705999999999996</v>
      </c>
      <c r="H1146" s="104">
        <f t="shared" si="53"/>
        <v>113.64</v>
      </c>
      <c r="I1146" s="104">
        <f>ROUND(H1146*1.2359,2)</f>
        <v>140.44999999999999</v>
      </c>
    </row>
    <row r="1147" spans="1:9" s="49" customFormat="1" ht="16.899999999999999" customHeight="1" x14ac:dyDescent="0.25">
      <c r="A1147" s="96" t="s">
        <v>282</v>
      </c>
      <c r="B1147" s="102">
        <v>1</v>
      </c>
      <c r="C1147" s="102">
        <f t="shared" si="54"/>
        <v>727</v>
      </c>
      <c r="D1147" s="102">
        <v>629</v>
      </c>
      <c r="E1147" s="102">
        <v>98</v>
      </c>
      <c r="F1147" s="104">
        <v>826</v>
      </c>
      <c r="G1147" s="103">
        <f t="shared" si="55"/>
        <v>4.9116999999999997</v>
      </c>
      <c r="H1147" s="104">
        <f t="shared" si="53"/>
        <v>962.69</v>
      </c>
      <c r="I1147" s="104">
        <f>ROUND(H1147*1.2359,2)</f>
        <v>1189.79</v>
      </c>
    </row>
    <row r="1148" spans="1:9" s="49" customFormat="1" ht="16.899999999999999" customHeight="1" x14ac:dyDescent="0.25">
      <c r="A1148" s="96" t="s">
        <v>282</v>
      </c>
      <c r="B1148" s="102">
        <v>1</v>
      </c>
      <c r="C1148" s="102">
        <f t="shared" si="54"/>
        <v>753</v>
      </c>
      <c r="D1148" s="102">
        <v>637</v>
      </c>
      <c r="E1148" s="102">
        <v>116</v>
      </c>
      <c r="F1148" s="104">
        <v>826</v>
      </c>
      <c r="G1148" s="103">
        <f t="shared" si="55"/>
        <v>4.9116999999999997</v>
      </c>
      <c r="H1148" s="104">
        <f t="shared" si="53"/>
        <v>1139.51</v>
      </c>
      <c r="I1148" s="104">
        <f>ROUND(H1148*1.2359,2)</f>
        <v>1408.32</v>
      </c>
    </row>
    <row r="1149" spans="1:9" s="49" customFormat="1" ht="16.899999999999999" customHeight="1" x14ac:dyDescent="0.25">
      <c r="A1149" s="96" t="s">
        <v>282</v>
      </c>
      <c r="B1149" s="102">
        <v>1</v>
      </c>
      <c r="C1149" s="102">
        <f t="shared" si="54"/>
        <v>262.5</v>
      </c>
      <c r="D1149" s="102">
        <v>258.5</v>
      </c>
      <c r="E1149" s="102">
        <v>4</v>
      </c>
      <c r="F1149" s="104">
        <v>795</v>
      </c>
      <c r="G1149" s="103">
        <f t="shared" si="55"/>
        <v>4.7274000000000003</v>
      </c>
      <c r="H1149" s="104">
        <f t="shared" si="53"/>
        <v>37.82</v>
      </c>
      <c r="I1149" s="104">
        <f>ROUND(H1149*1.2359,2)</f>
        <v>46.74</v>
      </c>
    </row>
    <row r="1150" spans="1:9" s="49" customFormat="1" ht="16.899999999999999" customHeight="1" x14ac:dyDescent="0.25">
      <c r="A1150" s="96" t="s">
        <v>282</v>
      </c>
      <c r="B1150" s="102">
        <v>1</v>
      </c>
      <c r="C1150" s="102">
        <f t="shared" si="54"/>
        <v>690</v>
      </c>
      <c r="D1150" s="102">
        <v>581</v>
      </c>
      <c r="E1150" s="102">
        <v>109</v>
      </c>
      <c r="F1150" s="104">
        <v>815</v>
      </c>
      <c r="G1150" s="103">
        <f t="shared" si="55"/>
        <v>4.8463000000000003</v>
      </c>
      <c r="H1150" s="104">
        <f t="shared" si="53"/>
        <v>1056.49</v>
      </c>
      <c r="I1150" s="104">
        <f>ROUND(H1150*1.2359,2)</f>
        <v>1305.72</v>
      </c>
    </row>
    <row r="1151" spans="1:9" s="49" customFormat="1" ht="16.899999999999999" customHeight="1" x14ac:dyDescent="0.25">
      <c r="A1151" s="96" t="s">
        <v>282</v>
      </c>
      <c r="B1151" s="102">
        <v>1</v>
      </c>
      <c r="C1151" s="102">
        <f t="shared" si="54"/>
        <v>578</v>
      </c>
      <c r="D1151" s="102">
        <v>550</v>
      </c>
      <c r="E1151" s="102">
        <v>28</v>
      </c>
      <c r="F1151" s="104">
        <v>755</v>
      </c>
      <c r="G1151" s="103">
        <f t="shared" si="55"/>
        <v>4.4894999999999996</v>
      </c>
      <c r="H1151" s="104">
        <f t="shared" si="53"/>
        <v>251.41</v>
      </c>
      <c r="I1151" s="104">
        <f>ROUND(H1151*1.2359,2)</f>
        <v>310.72000000000003</v>
      </c>
    </row>
    <row r="1152" spans="1:9" s="49" customFormat="1" ht="16.899999999999999" customHeight="1" x14ac:dyDescent="0.25">
      <c r="A1152" s="96" t="s">
        <v>282</v>
      </c>
      <c r="B1152" s="102">
        <v>1</v>
      </c>
      <c r="C1152" s="102">
        <f t="shared" si="54"/>
        <v>568</v>
      </c>
      <c r="D1152" s="102">
        <v>542</v>
      </c>
      <c r="E1152" s="102">
        <v>26</v>
      </c>
      <c r="F1152" s="104">
        <v>735</v>
      </c>
      <c r="G1152" s="103">
        <f t="shared" si="55"/>
        <v>4.3705999999999996</v>
      </c>
      <c r="H1152" s="104">
        <f t="shared" si="53"/>
        <v>227.27</v>
      </c>
      <c r="I1152" s="105">
        <f>ROUND(H1152*1.2077,2)</f>
        <v>274.47000000000003</v>
      </c>
    </row>
    <row r="1153" spans="1:9" s="49" customFormat="1" ht="16.899999999999999" customHeight="1" x14ac:dyDescent="0.25">
      <c r="A1153" s="96" t="s">
        <v>282</v>
      </c>
      <c r="B1153" s="102">
        <v>1</v>
      </c>
      <c r="C1153" s="102">
        <f t="shared" si="54"/>
        <v>624</v>
      </c>
      <c r="D1153" s="102">
        <v>573</v>
      </c>
      <c r="E1153" s="102">
        <v>51</v>
      </c>
      <c r="F1153" s="104">
        <v>815</v>
      </c>
      <c r="G1153" s="103">
        <f t="shared" si="55"/>
        <v>4.8463000000000003</v>
      </c>
      <c r="H1153" s="104">
        <f t="shared" si="53"/>
        <v>494.32</v>
      </c>
      <c r="I1153" s="104">
        <f>ROUND(H1153*1.2359,2)</f>
        <v>610.92999999999995</v>
      </c>
    </row>
    <row r="1154" spans="1:9" s="49" customFormat="1" ht="16.899999999999999" customHeight="1" x14ac:dyDescent="0.25">
      <c r="A1154" s="96" t="s">
        <v>282</v>
      </c>
      <c r="B1154" s="102">
        <v>1</v>
      </c>
      <c r="C1154" s="102">
        <f t="shared" si="54"/>
        <v>727</v>
      </c>
      <c r="D1154" s="102">
        <v>677</v>
      </c>
      <c r="E1154" s="102">
        <v>50</v>
      </c>
      <c r="F1154" s="104">
        <v>882</v>
      </c>
      <c r="G1154" s="103">
        <f t="shared" si="55"/>
        <v>5.2446999999999999</v>
      </c>
      <c r="H1154" s="104">
        <f t="shared" si="53"/>
        <v>524.47</v>
      </c>
      <c r="I1154" s="104">
        <f>ROUND(H1154*1.2359,2)</f>
        <v>648.19000000000005</v>
      </c>
    </row>
    <row r="1155" spans="1:9" s="49" customFormat="1" ht="16.899999999999999" customHeight="1" x14ac:dyDescent="0.25">
      <c r="A1155" s="96" t="s">
        <v>282</v>
      </c>
      <c r="B1155" s="102">
        <v>1</v>
      </c>
      <c r="C1155" s="102">
        <f t="shared" si="54"/>
        <v>684</v>
      </c>
      <c r="D1155" s="102">
        <v>677</v>
      </c>
      <c r="E1155" s="102">
        <v>7</v>
      </c>
      <c r="F1155" s="104">
        <v>785</v>
      </c>
      <c r="G1155" s="103">
        <f t="shared" si="55"/>
        <v>4.6679000000000004</v>
      </c>
      <c r="H1155" s="104">
        <f t="shared" si="53"/>
        <v>65.349999999999994</v>
      </c>
      <c r="I1155" s="104">
        <f>ROUND(H1155*1.2359,2)</f>
        <v>80.77</v>
      </c>
    </row>
    <row r="1156" spans="1:9" s="49" customFormat="1" ht="16.899999999999999" customHeight="1" x14ac:dyDescent="0.25">
      <c r="A1156" s="96" t="s">
        <v>282</v>
      </c>
      <c r="B1156" s="102">
        <v>1</v>
      </c>
      <c r="C1156" s="102">
        <f t="shared" si="54"/>
        <v>615</v>
      </c>
      <c r="D1156" s="102">
        <v>597</v>
      </c>
      <c r="E1156" s="102">
        <v>18</v>
      </c>
      <c r="F1156" s="104">
        <v>785</v>
      </c>
      <c r="G1156" s="103">
        <f t="shared" si="55"/>
        <v>4.6679000000000004</v>
      </c>
      <c r="H1156" s="104">
        <f t="shared" si="53"/>
        <v>168.04</v>
      </c>
      <c r="I1156" s="105">
        <f>ROUND(H1156*1.2077,2)</f>
        <v>202.94</v>
      </c>
    </row>
    <row r="1157" spans="1:9" s="49" customFormat="1" ht="16.899999999999999" customHeight="1" x14ac:dyDescent="0.25">
      <c r="A1157" s="96" t="s">
        <v>282</v>
      </c>
      <c r="B1157" s="102">
        <v>1</v>
      </c>
      <c r="C1157" s="102">
        <f t="shared" si="54"/>
        <v>531</v>
      </c>
      <c r="D1157" s="102">
        <v>525</v>
      </c>
      <c r="E1157" s="102">
        <v>6</v>
      </c>
      <c r="F1157" s="104">
        <v>735</v>
      </c>
      <c r="G1157" s="103">
        <f t="shared" si="55"/>
        <v>4.3705999999999996</v>
      </c>
      <c r="H1157" s="104">
        <f t="shared" si="53"/>
        <v>52.45</v>
      </c>
      <c r="I1157" s="104">
        <f>ROUND(H1157*1.2359,2)</f>
        <v>64.819999999999993</v>
      </c>
    </row>
    <row r="1158" spans="1:9" s="49" customFormat="1" ht="16.899999999999999" customHeight="1" x14ac:dyDescent="0.25">
      <c r="A1158" s="96" t="s">
        <v>282</v>
      </c>
      <c r="B1158" s="102">
        <v>1</v>
      </c>
      <c r="C1158" s="102">
        <f t="shared" si="54"/>
        <v>649</v>
      </c>
      <c r="D1158" s="102">
        <v>573</v>
      </c>
      <c r="E1158" s="102">
        <v>76</v>
      </c>
      <c r="F1158" s="104">
        <v>815</v>
      </c>
      <c r="G1158" s="103">
        <f t="shared" si="55"/>
        <v>4.8463000000000003</v>
      </c>
      <c r="H1158" s="104">
        <f t="shared" si="53"/>
        <v>736.64</v>
      </c>
      <c r="I1158" s="104">
        <f>ROUND(H1158*1.2359,2)</f>
        <v>910.41</v>
      </c>
    </row>
    <row r="1159" spans="1:9" s="49" customFormat="1" ht="16.899999999999999" customHeight="1" x14ac:dyDescent="0.25">
      <c r="A1159" s="96" t="s">
        <v>282</v>
      </c>
      <c r="B1159" s="102">
        <v>1</v>
      </c>
      <c r="C1159" s="102">
        <f t="shared" si="54"/>
        <v>697</v>
      </c>
      <c r="D1159" s="102">
        <v>677</v>
      </c>
      <c r="E1159" s="102">
        <v>20</v>
      </c>
      <c r="F1159" s="104">
        <v>785</v>
      </c>
      <c r="G1159" s="103">
        <f t="shared" si="55"/>
        <v>4.6679000000000004</v>
      </c>
      <c r="H1159" s="104">
        <f t="shared" si="53"/>
        <v>186.72</v>
      </c>
      <c r="I1159" s="105">
        <f>ROUND(H1159*1.2077,2)</f>
        <v>225.5</v>
      </c>
    </row>
    <row r="1160" spans="1:9" s="49" customFormat="1" ht="16.899999999999999" customHeight="1" x14ac:dyDescent="0.25">
      <c r="A1160" s="96" t="s">
        <v>282</v>
      </c>
      <c r="B1160" s="102">
        <v>1</v>
      </c>
      <c r="C1160" s="102">
        <f t="shared" si="54"/>
        <v>521</v>
      </c>
      <c r="D1160" s="102">
        <v>493</v>
      </c>
      <c r="E1160" s="102">
        <v>28</v>
      </c>
      <c r="F1160" s="104">
        <v>735</v>
      </c>
      <c r="G1160" s="103">
        <f t="shared" si="55"/>
        <v>4.3705999999999996</v>
      </c>
      <c r="H1160" s="104">
        <f t="shared" si="53"/>
        <v>244.75</v>
      </c>
      <c r="I1160" s="104">
        <f>ROUND(H1160*1.2359,2)</f>
        <v>302.49</v>
      </c>
    </row>
    <row r="1161" spans="1:9" s="49" customFormat="1" ht="16.899999999999999" customHeight="1" x14ac:dyDescent="0.25">
      <c r="A1161" s="96" t="s">
        <v>282</v>
      </c>
      <c r="B1161" s="102">
        <v>1</v>
      </c>
      <c r="C1161" s="102">
        <f t="shared" si="54"/>
        <v>502</v>
      </c>
      <c r="D1161" s="102">
        <v>430</v>
      </c>
      <c r="E1161" s="102">
        <v>72</v>
      </c>
      <c r="F1161" s="104">
        <v>826</v>
      </c>
      <c r="G1161" s="103">
        <f t="shared" si="55"/>
        <v>4.9116999999999997</v>
      </c>
      <c r="H1161" s="104">
        <f t="shared" si="53"/>
        <v>707.28</v>
      </c>
      <c r="I1161" s="104">
        <f>ROUND(H1161*1.2359,2)</f>
        <v>874.13</v>
      </c>
    </row>
    <row r="1162" spans="1:9" s="49" customFormat="1" ht="16.899999999999999" customHeight="1" x14ac:dyDescent="0.25">
      <c r="A1162" s="96" t="s">
        <v>282</v>
      </c>
      <c r="B1162" s="102">
        <v>1</v>
      </c>
      <c r="C1162" s="102">
        <f t="shared" si="54"/>
        <v>524</v>
      </c>
      <c r="D1162" s="102">
        <v>521</v>
      </c>
      <c r="E1162" s="102">
        <v>3</v>
      </c>
      <c r="F1162" s="104">
        <v>826</v>
      </c>
      <c r="G1162" s="103">
        <f t="shared" si="55"/>
        <v>4.9116999999999997</v>
      </c>
      <c r="H1162" s="104">
        <f t="shared" si="53"/>
        <v>29.47</v>
      </c>
      <c r="I1162" s="104">
        <f>ROUND(H1162*1.2359,2)</f>
        <v>36.42</v>
      </c>
    </row>
    <row r="1163" spans="1:9" s="49" customFormat="1" ht="16.899999999999999" customHeight="1" x14ac:dyDescent="0.25">
      <c r="A1163" s="96" t="s">
        <v>282</v>
      </c>
      <c r="B1163" s="102">
        <v>1</v>
      </c>
      <c r="C1163" s="102">
        <f t="shared" si="54"/>
        <v>594.5</v>
      </c>
      <c r="D1163" s="102">
        <v>590</v>
      </c>
      <c r="E1163" s="102">
        <v>4.5</v>
      </c>
      <c r="F1163" s="104">
        <v>795</v>
      </c>
      <c r="G1163" s="103">
        <f t="shared" si="55"/>
        <v>4.7274000000000003</v>
      </c>
      <c r="H1163" s="104">
        <f t="shared" si="53"/>
        <v>42.55</v>
      </c>
      <c r="I1163" s="104">
        <f>ROUND(H1163*1.2359,2)</f>
        <v>52.59</v>
      </c>
    </row>
    <row r="1164" spans="1:9" s="49" customFormat="1" ht="16.899999999999999" customHeight="1" x14ac:dyDescent="0.25">
      <c r="A1164" s="96" t="s">
        <v>282</v>
      </c>
      <c r="B1164" s="102">
        <v>1</v>
      </c>
      <c r="C1164" s="102">
        <f t="shared" si="54"/>
        <v>774</v>
      </c>
      <c r="D1164" s="102">
        <v>653</v>
      </c>
      <c r="E1164" s="102">
        <v>121</v>
      </c>
      <c r="F1164" s="104">
        <v>826</v>
      </c>
      <c r="G1164" s="103">
        <f t="shared" si="55"/>
        <v>4.9116999999999997</v>
      </c>
      <c r="H1164" s="104">
        <f t="shared" si="53"/>
        <v>1188.6300000000001</v>
      </c>
      <c r="I1164" s="104">
        <f>ROUND(H1164*1.2359,2)</f>
        <v>1469.03</v>
      </c>
    </row>
    <row r="1165" spans="1:9" s="49" customFormat="1" ht="16.899999999999999" customHeight="1" x14ac:dyDescent="0.25">
      <c r="A1165" s="96" t="s">
        <v>282</v>
      </c>
      <c r="B1165" s="102">
        <v>1</v>
      </c>
      <c r="C1165" s="102">
        <f t="shared" si="54"/>
        <v>744</v>
      </c>
      <c r="D1165" s="102">
        <v>677</v>
      </c>
      <c r="E1165" s="102">
        <v>67.000000000000014</v>
      </c>
      <c r="F1165" s="104">
        <v>815</v>
      </c>
      <c r="G1165" s="103">
        <f t="shared" si="55"/>
        <v>4.8463000000000003</v>
      </c>
      <c r="H1165" s="104">
        <f t="shared" ref="H1165:H1228" si="56">ROUND(E1165*G1165*2,2)</f>
        <v>649.4</v>
      </c>
      <c r="I1165" s="105">
        <f>ROUND(H1165*1.2194,2)</f>
        <v>791.88</v>
      </c>
    </row>
    <row r="1166" spans="1:9" s="49" customFormat="1" ht="16.899999999999999" customHeight="1" x14ac:dyDescent="0.25">
      <c r="A1166" s="96" t="s">
        <v>282</v>
      </c>
      <c r="B1166" s="102">
        <v>1</v>
      </c>
      <c r="C1166" s="102">
        <f t="shared" ref="C1166:C1229" si="57">D1166+E1166</f>
        <v>552</v>
      </c>
      <c r="D1166" s="102">
        <v>485</v>
      </c>
      <c r="E1166" s="102">
        <v>67</v>
      </c>
      <c r="F1166" s="104">
        <v>815</v>
      </c>
      <c r="G1166" s="103">
        <f t="shared" ref="G1166:G1229" si="58">ROUND(F1166/168.17,4)</f>
        <v>4.8463000000000003</v>
      </c>
      <c r="H1166" s="104">
        <f t="shared" si="56"/>
        <v>649.4</v>
      </c>
      <c r="I1166" s="104">
        <f>ROUND(H1166*1.2359,2)</f>
        <v>802.59</v>
      </c>
    </row>
    <row r="1167" spans="1:9" s="49" customFormat="1" ht="16.899999999999999" customHeight="1" x14ac:dyDescent="0.25">
      <c r="A1167" s="96" t="s">
        <v>282</v>
      </c>
      <c r="B1167" s="102">
        <v>1</v>
      </c>
      <c r="C1167" s="102">
        <f t="shared" si="57"/>
        <v>597.5</v>
      </c>
      <c r="D1167" s="102">
        <v>597</v>
      </c>
      <c r="E1167" s="102">
        <v>0.5</v>
      </c>
      <c r="F1167" s="104">
        <v>795</v>
      </c>
      <c r="G1167" s="103">
        <f t="shared" si="58"/>
        <v>4.7274000000000003</v>
      </c>
      <c r="H1167" s="104">
        <f t="shared" si="56"/>
        <v>4.7300000000000004</v>
      </c>
      <c r="I1167" s="104">
        <f>ROUND(H1167*1.2359,2)</f>
        <v>5.85</v>
      </c>
    </row>
    <row r="1168" spans="1:9" s="49" customFormat="1" ht="16.899999999999999" customHeight="1" x14ac:dyDescent="0.25">
      <c r="A1168" s="96" t="s">
        <v>282</v>
      </c>
      <c r="B1168" s="102">
        <v>1</v>
      </c>
      <c r="C1168" s="102">
        <f t="shared" si="57"/>
        <v>627</v>
      </c>
      <c r="D1168" s="102">
        <v>541</v>
      </c>
      <c r="E1168" s="102">
        <v>86</v>
      </c>
      <c r="F1168" s="104">
        <v>826</v>
      </c>
      <c r="G1168" s="103">
        <f t="shared" si="58"/>
        <v>4.9116999999999997</v>
      </c>
      <c r="H1168" s="104">
        <f t="shared" si="56"/>
        <v>844.81</v>
      </c>
      <c r="I1168" s="104">
        <f>ROUND(H1168*1.2359,2)</f>
        <v>1044.0999999999999</v>
      </c>
    </row>
    <row r="1169" spans="1:9" s="49" customFormat="1" ht="16.899999999999999" customHeight="1" x14ac:dyDescent="0.25">
      <c r="A1169" s="96" t="s">
        <v>282</v>
      </c>
      <c r="B1169" s="102">
        <v>1</v>
      </c>
      <c r="C1169" s="102">
        <f t="shared" si="57"/>
        <v>639.54999999999995</v>
      </c>
      <c r="D1169" s="102">
        <v>567</v>
      </c>
      <c r="E1169" s="102">
        <v>72.55</v>
      </c>
      <c r="F1169" s="104">
        <v>826</v>
      </c>
      <c r="G1169" s="103">
        <f t="shared" si="58"/>
        <v>4.9116999999999997</v>
      </c>
      <c r="H1169" s="104">
        <f t="shared" si="56"/>
        <v>712.69</v>
      </c>
      <c r="I1169" s="104">
        <f>ROUND(H1169*1.2359,2)</f>
        <v>880.81</v>
      </c>
    </row>
    <row r="1170" spans="1:9" s="49" customFormat="1" ht="16.899999999999999" customHeight="1" x14ac:dyDescent="0.25">
      <c r="A1170" s="96" t="s">
        <v>282</v>
      </c>
      <c r="B1170" s="102">
        <v>1</v>
      </c>
      <c r="C1170" s="102">
        <f t="shared" si="57"/>
        <v>229</v>
      </c>
      <c r="D1170" s="102">
        <v>218</v>
      </c>
      <c r="E1170" s="102">
        <v>11</v>
      </c>
      <c r="F1170" s="104">
        <v>755</v>
      </c>
      <c r="G1170" s="103">
        <f t="shared" si="58"/>
        <v>4.4894999999999996</v>
      </c>
      <c r="H1170" s="104">
        <f t="shared" si="56"/>
        <v>98.77</v>
      </c>
      <c r="I1170" s="104">
        <f>ROUND(H1170*1.2359,2)</f>
        <v>122.07</v>
      </c>
    </row>
    <row r="1171" spans="1:9" s="49" customFormat="1" ht="16.899999999999999" customHeight="1" x14ac:dyDescent="0.25">
      <c r="A1171" s="96" t="s">
        <v>282</v>
      </c>
      <c r="B1171" s="102">
        <v>1</v>
      </c>
      <c r="C1171" s="102">
        <f t="shared" si="57"/>
        <v>685</v>
      </c>
      <c r="D1171" s="102">
        <v>677</v>
      </c>
      <c r="E1171" s="102">
        <v>8</v>
      </c>
      <c r="F1171" s="104">
        <v>785</v>
      </c>
      <c r="G1171" s="103">
        <f t="shared" si="58"/>
        <v>4.6679000000000004</v>
      </c>
      <c r="H1171" s="104">
        <f t="shared" si="56"/>
        <v>74.69</v>
      </c>
      <c r="I1171" s="104">
        <f>ROUND(H1171*1.2359,2)</f>
        <v>92.31</v>
      </c>
    </row>
    <row r="1172" spans="1:9" s="49" customFormat="1" ht="16.899999999999999" customHeight="1" x14ac:dyDescent="0.25">
      <c r="A1172" s="96" t="s">
        <v>282</v>
      </c>
      <c r="B1172" s="102">
        <v>1</v>
      </c>
      <c r="C1172" s="102">
        <f t="shared" si="57"/>
        <v>604</v>
      </c>
      <c r="D1172" s="102">
        <v>597</v>
      </c>
      <c r="E1172" s="102">
        <v>7</v>
      </c>
      <c r="F1172" s="104">
        <v>826</v>
      </c>
      <c r="G1172" s="103">
        <f t="shared" si="58"/>
        <v>4.9116999999999997</v>
      </c>
      <c r="H1172" s="104">
        <f t="shared" si="56"/>
        <v>68.760000000000005</v>
      </c>
      <c r="I1172" s="104">
        <f>ROUND(H1172*1.2359,2)</f>
        <v>84.98</v>
      </c>
    </row>
    <row r="1173" spans="1:9" s="49" customFormat="1" ht="16.899999999999999" customHeight="1" x14ac:dyDescent="0.25">
      <c r="A1173" s="96" t="s">
        <v>282</v>
      </c>
      <c r="B1173" s="102">
        <v>1</v>
      </c>
      <c r="C1173" s="102">
        <f t="shared" si="57"/>
        <v>572</v>
      </c>
      <c r="D1173" s="102">
        <v>557</v>
      </c>
      <c r="E1173" s="102">
        <v>15</v>
      </c>
      <c r="F1173" s="104">
        <v>785</v>
      </c>
      <c r="G1173" s="103">
        <f t="shared" si="58"/>
        <v>4.6679000000000004</v>
      </c>
      <c r="H1173" s="104">
        <f t="shared" si="56"/>
        <v>140.04</v>
      </c>
      <c r="I1173" s="104">
        <f>ROUND(H1173*1.2359,2)</f>
        <v>173.08</v>
      </c>
    </row>
    <row r="1174" spans="1:9" s="49" customFormat="1" ht="16.899999999999999" customHeight="1" x14ac:dyDescent="0.25">
      <c r="A1174" s="96" t="s">
        <v>282</v>
      </c>
      <c r="B1174" s="102">
        <v>1</v>
      </c>
      <c r="C1174" s="102">
        <f t="shared" si="57"/>
        <v>919</v>
      </c>
      <c r="D1174" s="102">
        <v>677</v>
      </c>
      <c r="E1174" s="102">
        <v>242</v>
      </c>
      <c r="F1174" s="104">
        <v>815</v>
      </c>
      <c r="G1174" s="103">
        <f t="shared" si="58"/>
        <v>4.8463000000000003</v>
      </c>
      <c r="H1174" s="104">
        <f t="shared" si="56"/>
        <v>2345.61</v>
      </c>
      <c r="I1174" s="104">
        <f>ROUND(H1174*1.2359,2)</f>
        <v>2898.94</v>
      </c>
    </row>
    <row r="1175" spans="1:9" s="49" customFormat="1" ht="16.899999999999999" customHeight="1" x14ac:dyDescent="0.25">
      <c r="A1175" s="96" t="s">
        <v>282</v>
      </c>
      <c r="B1175" s="102">
        <v>1</v>
      </c>
      <c r="C1175" s="102">
        <f t="shared" si="57"/>
        <v>738</v>
      </c>
      <c r="D1175" s="102">
        <v>629</v>
      </c>
      <c r="E1175" s="102">
        <v>109</v>
      </c>
      <c r="F1175" s="104">
        <v>815</v>
      </c>
      <c r="G1175" s="103">
        <f t="shared" si="58"/>
        <v>4.8463000000000003</v>
      </c>
      <c r="H1175" s="104">
        <f t="shared" si="56"/>
        <v>1056.49</v>
      </c>
      <c r="I1175" s="104">
        <f>ROUND(H1175*1.2359,2)</f>
        <v>1305.72</v>
      </c>
    </row>
    <row r="1176" spans="1:9" s="49" customFormat="1" ht="16.899999999999999" customHeight="1" x14ac:dyDescent="0.25">
      <c r="A1176" s="96" t="s">
        <v>282</v>
      </c>
      <c r="B1176" s="102">
        <v>1</v>
      </c>
      <c r="C1176" s="102">
        <f t="shared" si="57"/>
        <v>633</v>
      </c>
      <c r="D1176" s="102">
        <v>597</v>
      </c>
      <c r="E1176" s="102">
        <v>36</v>
      </c>
      <c r="F1176" s="104">
        <v>755</v>
      </c>
      <c r="G1176" s="103">
        <f t="shared" si="58"/>
        <v>4.4894999999999996</v>
      </c>
      <c r="H1176" s="104">
        <f t="shared" si="56"/>
        <v>323.24</v>
      </c>
      <c r="I1176" s="104">
        <f>ROUND(H1176*1.2359,2)</f>
        <v>399.49</v>
      </c>
    </row>
    <row r="1177" spans="1:9" s="49" customFormat="1" ht="16.899999999999999" customHeight="1" x14ac:dyDescent="0.25">
      <c r="A1177" s="96" t="s">
        <v>282</v>
      </c>
      <c r="B1177" s="102">
        <v>1</v>
      </c>
      <c r="C1177" s="102">
        <f t="shared" si="57"/>
        <v>874</v>
      </c>
      <c r="D1177" s="102">
        <v>677</v>
      </c>
      <c r="E1177" s="102">
        <v>197</v>
      </c>
      <c r="F1177" s="104">
        <v>815</v>
      </c>
      <c r="G1177" s="103">
        <f t="shared" si="58"/>
        <v>4.8463000000000003</v>
      </c>
      <c r="H1177" s="104">
        <f t="shared" si="56"/>
        <v>1909.44</v>
      </c>
      <c r="I1177" s="104">
        <f>ROUND(H1177*1.2359,2)</f>
        <v>2359.88</v>
      </c>
    </row>
    <row r="1178" spans="1:9" s="49" customFormat="1" ht="16.899999999999999" customHeight="1" x14ac:dyDescent="0.25">
      <c r="A1178" s="96" t="s">
        <v>282</v>
      </c>
      <c r="B1178" s="102">
        <v>1</v>
      </c>
      <c r="C1178" s="102">
        <f t="shared" si="57"/>
        <v>398</v>
      </c>
      <c r="D1178" s="102">
        <v>374</v>
      </c>
      <c r="E1178" s="102">
        <v>24</v>
      </c>
      <c r="F1178" s="104">
        <v>735</v>
      </c>
      <c r="G1178" s="103">
        <f t="shared" si="58"/>
        <v>4.3705999999999996</v>
      </c>
      <c r="H1178" s="104">
        <f t="shared" si="56"/>
        <v>209.79</v>
      </c>
      <c r="I1178" s="104">
        <f>ROUND(H1178*1.2359,2)</f>
        <v>259.27999999999997</v>
      </c>
    </row>
    <row r="1179" spans="1:9" s="49" customFormat="1" ht="16.899999999999999" customHeight="1" x14ac:dyDescent="0.25">
      <c r="A1179" s="96" t="s">
        <v>282</v>
      </c>
      <c r="B1179" s="102">
        <v>1</v>
      </c>
      <c r="C1179" s="102">
        <f t="shared" si="57"/>
        <v>497</v>
      </c>
      <c r="D1179" s="102">
        <v>486</v>
      </c>
      <c r="E1179" s="102">
        <v>11</v>
      </c>
      <c r="F1179" s="104">
        <v>755</v>
      </c>
      <c r="G1179" s="103">
        <f t="shared" si="58"/>
        <v>4.4894999999999996</v>
      </c>
      <c r="H1179" s="104">
        <f t="shared" si="56"/>
        <v>98.77</v>
      </c>
      <c r="I1179" s="104">
        <f>ROUND(H1179*1.2359,2)</f>
        <v>122.07</v>
      </c>
    </row>
    <row r="1180" spans="1:9" s="49" customFormat="1" ht="16.899999999999999" customHeight="1" x14ac:dyDescent="0.25">
      <c r="A1180" s="96" t="s">
        <v>282</v>
      </c>
      <c r="B1180" s="102">
        <v>1</v>
      </c>
      <c r="C1180" s="102">
        <f t="shared" si="57"/>
        <v>24</v>
      </c>
      <c r="D1180" s="102">
        <v>0</v>
      </c>
      <c r="E1180" s="102">
        <v>24</v>
      </c>
      <c r="F1180" s="104">
        <v>735</v>
      </c>
      <c r="G1180" s="103">
        <f t="shared" si="58"/>
        <v>4.3705999999999996</v>
      </c>
      <c r="H1180" s="104">
        <f t="shared" si="56"/>
        <v>209.79</v>
      </c>
      <c r="I1180" s="104">
        <f>ROUND(H1180*1.2359,2)</f>
        <v>259.27999999999997</v>
      </c>
    </row>
    <row r="1181" spans="1:9" s="49" customFormat="1" ht="16.899999999999999" customHeight="1" x14ac:dyDescent="0.25">
      <c r="A1181" s="96" t="s">
        <v>282</v>
      </c>
      <c r="B1181" s="102">
        <v>1</v>
      </c>
      <c r="C1181" s="102">
        <f t="shared" si="57"/>
        <v>706</v>
      </c>
      <c r="D1181" s="102">
        <v>613</v>
      </c>
      <c r="E1181" s="102">
        <v>93</v>
      </c>
      <c r="F1181" s="104">
        <v>826</v>
      </c>
      <c r="G1181" s="103">
        <f t="shared" si="58"/>
        <v>4.9116999999999997</v>
      </c>
      <c r="H1181" s="104">
        <f t="shared" si="56"/>
        <v>913.58</v>
      </c>
      <c r="I1181" s="104">
        <f>ROUND(H1181*1.2359,2)</f>
        <v>1129.0899999999999</v>
      </c>
    </row>
    <row r="1182" spans="1:9" s="49" customFormat="1" ht="16.899999999999999" customHeight="1" x14ac:dyDescent="0.25">
      <c r="A1182" s="96" t="s">
        <v>282</v>
      </c>
      <c r="B1182" s="102">
        <v>1</v>
      </c>
      <c r="C1182" s="102">
        <f t="shared" si="57"/>
        <v>437.75</v>
      </c>
      <c r="D1182" s="102">
        <v>417.75</v>
      </c>
      <c r="E1182" s="102">
        <v>20</v>
      </c>
      <c r="F1182" s="104">
        <v>735</v>
      </c>
      <c r="G1182" s="103">
        <f t="shared" si="58"/>
        <v>4.3705999999999996</v>
      </c>
      <c r="H1182" s="104">
        <f t="shared" si="56"/>
        <v>174.82</v>
      </c>
      <c r="I1182" s="104">
        <f>ROUND(H1182*1.2359,2)</f>
        <v>216.06</v>
      </c>
    </row>
    <row r="1183" spans="1:9" s="49" customFormat="1" ht="16.899999999999999" customHeight="1" x14ac:dyDescent="0.25">
      <c r="A1183" s="96" t="s">
        <v>282</v>
      </c>
      <c r="B1183" s="102">
        <v>1</v>
      </c>
      <c r="C1183" s="102">
        <f t="shared" si="57"/>
        <v>745</v>
      </c>
      <c r="D1183" s="102">
        <v>677</v>
      </c>
      <c r="E1183" s="102">
        <v>68</v>
      </c>
      <c r="F1183" s="104">
        <v>826</v>
      </c>
      <c r="G1183" s="103">
        <f t="shared" si="58"/>
        <v>4.9116999999999997</v>
      </c>
      <c r="H1183" s="104">
        <f t="shared" si="56"/>
        <v>667.99</v>
      </c>
      <c r="I1183" s="104">
        <f>ROUND(H1183*1.2359,2)</f>
        <v>825.57</v>
      </c>
    </row>
    <row r="1184" spans="1:9" s="49" customFormat="1" ht="16.899999999999999" customHeight="1" x14ac:dyDescent="0.25">
      <c r="A1184" s="96" t="s">
        <v>282</v>
      </c>
      <c r="B1184" s="102">
        <v>1</v>
      </c>
      <c r="C1184" s="102">
        <f t="shared" si="57"/>
        <v>569</v>
      </c>
      <c r="D1184" s="102">
        <v>557</v>
      </c>
      <c r="E1184" s="102">
        <v>12</v>
      </c>
      <c r="F1184" s="104">
        <v>735</v>
      </c>
      <c r="G1184" s="103">
        <f t="shared" si="58"/>
        <v>4.3705999999999996</v>
      </c>
      <c r="H1184" s="104">
        <f t="shared" si="56"/>
        <v>104.89</v>
      </c>
      <c r="I1184" s="104">
        <f>ROUND(H1184*1.2359,2)</f>
        <v>129.63</v>
      </c>
    </row>
    <row r="1185" spans="1:9" s="49" customFormat="1" ht="16.899999999999999" customHeight="1" x14ac:dyDescent="0.25">
      <c r="A1185" s="96" t="s">
        <v>282</v>
      </c>
      <c r="B1185" s="102">
        <v>1</v>
      </c>
      <c r="C1185" s="102">
        <f t="shared" si="57"/>
        <v>693.5</v>
      </c>
      <c r="D1185" s="102">
        <v>677</v>
      </c>
      <c r="E1185" s="102">
        <v>16.5</v>
      </c>
      <c r="F1185" s="104">
        <v>826</v>
      </c>
      <c r="G1185" s="103">
        <f t="shared" si="58"/>
        <v>4.9116999999999997</v>
      </c>
      <c r="H1185" s="104">
        <f t="shared" si="56"/>
        <v>162.09</v>
      </c>
      <c r="I1185" s="104">
        <f>ROUND(H1185*1.2359,2)</f>
        <v>200.33</v>
      </c>
    </row>
    <row r="1186" spans="1:9" s="49" customFormat="1" ht="16.899999999999999" customHeight="1" x14ac:dyDescent="0.25">
      <c r="A1186" s="96" t="s">
        <v>282</v>
      </c>
      <c r="B1186" s="102">
        <v>1</v>
      </c>
      <c r="C1186" s="102">
        <f t="shared" si="57"/>
        <v>631</v>
      </c>
      <c r="D1186" s="102">
        <v>597</v>
      </c>
      <c r="E1186" s="102">
        <v>34</v>
      </c>
      <c r="F1186" s="104">
        <v>750</v>
      </c>
      <c r="G1186" s="103">
        <f t="shared" si="58"/>
        <v>4.4598000000000004</v>
      </c>
      <c r="H1186" s="104">
        <f t="shared" si="56"/>
        <v>303.27</v>
      </c>
      <c r="I1186" s="105">
        <f>ROUND(H1186*1.2077,2)</f>
        <v>366.26</v>
      </c>
    </row>
    <row r="1187" spans="1:9" s="49" customFormat="1" ht="16.899999999999999" customHeight="1" x14ac:dyDescent="0.25">
      <c r="A1187" s="96" t="s">
        <v>282</v>
      </c>
      <c r="B1187" s="102">
        <v>1</v>
      </c>
      <c r="C1187" s="102">
        <f t="shared" si="57"/>
        <v>689.5</v>
      </c>
      <c r="D1187" s="102">
        <v>677</v>
      </c>
      <c r="E1187" s="102">
        <v>12.5</v>
      </c>
      <c r="F1187" s="104">
        <v>826</v>
      </c>
      <c r="G1187" s="103">
        <f t="shared" si="58"/>
        <v>4.9116999999999997</v>
      </c>
      <c r="H1187" s="104">
        <f t="shared" si="56"/>
        <v>122.79</v>
      </c>
      <c r="I1187" s="104">
        <f>ROUND(H1187*1.2359,2)</f>
        <v>151.76</v>
      </c>
    </row>
    <row r="1188" spans="1:9" s="49" customFormat="1" ht="16.899999999999999" customHeight="1" x14ac:dyDescent="0.25">
      <c r="A1188" s="96" t="s">
        <v>282</v>
      </c>
      <c r="B1188" s="102">
        <v>1</v>
      </c>
      <c r="C1188" s="102">
        <f t="shared" si="57"/>
        <v>504</v>
      </c>
      <c r="D1188" s="102">
        <v>414</v>
      </c>
      <c r="E1188" s="102">
        <v>90</v>
      </c>
      <c r="F1188" s="104">
        <v>815</v>
      </c>
      <c r="G1188" s="103">
        <f t="shared" si="58"/>
        <v>4.8463000000000003</v>
      </c>
      <c r="H1188" s="104">
        <f t="shared" si="56"/>
        <v>872.33</v>
      </c>
      <c r="I1188" s="104">
        <f>ROUND(H1188*1.2359,2)</f>
        <v>1078.1099999999999</v>
      </c>
    </row>
    <row r="1189" spans="1:9" s="49" customFormat="1" ht="16.899999999999999" customHeight="1" x14ac:dyDescent="0.25">
      <c r="A1189" s="96" t="s">
        <v>282</v>
      </c>
      <c r="B1189" s="102">
        <v>1</v>
      </c>
      <c r="C1189" s="102">
        <f t="shared" si="57"/>
        <v>720</v>
      </c>
      <c r="D1189" s="102">
        <v>557</v>
      </c>
      <c r="E1189" s="102">
        <v>163</v>
      </c>
      <c r="F1189" s="104">
        <v>815</v>
      </c>
      <c r="G1189" s="103">
        <f t="shared" si="58"/>
        <v>4.8463000000000003</v>
      </c>
      <c r="H1189" s="104">
        <f t="shared" si="56"/>
        <v>1579.89</v>
      </c>
      <c r="I1189" s="104">
        <f>ROUND(H1189*1.2359,2)</f>
        <v>1952.59</v>
      </c>
    </row>
    <row r="1190" spans="1:9" s="49" customFormat="1" ht="16.899999999999999" customHeight="1" x14ac:dyDescent="0.25">
      <c r="A1190" s="96" t="s">
        <v>282</v>
      </c>
      <c r="B1190" s="102">
        <v>1</v>
      </c>
      <c r="C1190" s="102">
        <f t="shared" si="57"/>
        <v>704</v>
      </c>
      <c r="D1190" s="102">
        <v>597</v>
      </c>
      <c r="E1190" s="102">
        <v>107</v>
      </c>
      <c r="F1190" s="104">
        <v>815</v>
      </c>
      <c r="G1190" s="103">
        <f t="shared" si="58"/>
        <v>4.8463000000000003</v>
      </c>
      <c r="H1190" s="104">
        <f t="shared" si="56"/>
        <v>1037.1099999999999</v>
      </c>
      <c r="I1190" s="104">
        <f>ROUND(H1190*1.2359,2)</f>
        <v>1281.76</v>
      </c>
    </row>
    <row r="1191" spans="1:9" s="49" customFormat="1" ht="16.899999999999999" customHeight="1" x14ac:dyDescent="0.25">
      <c r="A1191" s="96" t="s">
        <v>282</v>
      </c>
      <c r="B1191" s="102">
        <v>1</v>
      </c>
      <c r="C1191" s="102">
        <f t="shared" si="57"/>
        <v>466</v>
      </c>
      <c r="D1191" s="102">
        <v>454</v>
      </c>
      <c r="E1191" s="102">
        <v>12</v>
      </c>
      <c r="F1191" s="104">
        <v>785</v>
      </c>
      <c r="G1191" s="103">
        <f t="shared" si="58"/>
        <v>4.6679000000000004</v>
      </c>
      <c r="H1191" s="104">
        <f t="shared" si="56"/>
        <v>112.03</v>
      </c>
      <c r="I1191" s="104">
        <f>ROUND(H1191*1.2359,2)</f>
        <v>138.46</v>
      </c>
    </row>
    <row r="1192" spans="1:9" s="49" customFormat="1" ht="16.899999999999999" customHeight="1" x14ac:dyDescent="0.25">
      <c r="A1192" s="96" t="s">
        <v>282</v>
      </c>
      <c r="B1192" s="102">
        <v>1</v>
      </c>
      <c r="C1192" s="102">
        <f t="shared" si="57"/>
        <v>911</v>
      </c>
      <c r="D1192" s="102">
        <v>661</v>
      </c>
      <c r="E1192" s="102">
        <v>250</v>
      </c>
      <c r="F1192" s="104">
        <v>815</v>
      </c>
      <c r="G1192" s="103">
        <f t="shared" si="58"/>
        <v>4.8463000000000003</v>
      </c>
      <c r="H1192" s="104">
        <f t="shared" si="56"/>
        <v>2423.15</v>
      </c>
      <c r="I1192" s="104">
        <f>ROUND(H1192*1.2359,2)</f>
        <v>2994.77</v>
      </c>
    </row>
    <row r="1193" spans="1:9" s="49" customFormat="1" ht="16.899999999999999" customHeight="1" x14ac:dyDescent="0.25">
      <c r="A1193" s="96" t="s">
        <v>282</v>
      </c>
      <c r="B1193" s="102">
        <v>1</v>
      </c>
      <c r="C1193" s="102">
        <f t="shared" si="57"/>
        <v>597</v>
      </c>
      <c r="D1193" s="102">
        <v>569</v>
      </c>
      <c r="E1193" s="102">
        <v>28</v>
      </c>
      <c r="F1193" s="104">
        <v>735</v>
      </c>
      <c r="G1193" s="103">
        <f t="shared" si="58"/>
        <v>4.3705999999999996</v>
      </c>
      <c r="H1193" s="104">
        <f t="shared" si="56"/>
        <v>244.75</v>
      </c>
      <c r="I1193" s="104">
        <f>ROUND(H1193*1.2359,2)</f>
        <v>302.49</v>
      </c>
    </row>
    <row r="1194" spans="1:9" s="49" customFormat="1" ht="16.899999999999999" customHeight="1" x14ac:dyDescent="0.25">
      <c r="A1194" s="96" t="s">
        <v>282</v>
      </c>
      <c r="B1194" s="102">
        <v>1</v>
      </c>
      <c r="C1194" s="102">
        <f t="shared" si="57"/>
        <v>721</v>
      </c>
      <c r="D1194" s="102">
        <v>677</v>
      </c>
      <c r="E1194" s="102">
        <v>44</v>
      </c>
      <c r="F1194" s="104">
        <v>735</v>
      </c>
      <c r="G1194" s="103">
        <f t="shared" si="58"/>
        <v>4.3705999999999996</v>
      </c>
      <c r="H1194" s="104">
        <f t="shared" si="56"/>
        <v>384.61</v>
      </c>
      <c r="I1194" s="104">
        <f>ROUND(H1194*1.2359,2)</f>
        <v>475.34</v>
      </c>
    </row>
    <row r="1195" spans="1:9" s="49" customFormat="1" ht="16.899999999999999" customHeight="1" x14ac:dyDescent="0.25">
      <c r="A1195" s="96" t="s">
        <v>282</v>
      </c>
      <c r="B1195" s="102">
        <v>1</v>
      </c>
      <c r="C1195" s="102">
        <f t="shared" si="57"/>
        <v>278</v>
      </c>
      <c r="D1195" s="102">
        <v>264</v>
      </c>
      <c r="E1195" s="102">
        <v>14</v>
      </c>
      <c r="F1195" s="104">
        <v>815</v>
      </c>
      <c r="G1195" s="103">
        <f t="shared" si="58"/>
        <v>4.8463000000000003</v>
      </c>
      <c r="H1195" s="104">
        <f t="shared" si="56"/>
        <v>135.69999999999999</v>
      </c>
      <c r="I1195" s="104">
        <f>ROUND(H1195*1.2359,2)</f>
        <v>167.71</v>
      </c>
    </row>
    <row r="1196" spans="1:9" s="49" customFormat="1" ht="16.899999999999999" customHeight="1" x14ac:dyDescent="0.25">
      <c r="A1196" s="96" t="s">
        <v>282</v>
      </c>
      <c r="B1196" s="102">
        <v>1</v>
      </c>
      <c r="C1196" s="102">
        <f t="shared" si="57"/>
        <v>155.25</v>
      </c>
      <c r="D1196" s="102">
        <v>149.25</v>
      </c>
      <c r="E1196" s="102">
        <v>6</v>
      </c>
      <c r="F1196" s="104">
        <v>826</v>
      </c>
      <c r="G1196" s="103">
        <f t="shared" si="58"/>
        <v>4.9116999999999997</v>
      </c>
      <c r="H1196" s="104">
        <f t="shared" si="56"/>
        <v>58.94</v>
      </c>
      <c r="I1196" s="104">
        <f>ROUND(H1196*1.2359,2)</f>
        <v>72.84</v>
      </c>
    </row>
    <row r="1197" spans="1:9" s="49" customFormat="1" ht="16.899999999999999" customHeight="1" x14ac:dyDescent="0.25">
      <c r="A1197" s="96" t="s">
        <v>282</v>
      </c>
      <c r="B1197" s="102">
        <v>1</v>
      </c>
      <c r="C1197" s="102">
        <f t="shared" si="57"/>
        <v>458.5</v>
      </c>
      <c r="D1197" s="102">
        <v>450.5</v>
      </c>
      <c r="E1197" s="102">
        <v>8</v>
      </c>
      <c r="F1197" s="104">
        <v>735</v>
      </c>
      <c r="G1197" s="103">
        <f t="shared" si="58"/>
        <v>4.3705999999999996</v>
      </c>
      <c r="H1197" s="104">
        <f t="shared" si="56"/>
        <v>69.930000000000007</v>
      </c>
      <c r="I1197" s="104">
        <f>ROUND(H1197*1.2359,2)</f>
        <v>86.43</v>
      </c>
    </row>
    <row r="1198" spans="1:9" s="49" customFormat="1" ht="16.899999999999999" customHeight="1" x14ac:dyDescent="0.25">
      <c r="A1198" s="96" t="s">
        <v>282</v>
      </c>
      <c r="B1198" s="102">
        <v>1</v>
      </c>
      <c r="C1198" s="102">
        <f t="shared" si="57"/>
        <v>646</v>
      </c>
      <c r="D1198" s="102">
        <v>621</v>
      </c>
      <c r="E1198" s="102">
        <v>25</v>
      </c>
      <c r="F1198" s="104">
        <v>785</v>
      </c>
      <c r="G1198" s="103">
        <f t="shared" si="58"/>
        <v>4.6679000000000004</v>
      </c>
      <c r="H1198" s="104">
        <f t="shared" si="56"/>
        <v>233.4</v>
      </c>
      <c r="I1198" s="104">
        <f>ROUND(H1198*1.2359,2)</f>
        <v>288.45999999999998</v>
      </c>
    </row>
    <row r="1199" spans="1:9" s="49" customFormat="1" ht="16.899999999999999" customHeight="1" x14ac:dyDescent="0.25">
      <c r="A1199" s="96" t="s">
        <v>282</v>
      </c>
      <c r="B1199" s="102">
        <v>1</v>
      </c>
      <c r="C1199" s="102">
        <f t="shared" si="57"/>
        <v>578</v>
      </c>
      <c r="D1199" s="102">
        <v>557</v>
      </c>
      <c r="E1199" s="102">
        <v>21</v>
      </c>
      <c r="F1199" s="104">
        <v>826</v>
      </c>
      <c r="G1199" s="103">
        <f t="shared" si="58"/>
        <v>4.9116999999999997</v>
      </c>
      <c r="H1199" s="104">
        <f t="shared" si="56"/>
        <v>206.29</v>
      </c>
      <c r="I1199" s="104">
        <f>ROUND(H1199*1.2359,2)</f>
        <v>254.95</v>
      </c>
    </row>
    <row r="1200" spans="1:9" s="49" customFormat="1" ht="16.899999999999999" customHeight="1" x14ac:dyDescent="0.25">
      <c r="A1200" s="96" t="s">
        <v>282</v>
      </c>
      <c r="B1200" s="102">
        <v>1</v>
      </c>
      <c r="C1200" s="102">
        <f t="shared" si="57"/>
        <v>499</v>
      </c>
      <c r="D1200" s="102">
        <v>485</v>
      </c>
      <c r="E1200" s="102">
        <v>14</v>
      </c>
      <c r="F1200" s="104">
        <v>735</v>
      </c>
      <c r="G1200" s="103">
        <f t="shared" si="58"/>
        <v>4.3705999999999996</v>
      </c>
      <c r="H1200" s="104">
        <f t="shared" si="56"/>
        <v>122.38</v>
      </c>
      <c r="I1200" s="104">
        <f>ROUND(H1200*1.2359,2)</f>
        <v>151.25</v>
      </c>
    </row>
    <row r="1201" spans="1:9" s="49" customFormat="1" ht="16.899999999999999" customHeight="1" x14ac:dyDescent="0.25">
      <c r="A1201" s="96" t="s">
        <v>282</v>
      </c>
      <c r="B1201" s="102">
        <v>1</v>
      </c>
      <c r="C1201" s="102">
        <f t="shared" si="57"/>
        <v>744</v>
      </c>
      <c r="D1201" s="102">
        <v>677</v>
      </c>
      <c r="E1201" s="102">
        <v>67</v>
      </c>
      <c r="F1201" s="104">
        <v>815</v>
      </c>
      <c r="G1201" s="103">
        <f t="shared" si="58"/>
        <v>4.8463000000000003</v>
      </c>
      <c r="H1201" s="104">
        <f t="shared" si="56"/>
        <v>649.4</v>
      </c>
      <c r="I1201" s="105">
        <f>ROUND(H1201*1.2194,2)</f>
        <v>791.88</v>
      </c>
    </row>
    <row r="1202" spans="1:9" s="49" customFormat="1" ht="16.899999999999999" customHeight="1" x14ac:dyDescent="0.25">
      <c r="A1202" s="96" t="s">
        <v>282</v>
      </c>
      <c r="B1202" s="102">
        <v>1</v>
      </c>
      <c r="C1202" s="102">
        <f t="shared" si="57"/>
        <v>584</v>
      </c>
      <c r="D1202" s="102">
        <v>517</v>
      </c>
      <c r="E1202" s="102">
        <v>67</v>
      </c>
      <c r="F1202" s="104">
        <v>815</v>
      </c>
      <c r="G1202" s="103">
        <f t="shared" si="58"/>
        <v>4.8463000000000003</v>
      </c>
      <c r="H1202" s="104">
        <f t="shared" si="56"/>
        <v>649.4</v>
      </c>
      <c r="I1202" s="104">
        <f>ROUND(H1202*1.2359,2)</f>
        <v>802.59</v>
      </c>
    </row>
    <row r="1203" spans="1:9" s="49" customFormat="1" ht="16.899999999999999" customHeight="1" x14ac:dyDescent="0.25">
      <c r="A1203" s="96" t="s">
        <v>282</v>
      </c>
      <c r="B1203" s="102">
        <v>1</v>
      </c>
      <c r="C1203" s="102">
        <f t="shared" si="57"/>
        <v>20</v>
      </c>
      <c r="D1203" s="102">
        <v>0</v>
      </c>
      <c r="E1203" s="102">
        <v>20</v>
      </c>
      <c r="F1203" s="104">
        <v>785</v>
      </c>
      <c r="G1203" s="103">
        <f t="shared" si="58"/>
        <v>4.6679000000000004</v>
      </c>
      <c r="H1203" s="104">
        <f t="shared" si="56"/>
        <v>186.72</v>
      </c>
      <c r="I1203" s="104">
        <f>ROUND(H1203*1.2359,2)</f>
        <v>230.77</v>
      </c>
    </row>
    <row r="1204" spans="1:9" s="49" customFormat="1" ht="16.899999999999999" customHeight="1" x14ac:dyDescent="0.25">
      <c r="A1204" s="96" t="s">
        <v>282</v>
      </c>
      <c r="B1204" s="102">
        <v>1</v>
      </c>
      <c r="C1204" s="102">
        <f t="shared" si="57"/>
        <v>747</v>
      </c>
      <c r="D1204" s="102">
        <v>677</v>
      </c>
      <c r="E1204" s="102">
        <v>70</v>
      </c>
      <c r="F1204" s="104">
        <v>785</v>
      </c>
      <c r="G1204" s="103">
        <f t="shared" si="58"/>
        <v>4.6679000000000004</v>
      </c>
      <c r="H1204" s="104">
        <f t="shared" si="56"/>
        <v>653.51</v>
      </c>
      <c r="I1204" s="104">
        <f>ROUND(H1204*1.2359,2)</f>
        <v>807.67</v>
      </c>
    </row>
    <row r="1205" spans="1:9" s="49" customFormat="1" ht="16.899999999999999" customHeight="1" x14ac:dyDescent="0.25">
      <c r="A1205" s="96" t="s">
        <v>282</v>
      </c>
      <c r="B1205" s="102">
        <v>1</v>
      </c>
      <c r="C1205" s="102">
        <f t="shared" si="57"/>
        <v>664</v>
      </c>
      <c r="D1205" s="102">
        <v>661</v>
      </c>
      <c r="E1205" s="102">
        <v>3</v>
      </c>
      <c r="F1205" s="104">
        <v>815</v>
      </c>
      <c r="G1205" s="103">
        <f t="shared" si="58"/>
        <v>4.8463000000000003</v>
      </c>
      <c r="H1205" s="104">
        <f t="shared" si="56"/>
        <v>29.08</v>
      </c>
      <c r="I1205" s="104">
        <f>ROUND(H1205*1.2359,2)</f>
        <v>35.94</v>
      </c>
    </row>
    <row r="1206" spans="1:9" s="49" customFormat="1" ht="16.899999999999999" customHeight="1" x14ac:dyDescent="0.25">
      <c r="A1206" s="96" t="s">
        <v>282</v>
      </c>
      <c r="B1206" s="102">
        <v>1</v>
      </c>
      <c r="C1206" s="102">
        <f t="shared" si="57"/>
        <v>527.5</v>
      </c>
      <c r="D1206" s="102">
        <v>494</v>
      </c>
      <c r="E1206" s="102">
        <v>33.5</v>
      </c>
      <c r="F1206" s="104">
        <v>826</v>
      </c>
      <c r="G1206" s="103">
        <f t="shared" si="58"/>
        <v>4.9116999999999997</v>
      </c>
      <c r="H1206" s="104">
        <f t="shared" si="56"/>
        <v>329.08</v>
      </c>
      <c r="I1206" s="104">
        <f>ROUND(H1206*1.2359,2)</f>
        <v>406.71</v>
      </c>
    </row>
    <row r="1207" spans="1:9" s="49" customFormat="1" ht="16.899999999999999" customHeight="1" x14ac:dyDescent="0.25">
      <c r="A1207" s="96" t="s">
        <v>282</v>
      </c>
      <c r="B1207" s="102">
        <v>1</v>
      </c>
      <c r="C1207" s="102">
        <f t="shared" si="57"/>
        <v>678.5</v>
      </c>
      <c r="D1207" s="102">
        <v>677</v>
      </c>
      <c r="E1207" s="102">
        <v>1.5</v>
      </c>
      <c r="F1207" s="104">
        <v>795</v>
      </c>
      <c r="G1207" s="103">
        <f t="shared" si="58"/>
        <v>4.7274000000000003</v>
      </c>
      <c r="H1207" s="104">
        <f t="shared" si="56"/>
        <v>14.18</v>
      </c>
      <c r="I1207" s="104">
        <f>ROUND(H1207*1.2359,2)</f>
        <v>17.53</v>
      </c>
    </row>
    <row r="1208" spans="1:9" s="49" customFormat="1" ht="16.899999999999999" customHeight="1" x14ac:dyDescent="0.25">
      <c r="A1208" s="96" t="s">
        <v>282</v>
      </c>
      <c r="B1208" s="102">
        <v>1</v>
      </c>
      <c r="C1208" s="102">
        <f t="shared" si="57"/>
        <v>624</v>
      </c>
      <c r="D1208" s="102">
        <v>573</v>
      </c>
      <c r="E1208" s="102">
        <v>51</v>
      </c>
      <c r="F1208" s="104">
        <v>735</v>
      </c>
      <c r="G1208" s="103">
        <f t="shared" si="58"/>
        <v>4.3705999999999996</v>
      </c>
      <c r="H1208" s="104">
        <f t="shared" si="56"/>
        <v>445.8</v>
      </c>
      <c r="I1208" s="105">
        <f>ROUND(H1208*1.2077,2)</f>
        <v>538.39</v>
      </c>
    </row>
    <row r="1209" spans="1:9" s="49" customFormat="1" ht="16.899999999999999" customHeight="1" x14ac:dyDescent="0.25">
      <c r="A1209" s="96" t="s">
        <v>282</v>
      </c>
      <c r="B1209" s="102">
        <v>1</v>
      </c>
      <c r="C1209" s="102">
        <f t="shared" si="57"/>
        <v>617</v>
      </c>
      <c r="D1209" s="102">
        <v>581</v>
      </c>
      <c r="E1209" s="102">
        <v>36</v>
      </c>
      <c r="F1209" s="104">
        <v>755</v>
      </c>
      <c r="G1209" s="103">
        <f t="shared" si="58"/>
        <v>4.4894999999999996</v>
      </c>
      <c r="H1209" s="104">
        <f t="shared" si="56"/>
        <v>323.24</v>
      </c>
      <c r="I1209" s="104">
        <f>ROUND(H1209*1.2359,2)</f>
        <v>399.49</v>
      </c>
    </row>
    <row r="1210" spans="1:9" s="49" customFormat="1" ht="16.899999999999999" customHeight="1" x14ac:dyDescent="0.25">
      <c r="A1210" s="96" t="s">
        <v>282</v>
      </c>
      <c r="B1210" s="102">
        <v>1</v>
      </c>
      <c r="C1210" s="102">
        <f t="shared" si="57"/>
        <v>773</v>
      </c>
      <c r="D1210" s="102">
        <v>677</v>
      </c>
      <c r="E1210" s="102">
        <v>96</v>
      </c>
      <c r="F1210" s="104">
        <v>826</v>
      </c>
      <c r="G1210" s="103">
        <f t="shared" si="58"/>
        <v>4.9116999999999997</v>
      </c>
      <c r="H1210" s="104">
        <f t="shared" si="56"/>
        <v>943.05</v>
      </c>
      <c r="I1210" s="104">
        <f>ROUND(H1210*1.2359,2)</f>
        <v>1165.52</v>
      </c>
    </row>
    <row r="1211" spans="1:9" s="49" customFormat="1" ht="16.899999999999999" customHeight="1" x14ac:dyDescent="0.25">
      <c r="A1211" s="96" t="s">
        <v>282</v>
      </c>
      <c r="B1211" s="102">
        <v>1</v>
      </c>
      <c r="C1211" s="102">
        <f t="shared" si="57"/>
        <v>83</v>
      </c>
      <c r="D1211" s="102">
        <v>79</v>
      </c>
      <c r="E1211" s="102">
        <v>4</v>
      </c>
      <c r="F1211" s="104">
        <v>735</v>
      </c>
      <c r="G1211" s="103">
        <f t="shared" si="58"/>
        <v>4.3705999999999996</v>
      </c>
      <c r="H1211" s="104">
        <f t="shared" si="56"/>
        <v>34.96</v>
      </c>
      <c r="I1211" s="104">
        <f>ROUND(H1211*1.2359,2)</f>
        <v>43.21</v>
      </c>
    </row>
    <row r="1212" spans="1:9" s="49" customFormat="1" ht="16.899999999999999" customHeight="1" x14ac:dyDescent="0.25">
      <c r="A1212" s="96" t="s">
        <v>282</v>
      </c>
      <c r="B1212" s="102">
        <v>1</v>
      </c>
      <c r="C1212" s="102">
        <f t="shared" si="57"/>
        <v>511</v>
      </c>
      <c r="D1212" s="102">
        <v>509</v>
      </c>
      <c r="E1212" s="102">
        <v>2</v>
      </c>
      <c r="F1212" s="104">
        <v>826</v>
      </c>
      <c r="G1212" s="103">
        <f t="shared" si="58"/>
        <v>4.9116999999999997</v>
      </c>
      <c r="H1212" s="104">
        <f t="shared" si="56"/>
        <v>19.649999999999999</v>
      </c>
      <c r="I1212" s="104">
        <f>ROUND(H1212*1.2359,2)</f>
        <v>24.29</v>
      </c>
    </row>
    <row r="1213" spans="1:9" s="49" customFormat="1" ht="16.899999999999999" customHeight="1" x14ac:dyDescent="0.25">
      <c r="A1213" s="96" t="s">
        <v>282</v>
      </c>
      <c r="B1213" s="102">
        <v>1</v>
      </c>
      <c r="C1213" s="102">
        <f t="shared" si="57"/>
        <v>604.5</v>
      </c>
      <c r="D1213" s="102">
        <v>597</v>
      </c>
      <c r="E1213" s="102">
        <v>7.5</v>
      </c>
      <c r="F1213" s="104">
        <v>735</v>
      </c>
      <c r="G1213" s="103">
        <f t="shared" si="58"/>
        <v>4.3705999999999996</v>
      </c>
      <c r="H1213" s="104">
        <f t="shared" si="56"/>
        <v>65.56</v>
      </c>
      <c r="I1213" s="104">
        <f>ROUND(H1213*1.2359,2)</f>
        <v>81.03</v>
      </c>
    </row>
    <row r="1214" spans="1:9" s="49" customFormat="1" ht="16.899999999999999" customHeight="1" x14ac:dyDescent="0.25">
      <c r="A1214" s="96" t="s">
        <v>282</v>
      </c>
      <c r="B1214" s="102">
        <v>1</v>
      </c>
      <c r="C1214" s="102">
        <f t="shared" si="57"/>
        <v>144</v>
      </c>
      <c r="D1214" s="102">
        <v>118</v>
      </c>
      <c r="E1214" s="102">
        <v>26</v>
      </c>
      <c r="F1214" s="104">
        <v>815</v>
      </c>
      <c r="G1214" s="103">
        <f t="shared" si="58"/>
        <v>4.8463000000000003</v>
      </c>
      <c r="H1214" s="104">
        <f t="shared" si="56"/>
        <v>252.01</v>
      </c>
      <c r="I1214" s="104">
        <f>ROUND(H1214*1.2359,2)</f>
        <v>311.45999999999998</v>
      </c>
    </row>
    <row r="1215" spans="1:9" s="49" customFormat="1" ht="16.899999999999999" customHeight="1" x14ac:dyDescent="0.25">
      <c r="A1215" s="96" t="s">
        <v>282</v>
      </c>
      <c r="B1215" s="102">
        <v>1</v>
      </c>
      <c r="C1215" s="102">
        <f t="shared" si="57"/>
        <v>544</v>
      </c>
      <c r="D1215" s="102">
        <v>526</v>
      </c>
      <c r="E1215" s="102">
        <v>18</v>
      </c>
      <c r="F1215" s="104">
        <v>735</v>
      </c>
      <c r="G1215" s="103">
        <f t="shared" si="58"/>
        <v>4.3705999999999996</v>
      </c>
      <c r="H1215" s="104">
        <f t="shared" si="56"/>
        <v>157.34</v>
      </c>
      <c r="I1215" s="104">
        <f>ROUND(H1215*1.2359,2)</f>
        <v>194.46</v>
      </c>
    </row>
    <row r="1216" spans="1:9" s="49" customFormat="1" ht="16.899999999999999" customHeight="1" x14ac:dyDescent="0.25">
      <c r="A1216" s="96" t="s">
        <v>282</v>
      </c>
      <c r="B1216" s="102">
        <v>1</v>
      </c>
      <c r="C1216" s="102">
        <f t="shared" si="57"/>
        <v>655</v>
      </c>
      <c r="D1216" s="102">
        <v>573</v>
      </c>
      <c r="E1216" s="102">
        <v>82</v>
      </c>
      <c r="F1216" s="104">
        <v>826</v>
      </c>
      <c r="G1216" s="103">
        <f t="shared" si="58"/>
        <v>4.9116999999999997</v>
      </c>
      <c r="H1216" s="104">
        <f t="shared" si="56"/>
        <v>805.52</v>
      </c>
      <c r="I1216" s="104">
        <f>ROUND(H1216*1.2359,2)</f>
        <v>995.54</v>
      </c>
    </row>
    <row r="1217" spans="1:9" s="49" customFormat="1" ht="16.899999999999999" customHeight="1" x14ac:dyDescent="0.25">
      <c r="A1217" s="96" t="s">
        <v>282</v>
      </c>
      <c r="B1217" s="102">
        <v>1</v>
      </c>
      <c r="C1217" s="102">
        <f t="shared" si="57"/>
        <v>711.5</v>
      </c>
      <c r="D1217" s="102">
        <v>677</v>
      </c>
      <c r="E1217" s="102">
        <v>34.5</v>
      </c>
      <c r="F1217" s="104">
        <v>785</v>
      </c>
      <c r="G1217" s="103">
        <f t="shared" si="58"/>
        <v>4.6679000000000004</v>
      </c>
      <c r="H1217" s="104">
        <f t="shared" si="56"/>
        <v>322.08999999999997</v>
      </c>
      <c r="I1217" s="104">
        <f>ROUND(H1217*1.2359,2)</f>
        <v>398.07</v>
      </c>
    </row>
    <row r="1218" spans="1:9" s="49" customFormat="1" ht="16.899999999999999" customHeight="1" x14ac:dyDescent="0.25">
      <c r="A1218" s="96" t="s">
        <v>282</v>
      </c>
      <c r="B1218" s="102">
        <v>1</v>
      </c>
      <c r="C1218" s="102">
        <f t="shared" si="57"/>
        <v>622</v>
      </c>
      <c r="D1218" s="102">
        <v>509</v>
      </c>
      <c r="E1218" s="102">
        <v>113</v>
      </c>
      <c r="F1218" s="104">
        <v>826</v>
      </c>
      <c r="G1218" s="103">
        <f t="shared" si="58"/>
        <v>4.9116999999999997</v>
      </c>
      <c r="H1218" s="104">
        <f t="shared" si="56"/>
        <v>1110.04</v>
      </c>
      <c r="I1218" s="104">
        <f>ROUND(H1218*1.2359,2)</f>
        <v>1371.9</v>
      </c>
    </row>
    <row r="1219" spans="1:9" s="49" customFormat="1" ht="16.899999999999999" customHeight="1" x14ac:dyDescent="0.25">
      <c r="A1219" s="96" t="s">
        <v>282</v>
      </c>
      <c r="B1219" s="102">
        <v>1</v>
      </c>
      <c r="C1219" s="102">
        <f t="shared" si="57"/>
        <v>622</v>
      </c>
      <c r="D1219" s="102">
        <v>597</v>
      </c>
      <c r="E1219" s="102">
        <v>25</v>
      </c>
      <c r="F1219" s="104">
        <v>826</v>
      </c>
      <c r="G1219" s="103">
        <f t="shared" si="58"/>
        <v>4.9116999999999997</v>
      </c>
      <c r="H1219" s="104">
        <f t="shared" si="56"/>
        <v>245.59</v>
      </c>
      <c r="I1219" s="104">
        <f>ROUND(H1219*1.2359,2)</f>
        <v>303.52</v>
      </c>
    </row>
    <row r="1220" spans="1:9" s="49" customFormat="1" ht="16.899999999999999" customHeight="1" x14ac:dyDescent="0.25">
      <c r="A1220" s="96" t="s">
        <v>282</v>
      </c>
      <c r="B1220" s="102">
        <v>1</v>
      </c>
      <c r="C1220" s="102">
        <f t="shared" si="57"/>
        <v>603</v>
      </c>
      <c r="D1220" s="102">
        <v>597</v>
      </c>
      <c r="E1220" s="102">
        <v>6</v>
      </c>
      <c r="F1220" s="104">
        <v>735</v>
      </c>
      <c r="G1220" s="103">
        <f t="shared" si="58"/>
        <v>4.3705999999999996</v>
      </c>
      <c r="H1220" s="104">
        <f t="shared" si="56"/>
        <v>52.45</v>
      </c>
      <c r="I1220" s="104">
        <f>ROUND(H1220*1.2359,2)</f>
        <v>64.819999999999993</v>
      </c>
    </row>
    <row r="1221" spans="1:9" s="49" customFormat="1" ht="16.899999999999999" customHeight="1" x14ac:dyDescent="0.25">
      <c r="A1221" s="96" t="s">
        <v>282</v>
      </c>
      <c r="B1221" s="102">
        <v>1</v>
      </c>
      <c r="C1221" s="102">
        <f t="shared" si="57"/>
        <v>454.5</v>
      </c>
      <c r="D1221" s="102">
        <v>389</v>
      </c>
      <c r="E1221" s="102">
        <v>65.5</v>
      </c>
      <c r="F1221" s="104">
        <v>735</v>
      </c>
      <c r="G1221" s="103">
        <f t="shared" si="58"/>
        <v>4.3705999999999996</v>
      </c>
      <c r="H1221" s="104">
        <f t="shared" si="56"/>
        <v>572.54999999999995</v>
      </c>
      <c r="I1221" s="104">
        <f>ROUND(H1221*1.2359,2)</f>
        <v>707.61</v>
      </c>
    </row>
    <row r="1222" spans="1:9" s="49" customFormat="1" ht="16.899999999999999" customHeight="1" x14ac:dyDescent="0.25">
      <c r="A1222" s="96" t="s">
        <v>282</v>
      </c>
      <c r="B1222" s="102">
        <v>1</v>
      </c>
      <c r="C1222" s="102">
        <f t="shared" si="57"/>
        <v>641</v>
      </c>
      <c r="D1222" s="102">
        <v>567</v>
      </c>
      <c r="E1222" s="102">
        <v>74</v>
      </c>
      <c r="F1222" s="104">
        <v>826</v>
      </c>
      <c r="G1222" s="103">
        <f t="shared" si="58"/>
        <v>4.9116999999999997</v>
      </c>
      <c r="H1222" s="104">
        <f t="shared" si="56"/>
        <v>726.93</v>
      </c>
      <c r="I1222" s="104">
        <f>ROUND(H1222*1.2359,2)</f>
        <v>898.41</v>
      </c>
    </row>
    <row r="1223" spans="1:9" s="49" customFormat="1" ht="16.899999999999999" customHeight="1" x14ac:dyDescent="0.25">
      <c r="A1223" s="96" t="s">
        <v>282</v>
      </c>
      <c r="B1223" s="102">
        <v>1</v>
      </c>
      <c r="C1223" s="102">
        <f t="shared" si="57"/>
        <v>674</v>
      </c>
      <c r="D1223" s="102">
        <v>598</v>
      </c>
      <c r="E1223" s="102">
        <v>76</v>
      </c>
      <c r="F1223" s="104">
        <v>826</v>
      </c>
      <c r="G1223" s="103">
        <f t="shared" si="58"/>
        <v>4.9116999999999997</v>
      </c>
      <c r="H1223" s="104">
        <f t="shared" si="56"/>
        <v>746.58</v>
      </c>
      <c r="I1223" s="104">
        <f>ROUND(H1223*1.2359,2)</f>
        <v>922.7</v>
      </c>
    </row>
    <row r="1224" spans="1:9" s="49" customFormat="1" ht="16.899999999999999" customHeight="1" x14ac:dyDescent="0.25">
      <c r="A1224" s="96" t="s">
        <v>282</v>
      </c>
      <c r="B1224" s="102">
        <v>1</v>
      </c>
      <c r="C1224" s="102">
        <f t="shared" si="57"/>
        <v>582.5</v>
      </c>
      <c r="D1224" s="102">
        <v>581</v>
      </c>
      <c r="E1224" s="102">
        <v>1.5</v>
      </c>
      <c r="F1224" s="104">
        <v>826</v>
      </c>
      <c r="G1224" s="103">
        <f t="shared" si="58"/>
        <v>4.9116999999999997</v>
      </c>
      <c r="H1224" s="104">
        <f t="shared" si="56"/>
        <v>14.74</v>
      </c>
      <c r="I1224" s="104">
        <f>ROUND(H1224*1.2359,2)</f>
        <v>18.22</v>
      </c>
    </row>
    <row r="1225" spans="1:9" s="49" customFormat="1" ht="16.899999999999999" customHeight="1" x14ac:dyDescent="0.25">
      <c r="A1225" s="96" t="s">
        <v>282</v>
      </c>
      <c r="B1225" s="102">
        <v>1</v>
      </c>
      <c r="C1225" s="102">
        <f t="shared" si="57"/>
        <v>583</v>
      </c>
      <c r="D1225" s="102">
        <v>557</v>
      </c>
      <c r="E1225" s="102">
        <v>26</v>
      </c>
      <c r="F1225" s="104">
        <v>785</v>
      </c>
      <c r="G1225" s="103">
        <f t="shared" si="58"/>
        <v>4.6679000000000004</v>
      </c>
      <c r="H1225" s="104">
        <f t="shared" si="56"/>
        <v>242.73</v>
      </c>
      <c r="I1225" s="104">
        <f>ROUND(H1225*1.2359,2)</f>
        <v>299.99</v>
      </c>
    </row>
    <row r="1226" spans="1:9" s="49" customFormat="1" ht="16.899999999999999" customHeight="1" x14ac:dyDescent="0.25">
      <c r="A1226" s="96" t="s">
        <v>282</v>
      </c>
      <c r="B1226" s="102">
        <v>1</v>
      </c>
      <c r="C1226" s="102">
        <f t="shared" si="57"/>
        <v>683</v>
      </c>
      <c r="D1226" s="102">
        <v>677</v>
      </c>
      <c r="E1226" s="102">
        <v>6</v>
      </c>
      <c r="F1226" s="104">
        <v>826</v>
      </c>
      <c r="G1226" s="103">
        <f t="shared" si="58"/>
        <v>4.9116999999999997</v>
      </c>
      <c r="H1226" s="104">
        <f t="shared" si="56"/>
        <v>58.94</v>
      </c>
      <c r="I1226" s="105">
        <f>ROUND(H1226*1.2077,2)</f>
        <v>71.180000000000007</v>
      </c>
    </row>
    <row r="1227" spans="1:9" s="49" customFormat="1" ht="16.899999999999999" customHeight="1" x14ac:dyDescent="0.25">
      <c r="A1227" s="96" t="s">
        <v>282</v>
      </c>
      <c r="B1227" s="102">
        <v>1</v>
      </c>
      <c r="C1227" s="102">
        <f t="shared" si="57"/>
        <v>495</v>
      </c>
      <c r="D1227" s="102">
        <v>471</v>
      </c>
      <c r="E1227" s="102">
        <v>24</v>
      </c>
      <c r="F1227" s="104">
        <v>755</v>
      </c>
      <c r="G1227" s="103">
        <f t="shared" si="58"/>
        <v>4.4894999999999996</v>
      </c>
      <c r="H1227" s="104">
        <f t="shared" si="56"/>
        <v>215.5</v>
      </c>
      <c r="I1227" s="104">
        <f>ROUND(H1227*1.2359,2)</f>
        <v>266.33999999999997</v>
      </c>
    </row>
    <row r="1228" spans="1:9" s="49" customFormat="1" ht="16.899999999999999" customHeight="1" x14ac:dyDescent="0.25">
      <c r="A1228" s="96" t="s">
        <v>282</v>
      </c>
      <c r="B1228" s="102">
        <v>1</v>
      </c>
      <c r="C1228" s="102">
        <f t="shared" si="57"/>
        <v>607</v>
      </c>
      <c r="D1228" s="102">
        <v>589</v>
      </c>
      <c r="E1228" s="102">
        <v>18</v>
      </c>
      <c r="F1228" s="104">
        <v>826</v>
      </c>
      <c r="G1228" s="103">
        <f t="shared" si="58"/>
        <v>4.9116999999999997</v>
      </c>
      <c r="H1228" s="104">
        <f t="shared" si="56"/>
        <v>176.82</v>
      </c>
      <c r="I1228" s="104">
        <f>ROUND(H1228*1.2359,2)</f>
        <v>218.53</v>
      </c>
    </row>
    <row r="1229" spans="1:9" s="49" customFormat="1" ht="16.899999999999999" customHeight="1" x14ac:dyDescent="0.25">
      <c r="A1229" s="96" t="s">
        <v>282</v>
      </c>
      <c r="B1229" s="102">
        <v>1</v>
      </c>
      <c r="C1229" s="102">
        <f t="shared" si="57"/>
        <v>547</v>
      </c>
      <c r="D1229" s="102">
        <v>525</v>
      </c>
      <c r="E1229" s="102">
        <v>22</v>
      </c>
      <c r="F1229" s="104">
        <v>826</v>
      </c>
      <c r="G1229" s="103">
        <f t="shared" si="58"/>
        <v>4.9116999999999997</v>
      </c>
      <c r="H1229" s="104">
        <f t="shared" ref="H1229:H1251" si="59">ROUND(E1229*G1229*2,2)</f>
        <v>216.11</v>
      </c>
      <c r="I1229" s="104">
        <f>ROUND(H1229*1.2359,2)</f>
        <v>267.08999999999997</v>
      </c>
    </row>
    <row r="1230" spans="1:9" s="49" customFormat="1" ht="16.899999999999999" customHeight="1" x14ac:dyDescent="0.25">
      <c r="A1230" s="96" t="s">
        <v>282</v>
      </c>
      <c r="B1230" s="102">
        <v>1</v>
      </c>
      <c r="C1230" s="102">
        <f t="shared" ref="C1230:C1251" si="60">D1230+E1230</f>
        <v>773</v>
      </c>
      <c r="D1230" s="102">
        <v>565</v>
      </c>
      <c r="E1230" s="102">
        <v>208</v>
      </c>
      <c r="F1230" s="104">
        <v>815</v>
      </c>
      <c r="G1230" s="103">
        <f t="shared" ref="G1230:G1251" si="61">ROUND(F1230/168.17,4)</f>
        <v>4.8463000000000003</v>
      </c>
      <c r="H1230" s="104">
        <f t="shared" si="59"/>
        <v>2016.06</v>
      </c>
      <c r="I1230" s="104">
        <f>ROUND(H1230*1.2359,2)</f>
        <v>2491.65</v>
      </c>
    </row>
    <row r="1231" spans="1:9" s="49" customFormat="1" ht="16.899999999999999" customHeight="1" x14ac:dyDescent="0.25">
      <c r="A1231" s="96" t="s">
        <v>282</v>
      </c>
      <c r="B1231" s="102">
        <v>1</v>
      </c>
      <c r="C1231" s="102">
        <f t="shared" si="60"/>
        <v>649</v>
      </c>
      <c r="D1231" s="102">
        <v>637</v>
      </c>
      <c r="E1231" s="102">
        <v>12</v>
      </c>
      <c r="F1231" s="104">
        <v>785</v>
      </c>
      <c r="G1231" s="103">
        <f t="shared" si="61"/>
        <v>4.6679000000000004</v>
      </c>
      <c r="H1231" s="104">
        <f t="shared" si="59"/>
        <v>112.03</v>
      </c>
      <c r="I1231" s="104">
        <f>ROUND(H1231*1.2359,2)</f>
        <v>138.46</v>
      </c>
    </row>
    <row r="1232" spans="1:9" s="49" customFormat="1" ht="16.899999999999999" customHeight="1" x14ac:dyDescent="0.25">
      <c r="A1232" s="96" t="s">
        <v>282</v>
      </c>
      <c r="B1232" s="102">
        <v>1</v>
      </c>
      <c r="C1232" s="102">
        <f t="shared" si="60"/>
        <v>525</v>
      </c>
      <c r="D1232" s="102">
        <v>447.75</v>
      </c>
      <c r="E1232" s="102">
        <v>77.25</v>
      </c>
      <c r="F1232" s="104">
        <v>815</v>
      </c>
      <c r="G1232" s="103">
        <f t="shared" si="61"/>
        <v>4.8463000000000003</v>
      </c>
      <c r="H1232" s="104">
        <f t="shared" si="59"/>
        <v>748.75</v>
      </c>
      <c r="I1232" s="104">
        <f>ROUND(H1232*1.2359,2)</f>
        <v>925.38</v>
      </c>
    </row>
    <row r="1233" spans="1:9" s="49" customFormat="1" ht="16.899999999999999" customHeight="1" x14ac:dyDescent="0.25">
      <c r="A1233" s="96" t="s">
        <v>282</v>
      </c>
      <c r="B1233" s="102">
        <v>1</v>
      </c>
      <c r="C1233" s="102">
        <f t="shared" si="60"/>
        <v>311</v>
      </c>
      <c r="D1233" s="102">
        <v>299</v>
      </c>
      <c r="E1233" s="102">
        <v>12</v>
      </c>
      <c r="F1233" s="104">
        <v>735</v>
      </c>
      <c r="G1233" s="103">
        <f t="shared" si="61"/>
        <v>4.3705999999999996</v>
      </c>
      <c r="H1233" s="104">
        <f t="shared" si="59"/>
        <v>104.89</v>
      </c>
      <c r="I1233" s="105">
        <f>ROUND(H1233*1.2077,2)</f>
        <v>126.68</v>
      </c>
    </row>
    <row r="1234" spans="1:9" s="49" customFormat="1" ht="16.899999999999999" customHeight="1" x14ac:dyDescent="0.25">
      <c r="A1234" s="96" t="s">
        <v>282</v>
      </c>
      <c r="B1234" s="102">
        <v>1</v>
      </c>
      <c r="C1234" s="102">
        <f t="shared" si="60"/>
        <v>696</v>
      </c>
      <c r="D1234" s="102">
        <v>621</v>
      </c>
      <c r="E1234" s="102">
        <v>74.999999999999986</v>
      </c>
      <c r="F1234" s="104">
        <v>815</v>
      </c>
      <c r="G1234" s="103">
        <f t="shared" si="61"/>
        <v>4.8463000000000003</v>
      </c>
      <c r="H1234" s="104">
        <f t="shared" si="59"/>
        <v>726.95</v>
      </c>
      <c r="I1234" s="104">
        <f>ROUND(H1234*1.2359,2)</f>
        <v>898.44</v>
      </c>
    </row>
    <row r="1235" spans="1:9" s="49" customFormat="1" ht="16.899999999999999" customHeight="1" x14ac:dyDescent="0.25">
      <c r="A1235" s="96" t="s">
        <v>282</v>
      </c>
      <c r="B1235" s="102">
        <v>1</v>
      </c>
      <c r="C1235" s="102">
        <f t="shared" si="60"/>
        <v>678</v>
      </c>
      <c r="D1235" s="102">
        <v>646</v>
      </c>
      <c r="E1235" s="102">
        <v>32</v>
      </c>
      <c r="F1235" s="104">
        <v>735</v>
      </c>
      <c r="G1235" s="103">
        <f t="shared" si="61"/>
        <v>4.3705999999999996</v>
      </c>
      <c r="H1235" s="104">
        <f t="shared" si="59"/>
        <v>279.72000000000003</v>
      </c>
      <c r="I1235" s="104">
        <f>ROUND(H1235*1.2359,2)</f>
        <v>345.71</v>
      </c>
    </row>
    <row r="1236" spans="1:9" s="49" customFormat="1" ht="16.899999999999999" customHeight="1" x14ac:dyDescent="0.25">
      <c r="A1236" s="96" t="s">
        <v>282</v>
      </c>
      <c r="B1236" s="102">
        <v>1</v>
      </c>
      <c r="C1236" s="102">
        <f t="shared" si="60"/>
        <v>615.5</v>
      </c>
      <c r="D1236" s="102">
        <v>597</v>
      </c>
      <c r="E1236" s="102">
        <v>18.5</v>
      </c>
      <c r="F1236" s="104">
        <v>826</v>
      </c>
      <c r="G1236" s="103">
        <f t="shared" si="61"/>
        <v>4.9116999999999997</v>
      </c>
      <c r="H1236" s="104">
        <f t="shared" si="59"/>
        <v>181.73</v>
      </c>
      <c r="I1236" s="105">
        <f>ROUND(H1236*1.2077,2)</f>
        <v>219.48</v>
      </c>
    </row>
    <row r="1237" spans="1:9" s="49" customFormat="1" ht="16.899999999999999" customHeight="1" x14ac:dyDescent="0.25">
      <c r="A1237" s="96" t="s">
        <v>282</v>
      </c>
      <c r="B1237" s="102">
        <v>1</v>
      </c>
      <c r="C1237" s="102">
        <f t="shared" si="60"/>
        <v>400</v>
      </c>
      <c r="D1237" s="102">
        <v>374</v>
      </c>
      <c r="E1237" s="102">
        <v>26</v>
      </c>
      <c r="F1237" s="104">
        <v>815</v>
      </c>
      <c r="G1237" s="103">
        <f t="shared" si="61"/>
        <v>4.8463000000000003</v>
      </c>
      <c r="H1237" s="104">
        <f t="shared" si="59"/>
        <v>252.01</v>
      </c>
      <c r="I1237" s="104">
        <f>ROUND(H1237*1.2359,2)</f>
        <v>311.45999999999998</v>
      </c>
    </row>
    <row r="1238" spans="1:9" s="49" customFormat="1" ht="16.899999999999999" customHeight="1" x14ac:dyDescent="0.25">
      <c r="A1238" s="96" t="s">
        <v>282</v>
      </c>
      <c r="B1238" s="102">
        <v>1</v>
      </c>
      <c r="C1238" s="102">
        <f t="shared" si="60"/>
        <v>689</v>
      </c>
      <c r="D1238" s="102">
        <v>677</v>
      </c>
      <c r="E1238" s="102">
        <v>12</v>
      </c>
      <c r="F1238" s="104">
        <v>826</v>
      </c>
      <c r="G1238" s="103">
        <f t="shared" si="61"/>
        <v>4.9116999999999997</v>
      </c>
      <c r="H1238" s="104">
        <f t="shared" si="59"/>
        <v>117.88</v>
      </c>
      <c r="I1238" s="104">
        <f>ROUND(H1238*1.2359,2)</f>
        <v>145.69</v>
      </c>
    </row>
    <row r="1239" spans="1:9" s="49" customFormat="1" ht="16.899999999999999" customHeight="1" x14ac:dyDescent="0.25">
      <c r="A1239" s="96" t="s">
        <v>282</v>
      </c>
      <c r="B1239" s="102">
        <v>1</v>
      </c>
      <c r="C1239" s="102">
        <f t="shared" si="60"/>
        <v>662.5</v>
      </c>
      <c r="D1239" s="102">
        <v>653</v>
      </c>
      <c r="E1239" s="102">
        <v>9.5</v>
      </c>
      <c r="F1239" s="104">
        <v>785</v>
      </c>
      <c r="G1239" s="103">
        <f t="shared" si="61"/>
        <v>4.6679000000000004</v>
      </c>
      <c r="H1239" s="104">
        <f t="shared" si="59"/>
        <v>88.69</v>
      </c>
      <c r="I1239" s="104">
        <f>ROUND(H1239*1.2359,2)</f>
        <v>109.61</v>
      </c>
    </row>
    <row r="1240" spans="1:9" s="49" customFormat="1" ht="16.899999999999999" customHeight="1" x14ac:dyDescent="0.25">
      <c r="A1240" s="96" t="s">
        <v>282</v>
      </c>
      <c r="B1240" s="102">
        <v>1</v>
      </c>
      <c r="C1240" s="102">
        <f t="shared" si="60"/>
        <v>377</v>
      </c>
      <c r="D1240" s="102">
        <v>375</v>
      </c>
      <c r="E1240" s="102">
        <v>2</v>
      </c>
      <c r="F1240" s="104">
        <v>735</v>
      </c>
      <c r="G1240" s="103">
        <f t="shared" si="61"/>
        <v>4.3705999999999996</v>
      </c>
      <c r="H1240" s="104">
        <f t="shared" si="59"/>
        <v>17.48</v>
      </c>
      <c r="I1240" s="105">
        <f>ROUND(H1240*1.2077,2)</f>
        <v>21.11</v>
      </c>
    </row>
    <row r="1241" spans="1:9" s="49" customFormat="1" ht="16.899999999999999" customHeight="1" x14ac:dyDescent="0.25">
      <c r="A1241" s="96" t="s">
        <v>282</v>
      </c>
      <c r="B1241" s="102">
        <v>1</v>
      </c>
      <c r="C1241" s="102">
        <f t="shared" si="60"/>
        <v>360</v>
      </c>
      <c r="D1241" s="102">
        <v>333</v>
      </c>
      <c r="E1241" s="102">
        <v>27</v>
      </c>
      <c r="F1241" s="104">
        <v>815</v>
      </c>
      <c r="G1241" s="103">
        <f t="shared" si="61"/>
        <v>4.8463000000000003</v>
      </c>
      <c r="H1241" s="104">
        <f t="shared" si="59"/>
        <v>261.7</v>
      </c>
      <c r="I1241" s="104">
        <f>ROUND(H1241*1.2359,2)</f>
        <v>323.44</v>
      </c>
    </row>
    <row r="1242" spans="1:9" s="49" customFormat="1" ht="16.899999999999999" customHeight="1" x14ac:dyDescent="0.25">
      <c r="A1242" s="96" t="s">
        <v>282</v>
      </c>
      <c r="B1242" s="102">
        <v>1</v>
      </c>
      <c r="C1242" s="102">
        <f t="shared" si="60"/>
        <v>116.5</v>
      </c>
      <c r="D1242" s="102">
        <v>110.5</v>
      </c>
      <c r="E1242" s="102">
        <v>6</v>
      </c>
      <c r="F1242" s="104">
        <v>735</v>
      </c>
      <c r="G1242" s="103">
        <f t="shared" si="61"/>
        <v>4.3705999999999996</v>
      </c>
      <c r="H1242" s="104">
        <f t="shared" si="59"/>
        <v>52.45</v>
      </c>
      <c r="I1242" s="104">
        <f>ROUND(H1242*1.2359,2)</f>
        <v>64.819999999999993</v>
      </c>
    </row>
    <row r="1243" spans="1:9" s="49" customFormat="1" ht="16.899999999999999" customHeight="1" x14ac:dyDescent="0.25">
      <c r="A1243" s="96" t="s">
        <v>282</v>
      </c>
      <c r="B1243" s="102">
        <v>1</v>
      </c>
      <c r="C1243" s="102">
        <f t="shared" si="60"/>
        <v>873</v>
      </c>
      <c r="D1243" s="102">
        <v>677</v>
      </c>
      <c r="E1243" s="102">
        <v>196</v>
      </c>
      <c r="F1243" s="104">
        <v>815</v>
      </c>
      <c r="G1243" s="103">
        <f t="shared" si="61"/>
        <v>4.8463000000000003</v>
      </c>
      <c r="H1243" s="104">
        <f t="shared" si="59"/>
        <v>1899.75</v>
      </c>
      <c r="I1243" s="104">
        <f>ROUND(H1243*1.2359,2)</f>
        <v>2347.9</v>
      </c>
    </row>
    <row r="1244" spans="1:9" s="49" customFormat="1" ht="16.899999999999999" customHeight="1" x14ac:dyDescent="0.25">
      <c r="A1244" s="96" t="s">
        <v>282</v>
      </c>
      <c r="B1244" s="102">
        <v>1</v>
      </c>
      <c r="C1244" s="102">
        <f t="shared" si="60"/>
        <v>655</v>
      </c>
      <c r="D1244" s="102">
        <v>631</v>
      </c>
      <c r="E1244" s="102">
        <v>24</v>
      </c>
      <c r="F1244" s="104">
        <v>735</v>
      </c>
      <c r="G1244" s="103">
        <f t="shared" si="61"/>
        <v>4.3705999999999996</v>
      </c>
      <c r="H1244" s="104">
        <f t="shared" si="59"/>
        <v>209.79</v>
      </c>
      <c r="I1244" s="104">
        <f>ROUND(H1244*1.2359,2)</f>
        <v>259.27999999999997</v>
      </c>
    </row>
    <row r="1245" spans="1:9" s="49" customFormat="1" ht="16.899999999999999" customHeight="1" x14ac:dyDescent="0.25">
      <c r="A1245" s="96" t="s">
        <v>283</v>
      </c>
      <c r="B1245" s="102">
        <v>1</v>
      </c>
      <c r="C1245" s="102">
        <f t="shared" si="60"/>
        <v>701</v>
      </c>
      <c r="D1245" s="102">
        <v>677</v>
      </c>
      <c r="E1245" s="102">
        <v>24</v>
      </c>
      <c r="F1245" s="104" t="s">
        <v>284</v>
      </c>
      <c r="G1245" s="103">
        <f t="shared" si="61"/>
        <v>8.0870999999999995</v>
      </c>
      <c r="H1245" s="104">
        <f t="shared" si="59"/>
        <v>388.18</v>
      </c>
      <c r="I1245" s="104">
        <f>ROUND(H1245*1.2359,2)</f>
        <v>479.75</v>
      </c>
    </row>
    <row r="1246" spans="1:9" s="49" customFormat="1" ht="16.899999999999999" customHeight="1" x14ac:dyDescent="0.25">
      <c r="A1246" s="96" t="s">
        <v>283</v>
      </c>
      <c r="B1246" s="102">
        <v>1</v>
      </c>
      <c r="C1246" s="102">
        <f t="shared" si="60"/>
        <v>498</v>
      </c>
      <c r="D1246" s="102">
        <v>478</v>
      </c>
      <c r="E1246" s="102">
        <v>20</v>
      </c>
      <c r="F1246" s="104" t="s">
        <v>285</v>
      </c>
      <c r="G1246" s="103">
        <f t="shared" si="61"/>
        <v>7.8491999999999997</v>
      </c>
      <c r="H1246" s="104">
        <f t="shared" si="59"/>
        <v>313.97000000000003</v>
      </c>
      <c r="I1246" s="104">
        <f>ROUND(H1246*1.2359,2)</f>
        <v>388.04</v>
      </c>
    </row>
    <row r="1247" spans="1:9" s="49" customFormat="1" ht="16.899999999999999" customHeight="1" x14ac:dyDescent="0.25">
      <c r="A1247" s="96" t="s">
        <v>286</v>
      </c>
      <c r="B1247" s="102">
        <v>1</v>
      </c>
      <c r="C1247" s="102">
        <f t="shared" si="60"/>
        <v>527</v>
      </c>
      <c r="D1247" s="102">
        <v>525</v>
      </c>
      <c r="E1247" s="102">
        <v>2</v>
      </c>
      <c r="F1247" s="104" t="s">
        <v>287</v>
      </c>
      <c r="G1247" s="103">
        <f t="shared" si="61"/>
        <v>9.6331000000000007</v>
      </c>
      <c r="H1247" s="104">
        <f t="shared" si="59"/>
        <v>38.53</v>
      </c>
      <c r="I1247" s="104">
        <f>ROUND(H1247*1.2359,2)</f>
        <v>47.62</v>
      </c>
    </row>
    <row r="1248" spans="1:9" s="49" customFormat="1" ht="16.899999999999999" customHeight="1" x14ac:dyDescent="0.25">
      <c r="A1248" s="96" t="s">
        <v>288</v>
      </c>
      <c r="B1248" s="102">
        <v>1</v>
      </c>
      <c r="C1248" s="102">
        <f t="shared" si="60"/>
        <v>685</v>
      </c>
      <c r="D1248" s="102">
        <v>669</v>
      </c>
      <c r="E1248" s="102">
        <v>16</v>
      </c>
      <c r="F1248" s="104" t="s">
        <v>289</v>
      </c>
      <c r="G1248" s="103">
        <f t="shared" si="61"/>
        <v>5.7084999999999999</v>
      </c>
      <c r="H1248" s="104">
        <f t="shared" si="59"/>
        <v>182.67</v>
      </c>
      <c r="I1248" s="104">
        <f>ROUND(H1248*1.2359,2)</f>
        <v>225.76</v>
      </c>
    </row>
    <row r="1249" spans="1:9" s="49" customFormat="1" ht="16.899999999999999" customHeight="1" x14ac:dyDescent="0.25">
      <c r="A1249" s="96" t="s">
        <v>288</v>
      </c>
      <c r="B1249" s="102">
        <v>1</v>
      </c>
      <c r="C1249" s="102">
        <f t="shared" si="60"/>
        <v>588.5</v>
      </c>
      <c r="D1249" s="102">
        <v>566</v>
      </c>
      <c r="E1249" s="102">
        <v>22.5</v>
      </c>
      <c r="F1249" s="104" t="s">
        <v>289</v>
      </c>
      <c r="G1249" s="103">
        <f t="shared" si="61"/>
        <v>5.7084999999999999</v>
      </c>
      <c r="H1249" s="104">
        <f t="shared" si="59"/>
        <v>256.88</v>
      </c>
      <c r="I1249" s="104">
        <f>ROUND(H1249*1.2359,2)</f>
        <v>317.48</v>
      </c>
    </row>
    <row r="1250" spans="1:9" s="49" customFormat="1" ht="16.899999999999999" customHeight="1" x14ac:dyDescent="0.25">
      <c r="A1250" s="96" t="s">
        <v>290</v>
      </c>
      <c r="B1250" s="102">
        <v>1</v>
      </c>
      <c r="C1250" s="102">
        <f t="shared" si="60"/>
        <v>551</v>
      </c>
      <c r="D1250" s="102">
        <v>549</v>
      </c>
      <c r="E1250" s="102">
        <v>2</v>
      </c>
      <c r="F1250" s="104" t="s">
        <v>273</v>
      </c>
      <c r="G1250" s="103">
        <f t="shared" si="61"/>
        <v>11.3576</v>
      </c>
      <c r="H1250" s="104">
        <f t="shared" si="59"/>
        <v>45.43</v>
      </c>
      <c r="I1250" s="104">
        <f>ROUND(H1250*1.2359,2)</f>
        <v>56.15</v>
      </c>
    </row>
    <row r="1251" spans="1:9" s="49" customFormat="1" ht="16.899999999999999" customHeight="1" x14ac:dyDescent="0.25">
      <c r="A1251" s="96" t="s">
        <v>306</v>
      </c>
      <c r="B1251" s="102">
        <v>1</v>
      </c>
      <c r="C1251" s="102">
        <f t="shared" si="60"/>
        <v>584</v>
      </c>
      <c r="D1251" s="102">
        <v>557</v>
      </c>
      <c r="E1251" s="102">
        <v>27</v>
      </c>
      <c r="F1251" s="104" t="s">
        <v>291</v>
      </c>
      <c r="G1251" s="103">
        <f t="shared" si="61"/>
        <v>10.2872</v>
      </c>
      <c r="H1251" s="104">
        <f t="shared" si="59"/>
        <v>555.51</v>
      </c>
      <c r="I1251" s="104">
        <f>ROUND(H1251*1.2359,2)</f>
        <v>686.55</v>
      </c>
    </row>
    <row r="1252" spans="1:9" s="49" customFormat="1" ht="16.899999999999999" customHeight="1" x14ac:dyDescent="0.25">
      <c r="A1252" s="50"/>
      <c r="B1252" s="51"/>
      <c r="C1252" s="51"/>
      <c r="D1252" s="51"/>
      <c r="E1252" s="51"/>
      <c r="F1252" s="52"/>
      <c r="G1252" s="52"/>
      <c r="H1252" s="53"/>
      <c r="I1252" s="53"/>
    </row>
    <row r="1253" spans="1:9" x14ac:dyDescent="0.25">
      <c r="A1253" s="97" t="s">
        <v>303</v>
      </c>
      <c r="B1253" s="98"/>
    </row>
    <row r="1254" spans="1:9" x14ac:dyDescent="0.25">
      <c r="A1254" s="98"/>
      <c r="B1254" s="98"/>
    </row>
    <row r="1255" spans="1:9" x14ac:dyDescent="0.25">
      <c r="A1255" s="99" t="s">
        <v>304</v>
      </c>
      <c r="B1255" s="99"/>
    </row>
  </sheetData>
  <mergeCells count="13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  <mergeCell ref="A1255:B125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F3AD4-CB13-489F-A0DA-838C2B89CDFE}">
  <sheetPr>
    <tabColor theme="5" tint="0.59999389629810485"/>
  </sheetPr>
  <dimension ref="A1:I164"/>
  <sheetViews>
    <sheetView zoomScale="80" zoomScaleNormal="80" workbookViewId="0">
      <selection activeCell="L8" sqref="L8"/>
    </sheetView>
  </sheetViews>
  <sheetFormatPr defaultColWidth="9.140625" defaultRowHeight="16.5" x14ac:dyDescent="0.25"/>
  <cols>
    <col min="1" max="1" width="70.28515625" style="108" customWidth="1"/>
    <col min="2" max="2" width="15.28515625" style="109" customWidth="1"/>
    <col min="3" max="3" width="14.5703125" style="108" customWidth="1"/>
    <col min="4" max="4" width="14.7109375" style="108" customWidth="1"/>
    <col min="5" max="5" width="18.42578125" style="110" customWidth="1"/>
    <col min="6" max="6" width="15.140625" style="108" customWidth="1"/>
    <col min="7" max="7" width="20.140625" style="111" customWidth="1"/>
    <col min="8" max="8" width="20.140625" style="108" customWidth="1"/>
    <col min="9" max="9" width="18.5703125" style="108" customWidth="1"/>
    <col min="10" max="16384" width="9.140625" style="108"/>
  </cols>
  <sheetData>
    <row r="1" spans="1:9" x14ac:dyDescent="0.25">
      <c r="H1" s="112" t="s">
        <v>342</v>
      </c>
      <c r="I1" s="112"/>
    </row>
    <row r="2" spans="1:9" s="114" customFormat="1" ht="54" customHeight="1" x14ac:dyDescent="0.25">
      <c r="A2" s="113" t="s">
        <v>297</v>
      </c>
      <c r="B2" s="113"/>
      <c r="C2" s="113"/>
      <c r="D2" s="113"/>
      <c r="E2" s="113"/>
      <c r="F2" s="113"/>
      <c r="G2" s="113"/>
      <c r="H2" s="113"/>
      <c r="I2" s="113"/>
    </row>
    <row r="3" spans="1:9" ht="12" customHeight="1" x14ac:dyDescent="0.25"/>
    <row r="4" spans="1:9" x14ac:dyDescent="0.25">
      <c r="A4" s="108" t="s">
        <v>308</v>
      </c>
    </row>
    <row r="5" spans="1:9" x14ac:dyDescent="0.25">
      <c r="A5" s="108" t="s">
        <v>309</v>
      </c>
    </row>
    <row r="6" spans="1:9" ht="14.25" customHeight="1" x14ac:dyDescent="0.25">
      <c r="E6" s="115"/>
      <c r="H6" s="116"/>
    </row>
    <row r="7" spans="1:9" ht="15.75" customHeight="1" x14ac:dyDescent="0.25">
      <c r="A7" s="88"/>
      <c r="B7" s="88" t="s">
        <v>0</v>
      </c>
      <c r="C7" s="89" t="s">
        <v>1</v>
      </c>
      <c r="D7" s="89"/>
      <c r="E7" s="89"/>
      <c r="F7" s="89" t="s">
        <v>2</v>
      </c>
      <c r="G7" s="89" t="s">
        <v>302</v>
      </c>
      <c r="H7" s="89" t="s">
        <v>3</v>
      </c>
      <c r="I7" s="90" t="s">
        <v>4</v>
      </c>
    </row>
    <row r="8" spans="1:9" ht="15.75" customHeight="1" x14ac:dyDescent="0.25">
      <c r="A8" s="88"/>
      <c r="B8" s="88"/>
      <c r="C8" s="89" t="s">
        <v>300</v>
      </c>
      <c r="D8" s="89" t="s">
        <v>301</v>
      </c>
      <c r="E8" s="89" t="s">
        <v>5</v>
      </c>
      <c r="F8" s="89"/>
      <c r="G8" s="89"/>
      <c r="H8" s="89"/>
      <c r="I8" s="90"/>
    </row>
    <row r="9" spans="1:9" ht="55.5" customHeight="1" x14ac:dyDescent="0.25">
      <c r="A9" s="88"/>
      <c r="B9" s="88"/>
      <c r="C9" s="89"/>
      <c r="D9" s="89"/>
      <c r="E9" s="89"/>
      <c r="F9" s="89"/>
      <c r="G9" s="89"/>
      <c r="H9" s="89"/>
      <c r="I9" s="90"/>
    </row>
    <row r="10" spans="1:9" x14ac:dyDescent="0.25">
      <c r="A10" s="91">
        <v>1</v>
      </c>
      <c r="B10" s="91">
        <v>2</v>
      </c>
      <c r="C10" s="91" t="s">
        <v>6</v>
      </c>
      <c r="D10" s="91">
        <v>4</v>
      </c>
      <c r="E10" s="91">
        <v>5</v>
      </c>
      <c r="F10" s="91">
        <v>6</v>
      </c>
      <c r="G10" s="91">
        <v>7</v>
      </c>
      <c r="H10" s="91">
        <v>8</v>
      </c>
      <c r="I10" s="91" t="s">
        <v>92</v>
      </c>
    </row>
    <row r="11" spans="1:9" s="114" customFormat="1" x14ac:dyDescent="0.25">
      <c r="A11" s="117" t="s">
        <v>7</v>
      </c>
      <c r="B11" s="142">
        <f>B12+B123+B138</f>
        <v>139</v>
      </c>
      <c r="C11" s="142"/>
      <c r="D11" s="142"/>
      <c r="E11" s="142">
        <f>E12+E123+E138</f>
        <v>5424</v>
      </c>
      <c r="F11" s="132"/>
      <c r="G11" s="132"/>
      <c r="H11" s="132">
        <f>H12+H123+H138</f>
        <v>93522.709999999992</v>
      </c>
      <c r="I11" s="132">
        <f>I12+I123+I138</f>
        <v>115439.72000000002</v>
      </c>
    </row>
    <row r="12" spans="1:9" s="114" customFormat="1" x14ac:dyDescent="0.25">
      <c r="A12" s="118" t="s">
        <v>34</v>
      </c>
      <c r="B12" s="143">
        <f>B13+B65+B106</f>
        <v>107</v>
      </c>
      <c r="C12" s="143"/>
      <c r="D12" s="143"/>
      <c r="E12" s="143">
        <f>E13+E65+E106</f>
        <v>4632</v>
      </c>
      <c r="F12" s="133"/>
      <c r="G12" s="133"/>
      <c r="H12" s="133">
        <f>H13+H65+H106</f>
        <v>78449.45</v>
      </c>
      <c r="I12" s="133">
        <f>I13+I65+I106</f>
        <v>96811.140000000014</v>
      </c>
    </row>
    <row r="13" spans="1:9" s="114" customFormat="1" x14ac:dyDescent="0.25">
      <c r="A13" s="129" t="s">
        <v>190</v>
      </c>
      <c r="B13" s="144">
        <f>SUM(B14:B64)</f>
        <v>51</v>
      </c>
      <c r="C13" s="144"/>
      <c r="D13" s="144"/>
      <c r="E13" s="144">
        <f>SUM(E14:E64)</f>
        <v>2652</v>
      </c>
      <c r="F13" s="134"/>
      <c r="G13" s="134"/>
      <c r="H13" s="134">
        <f>SUM(H14:H64)</f>
        <v>54247.640000000007</v>
      </c>
      <c r="I13" s="134">
        <f>SUM(I14:I64)</f>
        <v>66908.520000000019</v>
      </c>
    </row>
    <row r="14" spans="1:9" x14ac:dyDescent="0.25">
      <c r="A14" s="119" t="s">
        <v>35</v>
      </c>
      <c r="B14" s="135">
        <v>1</v>
      </c>
      <c r="C14" s="135">
        <f t="shared" ref="C14:C64" si="0">D14+E14</f>
        <v>120</v>
      </c>
      <c r="D14" s="135">
        <v>112</v>
      </c>
      <c r="E14" s="135">
        <v>8</v>
      </c>
      <c r="F14" s="136">
        <v>1718.25</v>
      </c>
      <c r="G14" s="136">
        <f>F14/168</f>
        <v>10.227678571428571</v>
      </c>
      <c r="H14" s="136">
        <f t="shared" ref="H14:H17" si="1">ROUND(E14*G14*2,2)</f>
        <v>163.63999999999999</v>
      </c>
      <c r="I14" s="136">
        <f t="shared" ref="I14:I64" si="2">ROUND(H14*1.2359,2)</f>
        <v>202.24</v>
      </c>
    </row>
    <row r="15" spans="1:9" x14ac:dyDescent="0.25">
      <c r="A15" s="119" t="s">
        <v>35</v>
      </c>
      <c r="B15" s="135">
        <v>1</v>
      </c>
      <c r="C15" s="135">
        <f t="shared" si="0"/>
        <v>120</v>
      </c>
      <c r="D15" s="135">
        <v>88</v>
      </c>
      <c r="E15" s="135">
        <v>32</v>
      </c>
      <c r="F15" s="136">
        <v>1718.25</v>
      </c>
      <c r="G15" s="136">
        <f t="shared" ref="G15:G64" si="3">F15/168</f>
        <v>10.227678571428571</v>
      </c>
      <c r="H15" s="136">
        <f t="shared" si="1"/>
        <v>654.57000000000005</v>
      </c>
      <c r="I15" s="136">
        <f t="shared" si="2"/>
        <v>808.98</v>
      </c>
    </row>
    <row r="16" spans="1:9" s="114" customFormat="1" x14ac:dyDescent="0.25">
      <c r="A16" s="119" t="s">
        <v>35</v>
      </c>
      <c r="B16" s="137">
        <v>1</v>
      </c>
      <c r="C16" s="137">
        <f t="shared" si="0"/>
        <v>64</v>
      </c>
      <c r="D16" s="135">
        <v>48</v>
      </c>
      <c r="E16" s="135">
        <v>16</v>
      </c>
      <c r="F16" s="136">
        <v>1718.25</v>
      </c>
      <c r="G16" s="136">
        <f t="shared" si="3"/>
        <v>10.227678571428571</v>
      </c>
      <c r="H16" s="136">
        <f t="shared" si="1"/>
        <v>327.29000000000002</v>
      </c>
      <c r="I16" s="141">
        <f>ROUND(H16*1.2077,2)</f>
        <v>395.27</v>
      </c>
    </row>
    <row r="17" spans="1:9" s="114" customFormat="1" x14ac:dyDescent="0.25">
      <c r="A17" s="119" t="s">
        <v>35</v>
      </c>
      <c r="B17" s="137">
        <v>1</v>
      </c>
      <c r="C17" s="137">
        <f t="shared" si="0"/>
        <v>240</v>
      </c>
      <c r="D17" s="135">
        <v>168</v>
      </c>
      <c r="E17" s="135">
        <v>72</v>
      </c>
      <c r="F17" s="136">
        <v>1718.25</v>
      </c>
      <c r="G17" s="136">
        <f t="shared" si="3"/>
        <v>10.227678571428571</v>
      </c>
      <c r="H17" s="136">
        <f t="shared" si="1"/>
        <v>1472.79</v>
      </c>
      <c r="I17" s="136">
        <f t="shared" si="2"/>
        <v>1820.22</v>
      </c>
    </row>
    <row r="18" spans="1:9" s="114" customFormat="1" x14ac:dyDescent="0.25">
      <c r="A18" s="119" t="s">
        <v>35</v>
      </c>
      <c r="B18" s="135">
        <v>1</v>
      </c>
      <c r="C18" s="135">
        <f t="shared" si="0"/>
        <v>144</v>
      </c>
      <c r="D18" s="135">
        <v>80</v>
      </c>
      <c r="E18" s="135">
        <v>64</v>
      </c>
      <c r="F18" s="136">
        <v>1718.25</v>
      </c>
      <c r="G18" s="136">
        <f t="shared" si="3"/>
        <v>10.227678571428571</v>
      </c>
      <c r="H18" s="136">
        <f>ROUND(E18*G18*2,2)</f>
        <v>1309.1400000000001</v>
      </c>
      <c r="I18" s="136">
        <f t="shared" si="2"/>
        <v>1617.97</v>
      </c>
    </row>
    <row r="19" spans="1:9" s="114" customFormat="1" x14ac:dyDescent="0.25">
      <c r="A19" s="119" t="s">
        <v>35</v>
      </c>
      <c r="B19" s="137">
        <v>1</v>
      </c>
      <c r="C19" s="137">
        <f t="shared" si="0"/>
        <v>48</v>
      </c>
      <c r="D19" s="135">
        <v>32</v>
      </c>
      <c r="E19" s="135">
        <v>16</v>
      </c>
      <c r="F19" s="136">
        <v>1718.25</v>
      </c>
      <c r="G19" s="136">
        <f t="shared" si="3"/>
        <v>10.227678571428571</v>
      </c>
      <c r="H19" s="136">
        <f t="shared" ref="H19:H64" si="4">ROUND(E19*G19*2,2)</f>
        <v>327.29000000000002</v>
      </c>
      <c r="I19" s="136">
        <f t="shared" si="2"/>
        <v>404.5</v>
      </c>
    </row>
    <row r="20" spans="1:9" s="114" customFormat="1" x14ac:dyDescent="0.25">
      <c r="A20" s="119" t="s">
        <v>35</v>
      </c>
      <c r="B20" s="137">
        <v>1</v>
      </c>
      <c r="C20" s="137">
        <f t="shared" si="0"/>
        <v>160</v>
      </c>
      <c r="D20" s="135">
        <v>80</v>
      </c>
      <c r="E20" s="135">
        <v>80</v>
      </c>
      <c r="F20" s="136">
        <v>1718.25</v>
      </c>
      <c r="G20" s="136">
        <f t="shared" si="3"/>
        <v>10.227678571428571</v>
      </c>
      <c r="H20" s="136">
        <f t="shared" si="4"/>
        <v>1636.43</v>
      </c>
      <c r="I20" s="136">
        <f t="shared" si="2"/>
        <v>2022.46</v>
      </c>
    </row>
    <row r="21" spans="1:9" s="114" customFormat="1" x14ac:dyDescent="0.25">
      <c r="A21" s="119" t="s">
        <v>35</v>
      </c>
      <c r="B21" s="137">
        <v>1</v>
      </c>
      <c r="C21" s="137">
        <f t="shared" si="0"/>
        <v>208</v>
      </c>
      <c r="D21" s="135">
        <v>104</v>
      </c>
      <c r="E21" s="135">
        <v>104</v>
      </c>
      <c r="F21" s="136">
        <v>1718.25</v>
      </c>
      <c r="G21" s="136">
        <f t="shared" si="3"/>
        <v>10.227678571428571</v>
      </c>
      <c r="H21" s="136">
        <f t="shared" si="4"/>
        <v>2127.36</v>
      </c>
      <c r="I21" s="136">
        <f t="shared" si="2"/>
        <v>2629.2</v>
      </c>
    </row>
    <row r="22" spans="1:9" x14ac:dyDescent="0.25">
      <c r="A22" s="119" t="s">
        <v>36</v>
      </c>
      <c r="B22" s="135">
        <v>1</v>
      </c>
      <c r="C22" s="137">
        <f t="shared" si="0"/>
        <v>192</v>
      </c>
      <c r="D22" s="135">
        <v>136</v>
      </c>
      <c r="E22" s="135">
        <v>56</v>
      </c>
      <c r="F22" s="136">
        <v>1718.25</v>
      </c>
      <c r="G22" s="136">
        <f t="shared" si="3"/>
        <v>10.227678571428571</v>
      </c>
      <c r="H22" s="136">
        <f t="shared" si="4"/>
        <v>1145.5</v>
      </c>
      <c r="I22" s="141">
        <f>ROUND(H22*1.2077,2)</f>
        <v>1383.42</v>
      </c>
    </row>
    <row r="23" spans="1:9" x14ac:dyDescent="0.25">
      <c r="A23" s="119" t="s">
        <v>36</v>
      </c>
      <c r="B23" s="135">
        <v>1</v>
      </c>
      <c r="C23" s="137">
        <f t="shared" si="0"/>
        <v>248</v>
      </c>
      <c r="D23" s="135">
        <v>168</v>
      </c>
      <c r="E23" s="135">
        <v>80</v>
      </c>
      <c r="F23" s="136">
        <v>1718.25</v>
      </c>
      <c r="G23" s="136">
        <f t="shared" si="3"/>
        <v>10.227678571428571</v>
      </c>
      <c r="H23" s="136">
        <f t="shared" si="4"/>
        <v>1636.43</v>
      </c>
      <c r="I23" s="136">
        <f t="shared" si="2"/>
        <v>2022.46</v>
      </c>
    </row>
    <row r="24" spans="1:9" x14ac:dyDescent="0.25">
      <c r="A24" s="119" t="s">
        <v>36</v>
      </c>
      <c r="B24" s="135">
        <v>1</v>
      </c>
      <c r="C24" s="137">
        <f t="shared" si="0"/>
        <v>210</v>
      </c>
      <c r="D24" s="135">
        <v>168</v>
      </c>
      <c r="E24" s="135">
        <v>42</v>
      </c>
      <c r="F24" s="136">
        <v>1718.25</v>
      </c>
      <c r="G24" s="136">
        <f t="shared" si="3"/>
        <v>10.227678571428571</v>
      </c>
      <c r="H24" s="136">
        <f t="shared" si="4"/>
        <v>859.13</v>
      </c>
      <c r="I24" s="136">
        <f t="shared" si="2"/>
        <v>1061.8</v>
      </c>
    </row>
    <row r="25" spans="1:9" x14ac:dyDescent="0.25">
      <c r="A25" s="119" t="s">
        <v>36</v>
      </c>
      <c r="B25" s="135">
        <v>1</v>
      </c>
      <c r="C25" s="137">
        <f t="shared" si="0"/>
        <v>110</v>
      </c>
      <c r="D25" s="135">
        <v>72</v>
      </c>
      <c r="E25" s="135">
        <v>38</v>
      </c>
      <c r="F25" s="136">
        <v>1718.25</v>
      </c>
      <c r="G25" s="136">
        <f t="shared" si="3"/>
        <v>10.227678571428571</v>
      </c>
      <c r="H25" s="136">
        <f t="shared" si="4"/>
        <v>777.3</v>
      </c>
      <c r="I25" s="136">
        <f t="shared" si="2"/>
        <v>960.67</v>
      </c>
    </row>
    <row r="26" spans="1:9" x14ac:dyDescent="0.25">
      <c r="A26" s="119" t="s">
        <v>37</v>
      </c>
      <c r="B26" s="135">
        <v>1</v>
      </c>
      <c r="C26" s="137">
        <f t="shared" si="0"/>
        <v>216</v>
      </c>
      <c r="D26" s="135">
        <v>168</v>
      </c>
      <c r="E26" s="135">
        <v>48</v>
      </c>
      <c r="F26" s="136">
        <v>1718.25</v>
      </c>
      <c r="G26" s="136">
        <f t="shared" si="3"/>
        <v>10.227678571428571</v>
      </c>
      <c r="H26" s="136">
        <f t="shared" si="4"/>
        <v>981.86</v>
      </c>
      <c r="I26" s="136">
        <f t="shared" si="2"/>
        <v>1213.48</v>
      </c>
    </row>
    <row r="27" spans="1:9" x14ac:dyDescent="0.25">
      <c r="A27" s="119" t="s">
        <v>38</v>
      </c>
      <c r="B27" s="135">
        <v>1</v>
      </c>
      <c r="C27" s="137">
        <f t="shared" si="0"/>
        <v>48</v>
      </c>
      <c r="D27" s="135">
        <v>24</v>
      </c>
      <c r="E27" s="135">
        <v>24</v>
      </c>
      <c r="F27" s="136">
        <v>1718.25</v>
      </c>
      <c r="G27" s="136">
        <f t="shared" si="3"/>
        <v>10.227678571428571</v>
      </c>
      <c r="H27" s="136">
        <f t="shared" si="4"/>
        <v>490.93</v>
      </c>
      <c r="I27" s="136">
        <f t="shared" si="2"/>
        <v>606.74</v>
      </c>
    </row>
    <row r="28" spans="1:9" x14ac:dyDescent="0.25">
      <c r="A28" s="119" t="s">
        <v>38</v>
      </c>
      <c r="B28" s="135">
        <v>1</v>
      </c>
      <c r="C28" s="137">
        <f t="shared" si="0"/>
        <v>48</v>
      </c>
      <c r="D28" s="135">
        <v>24</v>
      </c>
      <c r="E28" s="135">
        <v>24</v>
      </c>
      <c r="F28" s="136">
        <v>1718.25</v>
      </c>
      <c r="G28" s="136">
        <f t="shared" si="3"/>
        <v>10.227678571428571</v>
      </c>
      <c r="H28" s="136">
        <f t="shared" si="4"/>
        <v>490.93</v>
      </c>
      <c r="I28" s="136">
        <f t="shared" si="2"/>
        <v>606.74</v>
      </c>
    </row>
    <row r="29" spans="1:9" x14ac:dyDescent="0.25">
      <c r="A29" s="119" t="s">
        <v>16</v>
      </c>
      <c r="B29" s="135">
        <v>1</v>
      </c>
      <c r="C29" s="135">
        <f t="shared" si="0"/>
        <v>224</v>
      </c>
      <c r="D29" s="135">
        <v>112</v>
      </c>
      <c r="E29" s="135">
        <v>112</v>
      </c>
      <c r="F29" s="136">
        <v>1718.25</v>
      </c>
      <c r="G29" s="136">
        <f t="shared" si="3"/>
        <v>10.227678571428571</v>
      </c>
      <c r="H29" s="136">
        <f>ROUND(E29*G29*2,2)</f>
        <v>2291</v>
      </c>
      <c r="I29" s="136">
        <f t="shared" si="2"/>
        <v>2831.45</v>
      </c>
    </row>
    <row r="30" spans="1:9" x14ac:dyDescent="0.25">
      <c r="A30" s="119" t="s">
        <v>18</v>
      </c>
      <c r="B30" s="135">
        <v>1</v>
      </c>
      <c r="C30" s="137">
        <f t="shared" si="0"/>
        <v>176</v>
      </c>
      <c r="D30" s="135">
        <v>88</v>
      </c>
      <c r="E30" s="135">
        <v>88</v>
      </c>
      <c r="F30" s="136">
        <v>1718.25</v>
      </c>
      <c r="G30" s="136">
        <f t="shared" si="3"/>
        <v>10.227678571428571</v>
      </c>
      <c r="H30" s="136">
        <f t="shared" si="4"/>
        <v>1800.07</v>
      </c>
      <c r="I30" s="136">
        <f t="shared" si="2"/>
        <v>2224.71</v>
      </c>
    </row>
    <row r="31" spans="1:9" s="114" customFormat="1" x14ac:dyDescent="0.25">
      <c r="A31" s="119" t="s">
        <v>18</v>
      </c>
      <c r="B31" s="137">
        <v>1</v>
      </c>
      <c r="C31" s="137">
        <f t="shared" si="0"/>
        <v>144</v>
      </c>
      <c r="D31" s="135">
        <v>72</v>
      </c>
      <c r="E31" s="135">
        <v>72</v>
      </c>
      <c r="F31" s="136">
        <v>1718.25</v>
      </c>
      <c r="G31" s="136">
        <f t="shared" si="3"/>
        <v>10.227678571428571</v>
      </c>
      <c r="H31" s="136">
        <f t="shared" si="4"/>
        <v>1472.79</v>
      </c>
      <c r="I31" s="136">
        <f t="shared" si="2"/>
        <v>1820.22</v>
      </c>
    </row>
    <row r="32" spans="1:9" s="114" customFormat="1" x14ac:dyDescent="0.25">
      <c r="A32" s="119" t="s">
        <v>18</v>
      </c>
      <c r="B32" s="137">
        <v>1</v>
      </c>
      <c r="C32" s="137">
        <f t="shared" si="0"/>
        <v>32</v>
      </c>
      <c r="D32" s="135">
        <v>16</v>
      </c>
      <c r="E32" s="135">
        <v>16</v>
      </c>
      <c r="F32" s="136">
        <v>1718.25</v>
      </c>
      <c r="G32" s="136">
        <f t="shared" si="3"/>
        <v>10.227678571428571</v>
      </c>
      <c r="H32" s="136">
        <f t="shared" si="4"/>
        <v>327.29000000000002</v>
      </c>
      <c r="I32" s="136">
        <f t="shared" si="2"/>
        <v>404.5</v>
      </c>
    </row>
    <row r="33" spans="1:9" s="114" customFormat="1" x14ac:dyDescent="0.25">
      <c r="A33" s="119" t="s">
        <v>18</v>
      </c>
      <c r="B33" s="137">
        <v>1</v>
      </c>
      <c r="C33" s="137">
        <f t="shared" si="0"/>
        <v>96</v>
      </c>
      <c r="D33" s="135">
        <v>48</v>
      </c>
      <c r="E33" s="135">
        <v>48</v>
      </c>
      <c r="F33" s="136">
        <v>1718.25</v>
      </c>
      <c r="G33" s="136">
        <f t="shared" si="3"/>
        <v>10.227678571428571</v>
      </c>
      <c r="H33" s="136">
        <f t="shared" si="4"/>
        <v>981.86</v>
      </c>
      <c r="I33" s="136">
        <f t="shared" si="2"/>
        <v>1213.48</v>
      </c>
    </row>
    <row r="34" spans="1:9" s="114" customFormat="1" x14ac:dyDescent="0.25">
      <c r="A34" s="119" t="s">
        <v>18</v>
      </c>
      <c r="B34" s="137">
        <v>1</v>
      </c>
      <c r="C34" s="137">
        <f t="shared" si="0"/>
        <v>32</v>
      </c>
      <c r="D34" s="135">
        <v>16</v>
      </c>
      <c r="E34" s="135">
        <v>16</v>
      </c>
      <c r="F34" s="136">
        <v>1718.25</v>
      </c>
      <c r="G34" s="136">
        <f t="shared" si="3"/>
        <v>10.227678571428571</v>
      </c>
      <c r="H34" s="136">
        <f t="shared" si="4"/>
        <v>327.29000000000002</v>
      </c>
      <c r="I34" s="136">
        <f t="shared" si="2"/>
        <v>404.5</v>
      </c>
    </row>
    <row r="35" spans="1:9" s="114" customFormat="1" x14ac:dyDescent="0.25">
      <c r="A35" s="119" t="s">
        <v>18</v>
      </c>
      <c r="B35" s="137">
        <v>1</v>
      </c>
      <c r="C35" s="137">
        <f t="shared" si="0"/>
        <v>96</v>
      </c>
      <c r="D35" s="135">
        <v>48</v>
      </c>
      <c r="E35" s="135">
        <v>48</v>
      </c>
      <c r="F35" s="136">
        <v>1718.25</v>
      </c>
      <c r="G35" s="136">
        <f t="shared" si="3"/>
        <v>10.227678571428571</v>
      </c>
      <c r="H35" s="136">
        <f t="shared" si="4"/>
        <v>981.86</v>
      </c>
      <c r="I35" s="141">
        <f>ROUND(H35*1.2077,2)</f>
        <v>1185.79</v>
      </c>
    </row>
    <row r="36" spans="1:9" s="43" customFormat="1" x14ac:dyDescent="0.25">
      <c r="A36" s="120" t="s">
        <v>39</v>
      </c>
      <c r="B36" s="138">
        <v>1</v>
      </c>
      <c r="C36" s="138">
        <f t="shared" si="0"/>
        <v>136</v>
      </c>
      <c r="D36" s="139">
        <v>68</v>
      </c>
      <c r="E36" s="139">
        <v>68</v>
      </c>
      <c r="F36" s="136">
        <v>1718.25</v>
      </c>
      <c r="G36" s="136">
        <f t="shared" si="3"/>
        <v>10.227678571428571</v>
      </c>
      <c r="H36" s="140">
        <f t="shared" si="4"/>
        <v>1390.96</v>
      </c>
      <c r="I36" s="141">
        <f>ROUND(H36*1.2077,2)</f>
        <v>1679.86</v>
      </c>
    </row>
    <row r="37" spans="1:9" s="114" customFormat="1" x14ac:dyDescent="0.25">
      <c r="A37" s="119" t="s">
        <v>39</v>
      </c>
      <c r="B37" s="135">
        <v>1</v>
      </c>
      <c r="C37" s="135">
        <f t="shared" si="0"/>
        <v>149</v>
      </c>
      <c r="D37" s="135">
        <v>74.5</v>
      </c>
      <c r="E37" s="135">
        <v>74.5</v>
      </c>
      <c r="F37" s="136">
        <v>1718.25</v>
      </c>
      <c r="G37" s="136">
        <f t="shared" si="3"/>
        <v>10.227678571428571</v>
      </c>
      <c r="H37" s="136">
        <f t="shared" si="4"/>
        <v>1523.92</v>
      </c>
      <c r="I37" s="136">
        <f t="shared" si="2"/>
        <v>1883.41</v>
      </c>
    </row>
    <row r="38" spans="1:9" s="114" customFormat="1" x14ac:dyDescent="0.25">
      <c r="A38" s="119" t="s">
        <v>39</v>
      </c>
      <c r="B38" s="135">
        <v>1</v>
      </c>
      <c r="C38" s="135">
        <f t="shared" si="0"/>
        <v>34</v>
      </c>
      <c r="D38" s="135">
        <v>17</v>
      </c>
      <c r="E38" s="135">
        <v>17</v>
      </c>
      <c r="F38" s="136">
        <v>1718.25</v>
      </c>
      <c r="G38" s="136">
        <f t="shared" si="3"/>
        <v>10.227678571428571</v>
      </c>
      <c r="H38" s="136">
        <f t="shared" si="4"/>
        <v>347.74</v>
      </c>
      <c r="I38" s="136">
        <f t="shared" si="2"/>
        <v>429.77</v>
      </c>
    </row>
    <row r="39" spans="1:9" s="114" customFormat="1" x14ac:dyDescent="0.25">
      <c r="A39" s="119" t="s">
        <v>39</v>
      </c>
      <c r="B39" s="137">
        <v>1</v>
      </c>
      <c r="C39" s="137">
        <f t="shared" si="0"/>
        <v>64</v>
      </c>
      <c r="D39" s="135">
        <v>32</v>
      </c>
      <c r="E39" s="135">
        <v>32</v>
      </c>
      <c r="F39" s="136">
        <v>1718.25</v>
      </c>
      <c r="G39" s="136">
        <f t="shared" si="3"/>
        <v>10.227678571428571</v>
      </c>
      <c r="H39" s="136">
        <f t="shared" si="4"/>
        <v>654.57000000000005</v>
      </c>
      <c r="I39" s="136">
        <f t="shared" si="2"/>
        <v>808.98</v>
      </c>
    </row>
    <row r="40" spans="1:9" s="114" customFormat="1" x14ac:dyDescent="0.25">
      <c r="A40" s="119" t="s">
        <v>39</v>
      </c>
      <c r="B40" s="137">
        <v>1</v>
      </c>
      <c r="C40" s="137">
        <f t="shared" si="0"/>
        <v>147</v>
      </c>
      <c r="D40" s="135">
        <v>73.5</v>
      </c>
      <c r="E40" s="135">
        <v>73.5</v>
      </c>
      <c r="F40" s="136">
        <v>1718.25</v>
      </c>
      <c r="G40" s="136">
        <f t="shared" si="3"/>
        <v>10.227678571428571</v>
      </c>
      <c r="H40" s="136">
        <f t="shared" si="4"/>
        <v>1503.47</v>
      </c>
      <c r="I40" s="136">
        <f t="shared" si="2"/>
        <v>1858.14</v>
      </c>
    </row>
    <row r="41" spans="1:9" s="114" customFormat="1" x14ac:dyDescent="0.25">
      <c r="A41" s="119" t="s">
        <v>39</v>
      </c>
      <c r="B41" s="137">
        <v>1</v>
      </c>
      <c r="C41" s="137">
        <f t="shared" si="0"/>
        <v>201.5</v>
      </c>
      <c r="D41" s="135">
        <v>168</v>
      </c>
      <c r="E41" s="135">
        <v>33.5</v>
      </c>
      <c r="F41" s="136">
        <v>1718.25</v>
      </c>
      <c r="G41" s="136">
        <f t="shared" si="3"/>
        <v>10.227678571428571</v>
      </c>
      <c r="H41" s="136">
        <f t="shared" si="4"/>
        <v>685.25</v>
      </c>
      <c r="I41" s="136">
        <f t="shared" si="2"/>
        <v>846.9</v>
      </c>
    </row>
    <row r="42" spans="1:9" s="114" customFormat="1" x14ac:dyDescent="0.25">
      <c r="A42" s="119" t="s">
        <v>40</v>
      </c>
      <c r="B42" s="137">
        <v>1</v>
      </c>
      <c r="C42" s="137">
        <f t="shared" si="0"/>
        <v>176</v>
      </c>
      <c r="D42" s="135">
        <v>88</v>
      </c>
      <c r="E42" s="135">
        <v>88</v>
      </c>
      <c r="F42" s="136">
        <v>1718.25</v>
      </c>
      <c r="G42" s="136">
        <f t="shared" si="3"/>
        <v>10.227678571428571</v>
      </c>
      <c r="H42" s="136">
        <f t="shared" si="4"/>
        <v>1800.07</v>
      </c>
      <c r="I42" s="136">
        <f t="shared" si="2"/>
        <v>2224.71</v>
      </c>
    </row>
    <row r="43" spans="1:9" s="114" customFormat="1" x14ac:dyDescent="0.25">
      <c r="A43" s="119" t="s">
        <v>41</v>
      </c>
      <c r="B43" s="137">
        <v>1</v>
      </c>
      <c r="C43" s="137">
        <f t="shared" si="0"/>
        <v>112</v>
      </c>
      <c r="D43" s="135">
        <v>56</v>
      </c>
      <c r="E43" s="135">
        <v>56</v>
      </c>
      <c r="F43" s="136">
        <v>1718.25</v>
      </c>
      <c r="G43" s="136">
        <f t="shared" si="3"/>
        <v>10.227678571428571</v>
      </c>
      <c r="H43" s="136">
        <f t="shared" si="4"/>
        <v>1145.5</v>
      </c>
      <c r="I43" s="136">
        <f t="shared" si="2"/>
        <v>1415.72</v>
      </c>
    </row>
    <row r="44" spans="1:9" s="114" customFormat="1" x14ac:dyDescent="0.25">
      <c r="A44" s="119" t="s">
        <v>41</v>
      </c>
      <c r="B44" s="137">
        <v>1</v>
      </c>
      <c r="C44" s="137">
        <f t="shared" si="0"/>
        <v>200</v>
      </c>
      <c r="D44" s="135">
        <v>168</v>
      </c>
      <c r="E44" s="135">
        <v>32</v>
      </c>
      <c r="F44" s="136">
        <v>1718.25</v>
      </c>
      <c r="G44" s="136">
        <f t="shared" si="3"/>
        <v>10.227678571428571</v>
      </c>
      <c r="H44" s="136">
        <f t="shared" si="4"/>
        <v>654.57000000000005</v>
      </c>
      <c r="I44" s="136">
        <f t="shared" si="2"/>
        <v>808.98</v>
      </c>
    </row>
    <row r="45" spans="1:9" s="114" customFormat="1" x14ac:dyDescent="0.25">
      <c r="A45" s="119" t="s">
        <v>42</v>
      </c>
      <c r="B45" s="135">
        <v>1</v>
      </c>
      <c r="C45" s="135">
        <f t="shared" si="0"/>
        <v>96</v>
      </c>
      <c r="D45" s="135">
        <v>48</v>
      </c>
      <c r="E45" s="135">
        <v>48</v>
      </c>
      <c r="F45" s="136">
        <v>1718.25</v>
      </c>
      <c r="G45" s="136">
        <f t="shared" si="3"/>
        <v>10.227678571428571</v>
      </c>
      <c r="H45" s="136">
        <f t="shared" si="4"/>
        <v>981.86</v>
      </c>
      <c r="I45" s="136">
        <f t="shared" si="2"/>
        <v>1213.48</v>
      </c>
    </row>
    <row r="46" spans="1:9" s="114" customFormat="1" x14ac:dyDescent="0.25">
      <c r="A46" s="119" t="s">
        <v>42</v>
      </c>
      <c r="B46" s="137">
        <v>1</v>
      </c>
      <c r="C46" s="137">
        <f t="shared" si="0"/>
        <v>288</v>
      </c>
      <c r="D46" s="135">
        <v>144</v>
      </c>
      <c r="E46" s="135">
        <v>144</v>
      </c>
      <c r="F46" s="136">
        <v>1718.25</v>
      </c>
      <c r="G46" s="136">
        <f t="shared" si="3"/>
        <v>10.227678571428571</v>
      </c>
      <c r="H46" s="136">
        <f t="shared" si="4"/>
        <v>2945.57</v>
      </c>
      <c r="I46" s="136">
        <f t="shared" si="2"/>
        <v>3640.43</v>
      </c>
    </row>
    <row r="47" spans="1:9" s="114" customFormat="1" x14ac:dyDescent="0.25">
      <c r="A47" s="119" t="s">
        <v>42</v>
      </c>
      <c r="B47" s="137">
        <v>1</v>
      </c>
      <c r="C47" s="137">
        <f t="shared" si="0"/>
        <v>32</v>
      </c>
      <c r="D47" s="135">
        <v>16</v>
      </c>
      <c r="E47" s="135">
        <v>16</v>
      </c>
      <c r="F47" s="136">
        <v>1718.25</v>
      </c>
      <c r="G47" s="136">
        <f t="shared" si="3"/>
        <v>10.227678571428571</v>
      </c>
      <c r="H47" s="136">
        <f t="shared" si="4"/>
        <v>327.29000000000002</v>
      </c>
      <c r="I47" s="141">
        <f>ROUND(H47*1.2077,2)</f>
        <v>395.27</v>
      </c>
    </row>
    <row r="48" spans="1:9" s="114" customFormat="1" x14ac:dyDescent="0.25">
      <c r="A48" s="119" t="s">
        <v>42</v>
      </c>
      <c r="B48" s="137">
        <v>1</v>
      </c>
      <c r="C48" s="137">
        <f t="shared" si="0"/>
        <v>192</v>
      </c>
      <c r="D48" s="135">
        <v>96</v>
      </c>
      <c r="E48" s="135">
        <v>96</v>
      </c>
      <c r="F48" s="136">
        <v>1718.25</v>
      </c>
      <c r="G48" s="136">
        <f t="shared" si="3"/>
        <v>10.227678571428571</v>
      </c>
      <c r="H48" s="136">
        <f t="shared" si="4"/>
        <v>1963.71</v>
      </c>
      <c r="I48" s="136">
        <f t="shared" si="2"/>
        <v>2426.9499999999998</v>
      </c>
    </row>
    <row r="49" spans="1:9" s="114" customFormat="1" x14ac:dyDescent="0.25">
      <c r="A49" s="119" t="s">
        <v>43</v>
      </c>
      <c r="B49" s="137">
        <v>1</v>
      </c>
      <c r="C49" s="137">
        <f t="shared" si="0"/>
        <v>200</v>
      </c>
      <c r="D49" s="135">
        <v>168</v>
      </c>
      <c r="E49" s="135">
        <v>32</v>
      </c>
      <c r="F49" s="136">
        <v>1718.25</v>
      </c>
      <c r="G49" s="136">
        <f t="shared" si="3"/>
        <v>10.227678571428571</v>
      </c>
      <c r="H49" s="136">
        <f t="shared" si="4"/>
        <v>654.57000000000005</v>
      </c>
      <c r="I49" s="141">
        <f>ROUND(H49*1.2077,2)</f>
        <v>790.52</v>
      </c>
    </row>
    <row r="50" spans="1:9" s="114" customFormat="1" x14ac:dyDescent="0.25">
      <c r="A50" s="119" t="s">
        <v>43</v>
      </c>
      <c r="B50" s="137">
        <v>1</v>
      </c>
      <c r="C50" s="137">
        <f t="shared" si="0"/>
        <v>184</v>
      </c>
      <c r="D50" s="135">
        <v>120</v>
      </c>
      <c r="E50" s="135">
        <v>64</v>
      </c>
      <c r="F50" s="136">
        <v>1718.25</v>
      </c>
      <c r="G50" s="136">
        <f t="shared" si="3"/>
        <v>10.227678571428571</v>
      </c>
      <c r="H50" s="136">
        <f t="shared" si="4"/>
        <v>1309.1400000000001</v>
      </c>
      <c r="I50" s="136">
        <f t="shared" si="2"/>
        <v>1617.97</v>
      </c>
    </row>
    <row r="51" spans="1:9" s="114" customFormat="1" ht="16.5" customHeight="1" x14ac:dyDescent="0.25">
      <c r="A51" s="119" t="s">
        <v>43</v>
      </c>
      <c r="B51" s="137">
        <v>1</v>
      </c>
      <c r="C51" s="137">
        <f t="shared" si="0"/>
        <v>104</v>
      </c>
      <c r="D51" s="135">
        <v>56</v>
      </c>
      <c r="E51" s="135">
        <v>48</v>
      </c>
      <c r="F51" s="136">
        <v>1718.25</v>
      </c>
      <c r="G51" s="136">
        <f t="shared" si="3"/>
        <v>10.227678571428571</v>
      </c>
      <c r="H51" s="136">
        <f t="shared" si="4"/>
        <v>981.86</v>
      </c>
      <c r="I51" s="136">
        <f t="shared" si="2"/>
        <v>1213.48</v>
      </c>
    </row>
    <row r="52" spans="1:9" s="114" customFormat="1" x14ac:dyDescent="0.25">
      <c r="A52" s="119" t="s">
        <v>43</v>
      </c>
      <c r="B52" s="135">
        <v>1</v>
      </c>
      <c r="C52" s="135">
        <f t="shared" si="0"/>
        <v>32</v>
      </c>
      <c r="D52" s="135">
        <v>16</v>
      </c>
      <c r="E52" s="135">
        <v>16</v>
      </c>
      <c r="F52" s="136">
        <v>1718.25</v>
      </c>
      <c r="G52" s="136">
        <f t="shared" si="3"/>
        <v>10.227678571428571</v>
      </c>
      <c r="H52" s="136">
        <f t="shared" si="4"/>
        <v>327.29000000000002</v>
      </c>
      <c r="I52" s="136">
        <f t="shared" si="2"/>
        <v>404.5</v>
      </c>
    </row>
    <row r="53" spans="1:9" s="114" customFormat="1" x14ac:dyDescent="0.25">
      <c r="A53" s="119" t="s">
        <v>43</v>
      </c>
      <c r="B53" s="137">
        <v>1</v>
      </c>
      <c r="C53" s="137">
        <f t="shared" si="0"/>
        <v>176</v>
      </c>
      <c r="D53" s="135">
        <v>104</v>
      </c>
      <c r="E53" s="135">
        <v>72</v>
      </c>
      <c r="F53" s="136">
        <v>1718.25</v>
      </c>
      <c r="G53" s="136">
        <f t="shared" si="3"/>
        <v>10.227678571428571</v>
      </c>
      <c r="H53" s="136">
        <f t="shared" si="4"/>
        <v>1472.79</v>
      </c>
      <c r="I53" s="136">
        <f t="shared" si="2"/>
        <v>1820.22</v>
      </c>
    </row>
    <row r="54" spans="1:9" s="114" customFormat="1" x14ac:dyDescent="0.25">
      <c r="A54" s="119" t="s">
        <v>43</v>
      </c>
      <c r="B54" s="135">
        <v>1</v>
      </c>
      <c r="C54" s="135">
        <f t="shared" si="0"/>
        <v>88</v>
      </c>
      <c r="D54" s="135">
        <v>56</v>
      </c>
      <c r="E54" s="135">
        <v>32</v>
      </c>
      <c r="F54" s="136">
        <v>1718.25</v>
      </c>
      <c r="G54" s="136">
        <f t="shared" si="3"/>
        <v>10.227678571428571</v>
      </c>
      <c r="H54" s="136">
        <f t="shared" si="4"/>
        <v>654.57000000000005</v>
      </c>
      <c r="I54" s="136">
        <f t="shared" si="2"/>
        <v>808.98</v>
      </c>
    </row>
    <row r="55" spans="1:9" s="114" customFormat="1" x14ac:dyDescent="0.25">
      <c r="A55" s="119" t="s">
        <v>44</v>
      </c>
      <c r="B55" s="135">
        <v>1</v>
      </c>
      <c r="C55" s="135">
        <f t="shared" si="0"/>
        <v>48</v>
      </c>
      <c r="D55" s="135">
        <v>24</v>
      </c>
      <c r="E55" s="135">
        <v>24</v>
      </c>
      <c r="F55" s="136">
        <v>1718.25</v>
      </c>
      <c r="G55" s="136">
        <f t="shared" si="3"/>
        <v>10.227678571428571</v>
      </c>
      <c r="H55" s="136">
        <f t="shared" si="4"/>
        <v>490.93</v>
      </c>
      <c r="I55" s="136">
        <f t="shared" si="2"/>
        <v>606.74</v>
      </c>
    </row>
    <row r="56" spans="1:9" s="114" customFormat="1" x14ac:dyDescent="0.25">
      <c r="A56" s="119" t="s">
        <v>44</v>
      </c>
      <c r="B56" s="137">
        <v>1</v>
      </c>
      <c r="C56" s="137">
        <f t="shared" si="0"/>
        <v>152</v>
      </c>
      <c r="D56" s="135">
        <v>104</v>
      </c>
      <c r="E56" s="135">
        <v>48</v>
      </c>
      <c r="F56" s="136">
        <v>1718.25</v>
      </c>
      <c r="G56" s="136">
        <f t="shared" si="3"/>
        <v>10.227678571428571</v>
      </c>
      <c r="H56" s="136">
        <f t="shared" si="4"/>
        <v>981.86</v>
      </c>
      <c r="I56" s="136">
        <f t="shared" si="2"/>
        <v>1213.48</v>
      </c>
    </row>
    <row r="57" spans="1:9" s="114" customFormat="1" x14ac:dyDescent="0.25">
      <c r="A57" s="119" t="s">
        <v>44</v>
      </c>
      <c r="B57" s="137">
        <v>1</v>
      </c>
      <c r="C57" s="137">
        <f t="shared" si="0"/>
        <v>154</v>
      </c>
      <c r="D57" s="135">
        <v>77</v>
      </c>
      <c r="E57" s="135">
        <v>77</v>
      </c>
      <c r="F57" s="136">
        <v>1718.25</v>
      </c>
      <c r="G57" s="136">
        <f t="shared" si="3"/>
        <v>10.227678571428571</v>
      </c>
      <c r="H57" s="136">
        <f t="shared" si="4"/>
        <v>1575.06</v>
      </c>
      <c r="I57" s="136">
        <f t="shared" si="2"/>
        <v>1946.62</v>
      </c>
    </row>
    <row r="58" spans="1:9" s="114" customFormat="1" x14ac:dyDescent="0.25">
      <c r="A58" s="119" t="s">
        <v>44</v>
      </c>
      <c r="B58" s="137">
        <v>1</v>
      </c>
      <c r="C58" s="137">
        <f t="shared" si="0"/>
        <v>96</v>
      </c>
      <c r="D58" s="135">
        <v>48</v>
      </c>
      <c r="E58" s="135">
        <v>48</v>
      </c>
      <c r="F58" s="136">
        <v>1718.25</v>
      </c>
      <c r="G58" s="136">
        <f t="shared" si="3"/>
        <v>10.227678571428571</v>
      </c>
      <c r="H58" s="136">
        <f t="shared" si="4"/>
        <v>981.86</v>
      </c>
      <c r="I58" s="136">
        <f t="shared" si="2"/>
        <v>1213.48</v>
      </c>
    </row>
    <row r="59" spans="1:9" s="114" customFormat="1" x14ac:dyDescent="0.25">
      <c r="A59" s="119" t="s">
        <v>44</v>
      </c>
      <c r="B59" s="135">
        <v>1</v>
      </c>
      <c r="C59" s="135">
        <f t="shared" si="0"/>
        <v>10</v>
      </c>
      <c r="D59" s="135">
        <v>5</v>
      </c>
      <c r="E59" s="135">
        <v>5</v>
      </c>
      <c r="F59" s="136">
        <v>1718.25</v>
      </c>
      <c r="G59" s="136">
        <f t="shared" si="3"/>
        <v>10.227678571428571</v>
      </c>
      <c r="H59" s="136">
        <f t="shared" si="4"/>
        <v>102.28</v>
      </c>
      <c r="I59" s="136">
        <f t="shared" si="2"/>
        <v>126.41</v>
      </c>
    </row>
    <row r="60" spans="1:9" s="114" customFormat="1" x14ac:dyDescent="0.25">
      <c r="A60" s="119" t="s">
        <v>41</v>
      </c>
      <c r="B60" s="135">
        <v>1</v>
      </c>
      <c r="C60" s="135">
        <f t="shared" si="0"/>
        <v>90</v>
      </c>
      <c r="D60" s="135">
        <v>45</v>
      </c>
      <c r="E60" s="135">
        <v>45</v>
      </c>
      <c r="F60" s="136">
        <v>1718.25</v>
      </c>
      <c r="G60" s="136">
        <f t="shared" si="3"/>
        <v>10.227678571428571</v>
      </c>
      <c r="H60" s="136">
        <f t="shared" si="4"/>
        <v>920.49</v>
      </c>
      <c r="I60" s="136">
        <f t="shared" si="2"/>
        <v>1137.6300000000001</v>
      </c>
    </row>
    <row r="61" spans="1:9" s="114" customFormat="1" x14ac:dyDescent="0.25">
      <c r="A61" s="119" t="s">
        <v>45</v>
      </c>
      <c r="B61" s="137">
        <v>1</v>
      </c>
      <c r="C61" s="137">
        <f t="shared" si="0"/>
        <v>128</v>
      </c>
      <c r="D61" s="135">
        <v>64</v>
      </c>
      <c r="E61" s="135">
        <v>64</v>
      </c>
      <c r="F61" s="136">
        <v>1718.25</v>
      </c>
      <c r="G61" s="136">
        <f t="shared" si="3"/>
        <v>10.227678571428571</v>
      </c>
      <c r="H61" s="136">
        <f t="shared" si="4"/>
        <v>1309.1400000000001</v>
      </c>
      <c r="I61" s="136">
        <f t="shared" si="2"/>
        <v>1617.97</v>
      </c>
    </row>
    <row r="62" spans="1:9" s="114" customFormat="1" x14ac:dyDescent="0.25">
      <c r="A62" s="119" t="s">
        <v>45</v>
      </c>
      <c r="B62" s="137">
        <v>1</v>
      </c>
      <c r="C62" s="137">
        <f t="shared" si="0"/>
        <v>180</v>
      </c>
      <c r="D62" s="135">
        <v>90</v>
      </c>
      <c r="E62" s="135">
        <v>90</v>
      </c>
      <c r="F62" s="136">
        <v>1718.25</v>
      </c>
      <c r="G62" s="136">
        <f t="shared" si="3"/>
        <v>10.227678571428571</v>
      </c>
      <c r="H62" s="136">
        <f t="shared" si="4"/>
        <v>1840.98</v>
      </c>
      <c r="I62" s="136">
        <f t="shared" si="2"/>
        <v>2275.27</v>
      </c>
    </row>
    <row r="63" spans="1:9" s="114" customFormat="1" x14ac:dyDescent="0.25">
      <c r="A63" s="119" t="s">
        <v>45</v>
      </c>
      <c r="B63" s="137">
        <v>1</v>
      </c>
      <c r="C63" s="137">
        <f t="shared" si="0"/>
        <v>177</v>
      </c>
      <c r="D63" s="135">
        <v>88.5</v>
      </c>
      <c r="E63" s="135">
        <v>88.5</v>
      </c>
      <c r="F63" s="136">
        <v>1718.25</v>
      </c>
      <c r="G63" s="136">
        <f t="shared" si="3"/>
        <v>10.227678571428571</v>
      </c>
      <c r="H63" s="136">
        <f t="shared" si="4"/>
        <v>1810.3</v>
      </c>
      <c r="I63" s="136">
        <f t="shared" si="2"/>
        <v>2237.35</v>
      </c>
    </row>
    <row r="64" spans="1:9" s="114" customFormat="1" x14ac:dyDescent="0.25">
      <c r="A64" s="119" t="s">
        <v>45</v>
      </c>
      <c r="B64" s="135">
        <v>1</v>
      </c>
      <c r="C64" s="135">
        <f t="shared" si="0"/>
        <v>32</v>
      </c>
      <c r="D64" s="135">
        <v>16</v>
      </c>
      <c r="E64" s="135">
        <v>16</v>
      </c>
      <c r="F64" s="136">
        <v>1718.25</v>
      </c>
      <c r="G64" s="136">
        <f t="shared" si="3"/>
        <v>10.227678571428571</v>
      </c>
      <c r="H64" s="136">
        <f t="shared" si="4"/>
        <v>327.29000000000002</v>
      </c>
      <c r="I64" s="136">
        <f t="shared" si="2"/>
        <v>404.5</v>
      </c>
    </row>
    <row r="65" spans="1:9" s="114" customFormat="1" ht="33" x14ac:dyDescent="0.25">
      <c r="A65" s="130" t="s">
        <v>256</v>
      </c>
      <c r="B65" s="144">
        <f>SUM(B66:B105)</f>
        <v>40</v>
      </c>
      <c r="C65" s="144"/>
      <c r="D65" s="144"/>
      <c r="E65" s="144">
        <f>SUM(E66:E105)</f>
        <v>1468</v>
      </c>
      <c r="F65" s="134"/>
      <c r="G65" s="134"/>
      <c r="H65" s="134">
        <f>SUM(H66:H105)</f>
        <v>19452.269999999993</v>
      </c>
      <c r="I65" s="134">
        <f>SUM(I66:I105)</f>
        <v>24041.030000000006</v>
      </c>
    </row>
    <row r="66" spans="1:9" x14ac:dyDescent="0.25">
      <c r="A66" s="119" t="s">
        <v>46</v>
      </c>
      <c r="B66" s="135">
        <v>1</v>
      </c>
      <c r="C66" s="137">
        <f t="shared" ref="C66:C105" si="5">D66+E66</f>
        <v>193</v>
      </c>
      <c r="D66" s="135">
        <v>160</v>
      </c>
      <c r="E66" s="135">
        <v>33</v>
      </c>
      <c r="F66" s="136">
        <v>1068.92</v>
      </c>
      <c r="G66" s="136">
        <f>F66/168</f>
        <v>6.3626190476190478</v>
      </c>
      <c r="H66" s="136">
        <f t="shared" ref="H66:H105" si="6">ROUND(E66*G66*2,2)</f>
        <v>419.93</v>
      </c>
      <c r="I66" s="136">
        <f t="shared" ref="I66:I105" si="7">ROUND(H66*1.2359,2)</f>
        <v>518.99</v>
      </c>
    </row>
    <row r="67" spans="1:9" s="114" customFormat="1" x14ac:dyDescent="0.25">
      <c r="A67" s="119" t="s">
        <v>46</v>
      </c>
      <c r="B67" s="135">
        <v>1</v>
      </c>
      <c r="C67" s="137">
        <f t="shared" si="5"/>
        <v>232</v>
      </c>
      <c r="D67" s="135">
        <v>168</v>
      </c>
      <c r="E67" s="135">
        <v>64</v>
      </c>
      <c r="F67" s="136">
        <v>1368.61</v>
      </c>
      <c r="G67" s="136">
        <f t="shared" ref="G67:G105" si="8">F67/168</f>
        <v>8.1464880952380945</v>
      </c>
      <c r="H67" s="136">
        <f t="shared" si="6"/>
        <v>1042.75</v>
      </c>
      <c r="I67" s="136">
        <f t="shared" si="7"/>
        <v>1288.73</v>
      </c>
    </row>
    <row r="68" spans="1:9" s="114" customFormat="1" x14ac:dyDescent="0.25">
      <c r="A68" s="119" t="s">
        <v>46</v>
      </c>
      <c r="B68" s="135">
        <v>1</v>
      </c>
      <c r="C68" s="137">
        <f t="shared" si="5"/>
        <v>216</v>
      </c>
      <c r="D68" s="135">
        <v>168</v>
      </c>
      <c r="E68" s="135">
        <v>48</v>
      </c>
      <c r="F68" s="136">
        <v>1068.92</v>
      </c>
      <c r="G68" s="136">
        <f t="shared" si="8"/>
        <v>6.3626190476190478</v>
      </c>
      <c r="H68" s="136">
        <f t="shared" si="6"/>
        <v>610.80999999999995</v>
      </c>
      <c r="I68" s="136">
        <f t="shared" si="7"/>
        <v>754.9</v>
      </c>
    </row>
    <row r="69" spans="1:9" s="114" customFormat="1" x14ac:dyDescent="0.25">
      <c r="A69" s="119" t="s">
        <v>47</v>
      </c>
      <c r="B69" s="135">
        <v>1</v>
      </c>
      <c r="C69" s="137">
        <f t="shared" si="5"/>
        <v>202</v>
      </c>
      <c r="D69" s="135">
        <v>168</v>
      </c>
      <c r="E69" s="135">
        <v>34</v>
      </c>
      <c r="F69" s="136">
        <v>1608.36</v>
      </c>
      <c r="G69" s="136">
        <f t="shared" si="8"/>
        <v>9.5735714285714284</v>
      </c>
      <c r="H69" s="136">
        <f t="shared" si="6"/>
        <v>651</v>
      </c>
      <c r="I69" s="136">
        <f t="shared" si="7"/>
        <v>804.57</v>
      </c>
    </row>
    <row r="70" spans="1:9" s="114" customFormat="1" x14ac:dyDescent="0.25">
      <c r="A70" s="119" t="s">
        <v>46</v>
      </c>
      <c r="B70" s="135">
        <v>1</v>
      </c>
      <c r="C70" s="137">
        <f t="shared" si="5"/>
        <v>73</v>
      </c>
      <c r="D70" s="135">
        <v>64</v>
      </c>
      <c r="E70" s="135">
        <v>9</v>
      </c>
      <c r="F70" s="136">
        <v>1368.61</v>
      </c>
      <c r="G70" s="136">
        <f t="shared" si="8"/>
        <v>8.1464880952380945</v>
      </c>
      <c r="H70" s="136">
        <f t="shared" si="6"/>
        <v>146.63999999999999</v>
      </c>
      <c r="I70" s="136">
        <f t="shared" si="7"/>
        <v>181.23</v>
      </c>
    </row>
    <row r="71" spans="1:9" s="114" customFormat="1" x14ac:dyDescent="0.25">
      <c r="A71" s="119" t="s">
        <v>46</v>
      </c>
      <c r="B71" s="135">
        <v>1</v>
      </c>
      <c r="C71" s="137">
        <f t="shared" si="5"/>
        <v>218</v>
      </c>
      <c r="D71" s="135">
        <v>168</v>
      </c>
      <c r="E71" s="135">
        <v>50</v>
      </c>
      <c r="F71" s="136">
        <v>1368.6119999999999</v>
      </c>
      <c r="G71" s="136">
        <f t="shared" si="8"/>
        <v>8.1464999999999996</v>
      </c>
      <c r="H71" s="136">
        <f t="shared" si="6"/>
        <v>814.65</v>
      </c>
      <c r="I71" s="136">
        <f t="shared" si="7"/>
        <v>1006.83</v>
      </c>
    </row>
    <row r="72" spans="1:9" s="114" customFormat="1" x14ac:dyDescent="0.25">
      <c r="A72" s="119" t="s">
        <v>46</v>
      </c>
      <c r="B72" s="135">
        <v>1</v>
      </c>
      <c r="C72" s="137">
        <f t="shared" si="5"/>
        <v>200</v>
      </c>
      <c r="D72" s="135">
        <v>168</v>
      </c>
      <c r="E72" s="135">
        <v>32</v>
      </c>
      <c r="F72" s="136">
        <v>1368.6119999999999</v>
      </c>
      <c r="G72" s="136">
        <f t="shared" si="8"/>
        <v>8.1464999999999996</v>
      </c>
      <c r="H72" s="136">
        <f t="shared" si="6"/>
        <v>521.38</v>
      </c>
      <c r="I72" s="136">
        <f t="shared" si="7"/>
        <v>644.37</v>
      </c>
    </row>
    <row r="73" spans="1:9" s="114" customFormat="1" x14ac:dyDescent="0.25">
      <c r="A73" s="119" t="s">
        <v>46</v>
      </c>
      <c r="B73" s="135">
        <v>1</v>
      </c>
      <c r="C73" s="137">
        <f t="shared" si="5"/>
        <v>216</v>
      </c>
      <c r="D73" s="135">
        <v>168</v>
      </c>
      <c r="E73" s="135">
        <v>48</v>
      </c>
      <c r="F73" s="136">
        <v>1068.9168</v>
      </c>
      <c r="G73" s="136">
        <f t="shared" si="8"/>
        <v>6.3625999999999996</v>
      </c>
      <c r="H73" s="136">
        <f t="shared" si="6"/>
        <v>610.80999999999995</v>
      </c>
      <c r="I73" s="136">
        <f t="shared" si="7"/>
        <v>754.9</v>
      </c>
    </row>
    <row r="74" spans="1:9" s="114" customFormat="1" x14ac:dyDescent="0.25">
      <c r="A74" s="119" t="s">
        <v>46</v>
      </c>
      <c r="B74" s="135">
        <v>1</v>
      </c>
      <c r="C74" s="137">
        <f t="shared" si="5"/>
        <v>218</v>
      </c>
      <c r="D74" s="135">
        <v>168</v>
      </c>
      <c r="E74" s="135">
        <v>50</v>
      </c>
      <c r="F74" s="136">
        <v>1068.9168</v>
      </c>
      <c r="G74" s="136">
        <f t="shared" si="8"/>
        <v>6.3625999999999996</v>
      </c>
      <c r="H74" s="136">
        <f t="shared" si="6"/>
        <v>636.26</v>
      </c>
      <c r="I74" s="136">
        <f t="shared" si="7"/>
        <v>786.35</v>
      </c>
    </row>
    <row r="75" spans="1:9" s="114" customFormat="1" x14ac:dyDescent="0.25">
      <c r="A75" s="119" t="s">
        <v>46</v>
      </c>
      <c r="B75" s="135">
        <v>1</v>
      </c>
      <c r="C75" s="137">
        <f t="shared" si="5"/>
        <v>217</v>
      </c>
      <c r="D75" s="135">
        <v>168</v>
      </c>
      <c r="E75" s="135">
        <v>49</v>
      </c>
      <c r="F75" s="136">
        <v>1068.9168</v>
      </c>
      <c r="G75" s="136">
        <f t="shared" si="8"/>
        <v>6.3625999999999996</v>
      </c>
      <c r="H75" s="136">
        <f t="shared" si="6"/>
        <v>623.53</v>
      </c>
      <c r="I75" s="136">
        <f t="shared" si="7"/>
        <v>770.62</v>
      </c>
    </row>
    <row r="76" spans="1:9" s="114" customFormat="1" x14ac:dyDescent="0.25">
      <c r="A76" s="119" t="s">
        <v>46</v>
      </c>
      <c r="B76" s="135">
        <v>1</v>
      </c>
      <c r="C76" s="137">
        <f t="shared" si="5"/>
        <v>184</v>
      </c>
      <c r="D76" s="135">
        <v>168</v>
      </c>
      <c r="E76" s="135">
        <v>16</v>
      </c>
      <c r="F76" s="136">
        <v>1068.9168</v>
      </c>
      <c r="G76" s="136">
        <f t="shared" si="8"/>
        <v>6.3625999999999996</v>
      </c>
      <c r="H76" s="136">
        <f t="shared" si="6"/>
        <v>203.6</v>
      </c>
      <c r="I76" s="136">
        <f t="shared" si="7"/>
        <v>251.63</v>
      </c>
    </row>
    <row r="77" spans="1:9" s="114" customFormat="1" x14ac:dyDescent="0.25">
      <c r="A77" s="119" t="s">
        <v>48</v>
      </c>
      <c r="B77" s="135">
        <v>1</v>
      </c>
      <c r="C77" s="137">
        <f t="shared" si="5"/>
        <v>272</v>
      </c>
      <c r="D77" s="135">
        <v>168</v>
      </c>
      <c r="E77" s="135">
        <v>104</v>
      </c>
      <c r="F77" s="136">
        <v>1068.9168</v>
      </c>
      <c r="G77" s="136">
        <f t="shared" si="8"/>
        <v>6.3625999999999996</v>
      </c>
      <c r="H77" s="136">
        <f t="shared" si="6"/>
        <v>1323.42</v>
      </c>
      <c r="I77" s="136">
        <f t="shared" si="7"/>
        <v>1635.61</v>
      </c>
    </row>
    <row r="78" spans="1:9" s="114" customFormat="1" x14ac:dyDescent="0.25">
      <c r="A78" s="119" t="s">
        <v>48</v>
      </c>
      <c r="B78" s="135">
        <v>1</v>
      </c>
      <c r="C78" s="137">
        <f t="shared" si="5"/>
        <v>120</v>
      </c>
      <c r="D78" s="135">
        <v>96</v>
      </c>
      <c r="E78" s="135">
        <v>24</v>
      </c>
      <c r="F78" s="136">
        <v>1068.9168</v>
      </c>
      <c r="G78" s="136">
        <f t="shared" si="8"/>
        <v>6.3625999999999996</v>
      </c>
      <c r="H78" s="136">
        <f t="shared" si="6"/>
        <v>305.39999999999998</v>
      </c>
      <c r="I78" s="136">
        <f t="shared" si="7"/>
        <v>377.44</v>
      </c>
    </row>
    <row r="79" spans="1:9" s="114" customFormat="1" x14ac:dyDescent="0.25">
      <c r="A79" s="119" t="s">
        <v>48</v>
      </c>
      <c r="B79" s="135">
        <v>1</v>
      </c>
      <c r="C79" s="137">
        <f t="shared" si="5"/>
        <v>216</v>
      </c>
      <c r="D79" s="135">
        <v>168</v>
      </c>
      <c r="E79" s="135">
        <v>48</v>
      </c>
      <c r="F79" s="136">
        <v>1068.9168</v>
      </c>
      <c r="G79" s="136">
        <f t="shared" si="8"/>
        <v>6.3625999999999996</v>
      </c>
      <c r="H79" s="136">
        <f t="shared" si="6"/>
        <v>610.80999999999995</v>
      </c>
      <c r="I79" s="136">
        <f t="shared" si="7"/>
        <v>754.9</v>
      </c>
    </row>
    <row r="80" spans="1:9" s="114" customFormat="1" x14ac:dyDescent="0.25">
      <c r="A80" s="119" t="s">
        <v>48</v>
      </c>
      <c r="B80" s="135">
        <v>1</v>
      </c>
      <c r="C80" s="137">
        <f t="shared" si="5"/>
        <v>176</v>
      </c>
      <c r="D80" s="135">
        <v>168</v>
      </c>
      <c r="E80" s="135">
        <v>8</v>
      </c>
      <c r="F80" s="136">
        <v>1068.9168</v>
      </c>
      <c r="G80" s="136">
        <f t="shared" si="8"/>
        <v>6.3625999999999996</v>
      </c>
      <c r="H80" s="136">
        <f t="shared" si="6"/>
        <v>101.8</v>
      </c>
      <c r="I80" s="136">
        <f t="shared" si="7"/>
        <v>125.81</v>
      </c>
    </row>
    <row r="81" spans="1:9" s="114" customFormat="1" x14ac:dyDescent="0.25">
      <c r="A81" s="119" t="s">
        <v>48</v>
      </c>
      <c r="B81" s="135">
        <v>1</v>
      </c>
      <c r="C81" s="137">
        <f t="shared" si="5"/>
        <v>188</v>
      </c>
      <c r="D81" s="135">
        <v>160</v>
      </c>
      <c r="E81" s="135">
        <v>28</v>
      </c>
      <c r="F81" s="136">
        <v>1068.9168</v>
      </c>
      <c r="G81" s="136">
        <f t="shared" si="8"/>
        <v>6.3625999999999996</v>
      </c>
      <c r="H81" s="136">
        <f t="shared" si="6"/>
        <v>356.31</v>
      </c>
      <c r="I81" s="136">
        <f t="shared" si="7"/>
        <v>440.36</v>
      </c>
    </row>
    <row r="82" spans="1:9" s="114" customFormat="1" x14ac:dyDescent="0.25">
      <c r="A82" s="119" t="s">
        <v>48</v>
      </c>
      <c r="B82" s="135">
        <v>1</v>
      </c>
      <c r="C82" s="137">
        <f t="shared" si="5"/>
        <v>192</v>
      </c>
      <c r="D82" s="135">
        <v>168</v>
      </c>
      <c r="E82" s="135">
        <v>24</v>
      </c>
      <c r="F82" s="136">
        <v>1068.9168</v>
      </c>
      <c r="G82" s="136">
        <f t="shared" si="8"/>
        <v>6.3625999999999996</v>
      </c>
      <c r="H82" s="136">
        <f t="shared" si="6"/>
        <v>305.39999999999998</v>
      </c>
      <c r="I82" s="136">
        <f t="shared" si="7"/>
        <v>377.44</v>
      </c>
    </row>
    <row r="83" spans="1:9" s="114" customFormat="1" x14ac:dyDescent="0.25">
      <c r="A83" s="119" t="s">
        <v>48</v>
      </c>
      <c r="B83" s="135">
        <v>1</v>
      </c>
      <c r="C83" s="137">
        <f t="shared" si="5"/>
        <v>208</v>
      </c>
      <c r="D83" s="135">
        <v>168</v>
      </c>
      <c r="E83" s="135">
        <v>40</v>
      </c>
      <c r="F83" s="136">
        <v>1068.9168</v>
      </c>
      <c r="G83" s="136">
        <f t="shared" si="8"/>
        <v>6.3625999999999996</v>
      </c>
      <c r="H83" s="136">
        <f t="shared" si="6"/>
        <v>509.01</v>
      </c>
      <c r="I83" s="136">
        <f t="shared" si="7"/>
        <v>629.09</v>
      </c>
    </row>
    <row r="84" spans="1:9" s="114" customFormat="1" x14ac:dyDescent="0.25">
      <c r="A84" s="119" t="s">
        <v>48</v>
      </c>
      <c r="B84" s="135">
        <v>1</v>
      </c>
      <c r="C84" s="137">
        <f t="shared" si="5"/>
        <v>228</v>
      </c>
      <c r="D84" s="135">
        <v>168</v>
      </c>
      <c r="E84" s="135">
        <v>60</v>
      </c>
      <c r="F84" s="136">
        <v>1068.9168</v>
      </c>
      <c r="G84" s="136">
        <f t="shared" si="8"/>
        <v>6.3625999999999996</v>
      </c>
      <c r="H84" s="136">
        <f t="shared" si="6"/>
        <v>763.51</v>
      </c>
      <c r="I84" s="136">
        <f t="shared" si="7"/>
        <v>943.62</v>
      </c>
    </row>
    <row r="85" spans="1:9" s="114" customFormat="1" x14ac:dyDescent="0.25">
      <c r="A85" s="119" t="s">
        <v>48</v>
      </c>
      <c r="B85" s="135">
        <v>1</v>
      </c>
      <c r="C85" s="137">
        <f t="shared" si="5"/>
        <v>228</v>
      </c>
      <c r="D85" s="135">
        <v>168</v>
      </c>
      <c r="E85" s="135">
        <v>60</v>
      </c>
      <c r="F85" s="136">
        <v>1068.9168</v>
      </c>
      <c r="G85" s="136">
        <f t="shared" si="8"/>
        <v>6.3625999999999996</v>
      </c>
      <c r="H85" s="136">
        <f t="shared" si="6"/>
        <v>763.51</v>
      </c>
      <c r="I85" s="136">
        <f t="shared" si="7"/>
        <v>943.62</v>
      </c>
    </row>
    <row r="86" spans="1:9" s="114" customFormat="1" x14ac:dyDescent="0.25">
      <c r="A86" s="119" t="s">
        <v>48</v>
      </c>
      <c r="B86" s="135">
        <v>1</v>
      </c>
      <c r="C86" s="137">
        <f t="shared" si="5"/>
        <v>188</v>
      </c>
      <c r="D86" s="135">
        <v>144</v>
      </c>
      <c r="E86" s="135">
        <v>44</v>
      </c>
      <c r="F86" s="136">
        <v>1068.9168</v>
      </c>
      <c r="G86" s="136">
        <f t="shared" si="8"/>
        <v>6.3625999999999996</v>
      </c>
      <c r="H86" s="136">
        <f t="shared" si="6"/>
        <v>559.91</v>
      </c>
      <c r="I86" s="136">
        <f t="shared" si="7"/>
        <v>691.99</v>
      </c>
    </row>
    <row r="87" spans="1:9" s="114" customFormat="1" x14ac:dyDescent="0.25">
      <c r="A87" s="119" t="s">
        <v>48</v>
      </c>
      <c r="B87" s="135">
        <v>1</v>
      </c>
      <c r="C87" s="137">
        <f t="shared" si="5"/>
        <v>200</v>
      </c>
      <c r="D87" s="135">
        <v>168</v>
      </c>
      <c r="E87" s="135">
        <v>32</v>
      </c>
      <c r="F87" s="136">
        <v>1068.9168</v>
      </c>
      <c r="G87" s="136">
        <f t="shared" si="8"/>
        <v>6.3625999999999996</v>
      </c>
      <c r="H87" s="136">
        <f t="shared" si="6"/>
        <v>407.21</v>
      </c>
      <c r="I87" s="136">
        <f t="shared" si="7"/>
        <v>503.27</v>
      </c>
    </row>
    <row r="88" spans="1:9" s="114" customFormat="1" x14ac:dyDescent="0.25">
      <c r="A88" s="119" t="s">
        <v>48</v>
      </c>
      <c r="B88" s="135">
        <v>1</v>
      </c>
      <c r="C88" s="137">
        <f t="shared" si="5"/>
        <v>220</v>
      </c>
      <c r="D88" s="135">
        <v>168</v>
      </c>
      <c r="E88" s="135">
        <v>52</v>
      </c>
      <c r="F88" s="136">
        <v>1068.9168</v>
      </c>
      <c r="G88" s="136">
        <f t="shared" si="8"/>
        <v>6.3625999999999996</v>
      </c>
      <c r="H88" s="136">
        <f t="shared" si="6"/>
        <v>661.71</v>
      </c>
      <c r="I88" s="136">
        <f t="shared" si="7"/>
        <v>817.81</v>
      </c>
    </row>
    <row r="89" spans="1:9" s="114" customFormat="1" x14ac:dyDescent="0.25">
      <c r="A89" s="119" t="s">
        <v>48</v>
      </c>
      <c r="B89" s="135">
        <v>1</v>
      </c>
      <c r="C89" s="137">
        <f t="shared" si="5"/>
        <v>216</v>
      </c>
      <c r="D89" s="135">
        <v>168</v>
      </c>
      <c r="E89" s="135">
        <v>48</v>
      </c>
      <c r="F89" s="136">
        <v>1068.9168</v>
      </c>
      <c r="G89" s="136">
        <f t="shared" si="8"/>
        <v>6.3625999999999996</v>
      </c>
      <c r="H89" s="136">
        <f t="shared" si="6"/>
        <v>610.80999999999995</v>
      </c>
      <c r="I89" s="136">
        <f t="shared" si="7"/>
        <v>754.9</v>
      </c>
    </row>
    <row r="90" spans="1:9" s="114" customFormat="1" x14ac:dyDescent="0.25">
      <c r="A90" s="119" t="s">
        <v>48</v>
      </c>
      <c r="B90" s="135">
        <v>1</v>
      </c>
      <c r="C90" s="137">
        <f t="shared" si="5"/>
        <v>168</v>
      </c>
      <c r="D90" s="135">
        <v>104</v>
      </c>
      <c r="E90" s="135">
        <v>64</v>
      </c>
      <c r="F90" s="136">
        <v>1068.9168</v>
      </c>
      <c r="G90" s="136">
        <f t="shared" si="8"/>
        <v>6.3625999999999996</v>
      </c>
      <c r="H90" s="136">
        <f t="shared" si="6"/>
        <v>814.41</v>
      </c>
      <c r="I90" s="136">
        <f t="shared" si="7"/>
        <v>1006.53</v>
      </c>
    </row>
    <row r="91" spans="1:9" s="114" customFormat="1" x14ac:dyDescent="0.25">
      <c r="A91" s="119" t="s">
        <v>48</v>
      </c>
      <c r="B91" s="135">
        <v>1</v>
      </c>
      <c r="C91" s="137">
        <f t="shared" si="5"/>
        <v>204</v>
      </c>
      <c r="D91" s="135">
        <v>168</v>
      </c>
      <c r="E91" s="135">
        <v>36</v>
      </c>
      <c r="F91" s="136">
        <v>1068.9168</v>
      </c>
      <c r="G91" s="136">
        <f t="shared" si="8"/>
        <v>6.3625999999999996</v>
      </c>
      <c r="H91" s="136">
        <f t="shared" si="6"/>
        <v>458.11</v>
      </c>
      <c r="I91" s="136">
        <f t="shared" si="7"/>
        <v>566.17999999999995</v>
      </c>
    </row>
    <row r="92" spans="1:9" s="114" customFormat="1" x14ac:dyDescent="0.25">
      <c r="A92" s="119" t="s">
        <v>48</v>
      </c>
      <c r="B92" s="135">
        <v>1</v>
      </c>
      <c r="C92" s="135">
        <f t="shared" si="5"/>
        <v>139.5</v>
      </c>
      <c r="D92" s="135">
        <v>128</v>
      </c>
      <c r="E92" s="135">
        <v>11.5</v>
      </c>
      <c r="F92" s="136">
        <v>1070</v>
      </c>
      <c r="G92" s="136">
        <f t="shared" si="8"/>
        <v>6.3690476190476186</v>
      </c>
      <c r="H92" s="136">
        <f t="shared" si="6"/>
        <v>146.49</v>
      </c>
      <c r="I92" s="136">
        <f t="shared" si="7"/>
        <v>181.05</v>
      </c>
    </row>
    <row r="93" spans="1:9" s="114" customFormat="1" x14ac:dyDescent="0.25">
      <c r="A93" s="119" t="s">
        <v>48</v>
      </c>
      <c r="B93" s="135">
        <v>1</v>
      </c>
      <c r="C93" s="135">
        <f t="shared" si="5"/>
        <v>167.5</v>
      </c>
      <c r="D93" s="135">
        <v>152</v>
      </c>
      <c r="E93" s="135">
        <v>15.5</v>
      </c>
      <c r="F93" s="136">
        <v>1070</v>
      </c>
      <c r="G93" s="136">
        <f t="shared" si="8"/>
        <v>6.3690476190476186</v>
      </c>
      <c r="H93" s="136">
        <f t="shared" si="6"/>
        <v>197.44</v>
      </c>
      <c r="I93" s="136">
        <f t="shared" si="7"/>
        <v>244.02</v>
      </c>
    </row>
    <row r="94" spans="1:9" s="114" customFormat="1" x14ac:dyDescent="0.25">
      <c r="A94" s="119" t="s">
        <v>48</v>
      </c>
      <c r="B94" s="135">
        <v>1</v>
      </c>
      <c r="C94" s="137">
        <f t="shared" si="5"/>
        <v>208</v>
      </c>
      <c r="D94" s="135">
        <v>168</v>
      </c>
      <c r="E94" s="135">
        <v>40</v>
      </c>
      <c r="F94" s="136">
        <v>1068.9168</v>
      </c>
      <c r="G94" s="136">
        <f t="shared" si="8"/>
        <v>6.3625999999999996</v>
      </c>
      <c r="H94" s="136">
        <f t="shared" si="6"/>
        <v>509.01</v>
      </c>
      <c r="I94" s="136">
        <f t="shared" si="7"/>
        <v>629.09</v>
      </c>
    </row>
    <row r="95" spans="1:9" s="114" customFormat="1" x14ac:dyDescent="0.25">
      <c r="A95" s="119" t="s">
        <v>48</v>
      </c>
      <c r="B95" s="135">
        <v>1</v>
      </c>
      <c r="C95" s="137">
        <f t="shared" si="5"/>
        <v>120</v>
      </c>
      <c r="D95" s="135">
        <v>104</v>
      </c>
      <c r="E95" s="135">
        <v>16</v>
      </c>
      <c r="F95" s="136">
        <v>1068.9168</v>
      </c>
      <c r="G95" s="136">
        <f t="shared" si="8"/>
        <v>6.3625999999999996</v>
      </c>
      <c r="H95" s="136">
        <f t="shared" si="6"/>
        <v>203.6</v>
      </c>
      <c r="I95" s="136">
        <f t="shared" si="7"/>
        <v>251.63</v>
      </c>
    </row>
    <row r="96" spans="1:9" s="114" customFormat="1" x14ac:dyDescent="0.25">
      <c r="A96" s="119" t="s">
        <v>48</v>
      </c>
      <c r="B96" s="135">
        <v>1</v>
      </c>
      <c r="C96" s="137">
        <f t="shared" si="5"/>
        <v>192</v>
      </c>
      <c r="D96" s="135">
        <v>168</v>
      </c>
      <c r="E96" s="135">
        <v>24</v>
      </c>
      <c r="F96" s="136">
        <v>1068.9168</v>
      </c>
      <c r="G96" s="136">
        <f t="shared" si="8"/>
        <v>6.3625999999999996</v>
      </c>
      <c r="H96" s="136">
        <f t="shared" si="6"/>
        <v>305.39999999999998</v>
      </c>
      <c r="I96" s="136">
        <f t="shared" si="7"/>
        <v>377.44</v>
      </c>
    </row>
    <row r="97" spans="1:9" s="114" customFormat="1" x14ac:dyDescent="0.25">
      <c r="A97" s="119" t="s">
        <v>48</v>
      </c>
      <c r="B97" s="135">
        <v>1</v>
      </c>
      <c r="C97" s="137">
        <f t="shared" si="5"/>
        <v>184</v>
      </c>
      <c r="D97" s="135">
        <v>168</v>
      </c>
      <c r="E97" s="135">
        <v>16</v>
      </c>
      <c r="F97" s="136">
        <v>1068.9168</v>
      </c>
      <c r="G97" s="136">
        <f t="shared" si="8"/>
        <v>6.3625999999999996</v>
      </c>
      <c r="H97" s="136">
        <f>ROUND(E97*G97*2,2)</f>
        <v>203.6</v>
      </c>
      <c r="I97" s="136">
        <f t="shared" si="7"/>
        <v>251.63</v>
      </c>
    </row>
    <row r="98" spans="1:9" s="114" customFormat="1" x14ac:dyDescent="0.25">
      <c r="A98" s="119" t="s">
        <v>48</v>
      </c>
      <c r="B98" s="135">
        <v>1</v>
      </c>
      <c r="C98" s="137">
        <f t="shared" si="5"/>
        <v>184</v>
      </c>
      <c r="D98" s="135">
        <v>168</v>
      </c>
      <c r="E98" s="135">
        <v>16</v>
      </c>
      <c r="F98" s="136">
        <v>1068.9168</v>
      </c>
      <c r="G98" s="136">
        <f t="shared" si="8"/>
        <v>6.3625999999999996</v>
      </c>
      <c r="H98" s="136">
        <f t="shared" ref="H98:H101" si="9">ROUND(E98*G98*2,2)</f>
        <v>203.6</v>
      </c>
      <c r="I98" s="136">
        <f t="shared" si="7"/>
        <v>251.63</v>
      </c>
    </row>
    <row r="99" spans="1:9" s="114" customFormat="1" x14ac:dyDescent="0.25">
      <c r="A99" s="119" t="s">
        <v>48</v>
      </c>
      <c r="B99" s="135">
        <v>1</v>
      </c>
      <c r="C99" s="137">
        <f t="shared" si="5"/>
        <v>144</v>
      </c>
      <c r="D99" s="135">
        <v>112</v>
      </c>
      <c r="E99" s="135">
        <v>32</v>
      </c>
      <c r="F99" s="136">
        <v>1068.9168</v>
      </c>
      <c r="G99" s="136">
        <f t="shared" si="8"/>
        <v>6.3625999999999996</v>
      </c>
      <c r="H99" s="136">
        <f t="shared" si="9"/>
        <v>407.21</v>
      </c>
      <c r="I99" s="136">
        <f t="shared" si="7"/>
        <v>503.27</v>
      </c>
    </row>
    <row r="100" spans="1:9" s="114" customFormat="1" x14ac:dyDescent="0.25">
      <c r="A100" s="119" t="s">
        <v>48</v>
      </c>
      <c r="B100" s="135">
        <v>1</v>
      </c>
      <c r="C100" s="137">
        <f t="shared" si="5"/>
        <v>176</v>
      </c>
      <c r="D100" s="135">
        <v>168</v>
      </c>
      <c r="E100" s="135">
        <v>8</v>
      </c>
      <c r="F100" s="136">
        <v>1068.9168</v>
      </c>
      <c r="G100" s="136">
        <f t="shared" si="8"/>
        <v>6.3625999999999996</v>
      </c>
      <c r="H100" s="136">
        <f t="shared" si="9"/>
        <v>101.8</v>
      </c>
      <c r="I100" s="136">
        <f t="shared" si="7"/>
        <v>125.81</v>
      </c>
    </row>
    <row r="101" spans="1:9" s="114" customFormat="1" x14ac:dyDescent="0.25">
      <c r="A101" s="119" t="s">
        <v>48</v>
      </c>
      <c r="B101" s="135">
        <v>1</v>
      </c>
      <c r="C101" s="137">
        <f t="shared" si="5"/>
        <v>180</v>
      </c>
      <c r="D101" s="135">
        <v>112</v>
      </c>
      <c r="E101" s="135">
        <v>68</v>
      </c>
      <c r="F101" s="136">
        <v>1068.9168</v>
      </c>
      <c r="G101" s="136">
        <f t="shared" si="8"/>
        <v>6.3625999999999996</v>
      </c>
      <c r="H101" s="136">
        <f t="shared" si="9"/>
        <v>865.31</v>
      </c>
      <c r="I101" s="136">
        <f t="shared" si="7"/>
        <v>1069.44</v>
      </c>
    </row>
    <row r="102" spans="1:9" s="114" customFormat="1" x14ac:dyDescent="0.25">
      <c r="A102" s="119" t="s">
        <v>48</v>
      </c>
      <c r="B102" s="135">
        <v>1</v>
      </c>
      <c r="C102" s="137">
        <f t="shared" si="5"/>
        <v>184</v>
      </c>
      <c r="D102" s="135">
        <v>168</v>
      </c>
      <c r="E102" s="135">
        <v>16</v>
      </c>
      <c r="F102" s="136">
        <v>1068.9168</v>
      </c>
      <c r="G102" s="136">
        <f t="shared" si="8"/>
        <v>6.3625999999999996</v>
      </c>
      <c r="H102" s="136">
        <f t="shared" si="6"/>
        <v>203.6</v>
      </c>
      <c r="I102" s="136">
        <f t="shared" si="7"/>
        <v>251.63</v>
      </c>
    </row>
    <row r="103" spans="1:9" s="114" customFormat="1" x14ac:dyDescent="0.25">
      <c r="A103" s="119" t="s">
        <v>48</v>
      </c>
      <c r="B103" s="135">
        <v>1</v>
      </c>
      <c r="C103" s="137">
        <f t="shared" si="5"/>
        <v>192</v>
      </c>
      <c r="D103" s="135">
        <v>168</v>
      </c>
      <c r="E103" s="135">
        <v>24</v>
      </c>
      <c r="F103" s="136">
        <v>1068.9168</v>
      </c>
      <c r="G103" s="136">
        <f t="shared" si="8"/>
        <v>6.3625999999999996</v>
      </c>
      <c r="H103" s="136">
        <f t="shared" si="6"/>
        <v>305.39999999999998</v>
      </c>
      <c r="I103" s="136">
        <f t="shared" si="7"/>
        <v>377.44</v>
      </c>
    </row>
    <row r="104" spans="1:9" s="114" customFormat="1" x14ac:dyDescent="0.25">
      <c r="A104" s="119" t="s">
        <v>48</v>
      </c>
      <c r="B104" s="135">
        <v>1</v>
      </c>
      <c r="C104" s="137">
        <f t="shared" si="5"/>
        <v>212</v>
      </c>
      <c r="D104" s="135">
        <v>168</v>
      </c>
      <c r="E104" s="135">
        <v>44</v>
      </c>
      <c r="F104" s="136">
        <v>1068.9168</v>
      </c>
      <c r="G104" s="136">
        <f t="shared" si="8"/>
        <v>6.3625999999999996</v>
      </c>
      <c r="H104" s="136">
        <f t="shared" si="6"/>
        <v>559.91</v>
      </c>
      <c r="I104" s="136">
        <f t="shared" si="7"/>
        <v>691.99</v>
      </c>
    </row>
    <row r="105" spans="1:9" s="114" customFormat="1" x14ac:dyDescent="0.25">
      <c r="A105" s="119" t="s">
        <v>48</v>
      </c>
      <c r="B105" s="135">
        <v>1</v>
      </c>
      <c r="C105" s="137">
        <f t="shared" si="5"/>
        <v>120</v>
      </c>
      <c r="D105" s="135">
        <v>88</v>
      </c>
      <c r="E105" s="135">
        <v>32</v>
      </c>
      <c r="F105" s="136">
        <v>1068.9168</v>
      </c>
      <c r="G105" s="136">
        <f t="shared" si="8"/>
        <v>6.3625999999999996</v>
      </c>
      <c r="H105" s="136">
        <f t="shared" si="6"/>
        <v>407.21</v>
      </c>
      <c r="I105" s="136">
        <f t="shared" si="7"/>
        <v>503.27</v>
      </c>
    </row>
    <row r="106" spans="1:9" s="114" customFormat="1" ht="33" x14ac:dyDescent="0.25">
      <c r="A106" s="130" t="s">
        <v>310</v>
      </c>
      <c r="B106" s="144">
        <f>SUM(B107:B122)</f>
        <v>16</v>
      </c>
      <c r="C106" s="144"/>
      <c r="D106" s="144"/>
      <c r="E106" s="144">
        <f>SUM(E107:E122)</f>
        <v>512</v>
      </c>
      <c r="F106" s="134"/>
      <c r="G106" s="134"/>
      <c r="H106" s="134">
        <f>SUM(H107:H122)</f>
        <v>4749.5399999999991</v>
      </c>
      <c r="I106" s="134">
        <f>SUM(I107:I122)</f>
        <v>5861.59</v>
      </c>
    </row>
    <row r="107" spans="1:9" s="114" customFormat="1" x14ac:dyDescent="0.25">
      <c r="A107" s="119" t="s">
        <v>49</v>
      </c>
      <c r="B107" s="135">
        <v>1</v>
      </c>
      <c r="C107" s="135">
        <f t="shared" ref="C107:C122" si="10">D107+E107</f>
        <v>72</v>
      </c>
      <c r="D107" s="135">
        <v>64</v>
      </c>
      <c r="E107" s="135">
        <v>8</v>
      </c>
      <c r="F107" s="136">
        <v>779.22</v>
      </c>
      <c r="G107" s="136">
        <f>F107/168</f>
        <v>4.6382142857142856</v>
      </c>
      <c r="H107" s="136">
        <f>ROUND(E107*G107*2,2)</f>
        <v>74.209999999999994</v>
      </c>
      <c r="I107" s="136">
        <f>ROUND(H107*1.2359,2)</f>
        <v>91.72</v>
      </c>
    </row>
    <row r="108" spans="1:9" s="114" customFormat="1" x14ac:dyDescent="0.25">
      <c r="A108" s="119" t="s">
        <v>49</v>
      </c>
      <c r="B108" s="135">
        <v>1</v>
      </c>
      <c r="C108" s="135">
        <f t="shared" si="10"/>
        <v>208</v>
      </c>
      <c r="D108" s="135">
        <v>168</v>
      </c>
      <c r="E108" s="135">
        <v>40</v>
      </c>
      <c r="F108" s="136">
        <v>779.22</v>
      </c>
      <c r="G108" s="136">
        <f t="shared" ref="G108:G122" si="11">F108/168</f>
        <v>4.6382142857142856</v>
      </c>
      <c r="H108" s="136">
        <f t="shared" ref="H108:H122" si="12">ROUND(E108*G108*2,2)</f>
        <v>371.06</v>
      </c>
      <c r="I108" s="136">
        <f t="shared" ref="I108:I122" si="13">ROUND(H108*1.2359,2)</f>
        <v>458.59</v>
      </c>
    </row>
    <row r="109" spans="1:9" s="114" customFormat="1" x14ac:dyDescent="0.25">
      <c r="A109" s="119" t="s">
        <v>49</v>
      </c>
      <c r="B109" s="135">
        <v>1</v>
      </c>
      <c r="C109" s="135">
        <f t="shared" si="10"/>
        <v>180</v>
      </c>
      <c r="D109" s="135">
        <v>168</v>
      </c>
      <c r="E109" s="135">
        <v>12</v>
      </c>
      <c r="F109" s="136">
        <v>779.22</v>
      </c>
      <c r="G109" s="136">
        <f t="shared" si="11"/>
        <v>4.6382142857142856</v>
      </c>
      <c r="H109" s="136">
        <f t="shared" si="12"/>
        <v>111.32</v>
      </c>
      <c r="I109" s="136">
        <f t="shared" si="13"/>
        <v>137.58000000000001</v>
      </c>
    </row>
    <row r="110" spans="1:9" s="114" customFormat="1" x14ac:dyDescent="0.25">
      <c r="A110" s="119" t="s">
        <v>49</v>
      </c>
      <c r="B110" s="135">
        <v>1</v>
      </c>
      <c r="C110" s="135">
        <f t="shared" si="10"/>
        <v>216</v>
      </c>
      <c r="D110" s="135">
        <v>168</v>
      </c>
      <c r="E110" s="135">
        <v>48</v>
      </c>
      <c r="F110" s="136">
        <v>779.22</v>
      </c>
      <c r="G110" s="136">
        <f t="shared" si="11"/>
        <v>4.6382142857142856</v>
      </c>
      <c r="H110" s="136">
        <f t="shared" si="12"/>
        <v>445.27</v>
      </c>
      <c r="I110" s="136">
        <f t="shared" si="13"/>
        <v>550.30999999999995</v>
      </c>
    </row>
    <row r="111" spans="1:9" s="114" customFormat="1" x14ac:dyDescent="0.25">
      <c r="A111" s="119" t="s">
        <v>49</v>
      </c>
      <c r="B111" s="135">
        <v>1</v>
      </c>
      <c r="C111" s="135">
        <f t="shared" si="10"/>
        <v>228</v>
      </c>
      <c r="D111" s="135">
        <v>168</v>
      </c>
      <c r="E111" s="135">
        <v>60</v>
      </c>
      <c r="F111" s="136">
        <v>779.22</v>
      </c>
      <c r="G111" s="136">
        <f t="shared" si="11"/>
        <v>4.6382142857142856</v>
      </c>
      <c r="H111" s="136">
        <f t="shared" si="12"/>
        <v>556.59</v>
      </c>
      <c r="I111" s="136">
        <f t="shared" si="13"/>
        <v>687.89</v>
      </c>
    </row>
    <row r="112" spans="1:9" s="114" customFormat="1" x14ac:dyDescent="0.25">
      <c r="A112" s="119" t="s">
        <v>49</v>
      </c>
      <c r="B112" s="135">
        <v>1</v>
      </c>
      <c r="C112" s="135">
        <f t="shared" si="10"/>
        <v>200</v>
      </c>
      <c r="D112" s="135">
        <v>168</v>
      </c>
      <c r="E112" s="135">
        <v>32</v>
      </c>
      <c r="F112" s="136">
        <v>779.22</v>
      </c>
      <c r="G112" s="136">
        <f t="shared" si="11"/>
        <v>4.6382142857142856</v>
      </c>
      <c r="H112" s="136">
        <f>ROUND(E112*G112*2,2)</f>
        <v>296.85000000000002</v>
      </c>
      <c r="I112" s="141">
        <f>ROUND(H112*1.2077,2)</f>
        <v>358.51</v>
      </c>
    </row>
    <row r="113" spans="1:9" s="114" customFormat="1" x14ac:dyDescent="0.25">
      <c r="A113" s="119" t="s">
        <v>49</v>
      </c>
      <c r="B113" s="135">
        <v>1</v>
      </c>
      <c r="C113" s="135">
        <f t="shared" si="10"/>
        <v>144</v>
      </c>
      <c r="D113" s="135">
        <v>120</v>
      </c>
      <c r="E113" s="135">
        <v>24</v>
      </c>
      <c r="F113" s="136">
        <v>779.22</v>
      </c>
      <c r="G113" s="136">
        <f t="shared" si="11"/>
        <v>4.6382142857142856</v>
      </c>
      <c r="H113" s="136">
        <f t="shared" si="12"/>
        <v>222.63</v>
      </c>
      <c r="I113" s="136">
        <f t="shared" si="13"/>
        <v>275.14999999999998</v>
      </c>
    </row>
    <row r="114" spans="1:9" s="114" customFormat="1" x14ac:dyDescent="0.25">
      <c r="A114" s="119" t="s">
        <v>49</v>
      </c>
      <c r="B114" s="135">
        <v>1</v>
      </c>
      <c r="C114" s="135">
        <f t="shared" si="10"/>
        <v>204</v>
      </c>
      <c r="D114" s="135">
        <v>168</v>
      </c>
      <c r="E114" s="135">
        <v>36</v>
      </c>
      <c r="F114" s="136">
        <v>779.22</v>
      </c>
      <c r="G114" s="136">
        <f t="shared" si="11"/>
        <v>4.6382142857142856</v>
      </c>
      <c r="H114" s="136">
        <f t="shared" si="12"/>
        <v>333.95</v>
      </c>
      <c r="I114" s="136">
        <f t="shared" si="13"/>
        <v>412.73</v>
      </c>
    </row>
    <row r="115" spans="1:9" s="114" customFormat="1" x14ac:dyDescent="0.25">
      <c r="A115" s="119" t="s">
        <v>49</v>
      </c>
      <c r="B115" s="135">
        <v>1</v>
      </c>
      <c r="C115" s="135">
        <f t="shared" si="10"/>
        <v>112</v>
      </c>
      <c r="D115" s="135">
        <v>88</v>
      </c>
      <c r="E115" s="135">
        <v>24</v>
      </c>
      <c r="F115" s="136">
        <v>779.22</v>
      </c>
      <c r="G115" s="136">
        <f t="shared" si="11"/>
        <v>4.6382142857142856</v>
      </c>
      <c r="H115" s="136">
        <f t="shared" si="12"/>
        <v>222.63</v>
      </c>
      <c r="I115" s="136">
        <f t="shared" si="13"/>
        <v>275.14999999999998</v>
      </c>
    </row>
    <row r="116" spans="1:9" s="114" customFormat="1" x14ac:dyDescent="0.25">
      <c r="A116" s="119" t="s">
        <v>49</v>
      </c>
      <c r="B116" s="135">
        <v>1</v>
      </c>
      <c r="C116" s="135">
        <f t="shared" si="10"/>
        <v>216</v>
      </c>
      <c r="D116" s="135">
        <v>168</v>
      </c>
      <c r="E116" s="135">
        <v>48</v>
      </c>
      <c r="F116" s="136">
        <v>779.22</v>
      </c>
      <c r="G116" s="136">
        <f t="shared" si="11"/>
        <v>4.6382142857142856</v>
      </c>
      <c r="H116" s="136">
        <f t="shared" si="12"/>
        <v>445.27</v>
      </c>
      <c r="I116" s="136">
        <f t="shared" si="13"/>
        <v>550.30999999999995</v>
      </c>
    </row>
    <row r="117" spans="1:9" s="114" customFormat="1" x14ac:dyDescent="0.25">
      <c r="A117" s="119" t="s">
        <v>49</v>
      </c>
      <c r="B117" s="135">
        <v>1</v>
      </c>
      <c r="C117" s="135">
        <f t="shared" si="10"/>
        <v>212</v>
      </c>
      <c r="D117" s="135">
        <v>168</v>
      </c>
      <c r="E117" s="135">
        <v>44</v>
      </c>
      <c r="F117" s="136">
        <v>779.22</v>
      </c>
      <c r="G117" s="136">
        <f t="shared" si="11"/>
        <v>4.6382142857142856</v>
      </c>
      <c r="H117" s="136">
        <f t="shared" si="12"/>
        <v>408.16</v>
      </c>
      <c r="I117" s="136">
        <f t="shared" si="13"/>
        <v>504.44</v>
      </c>
    </row>
    <row r="118" spans="1:9" s="114" customFormat="1" x14ac:dyDescent="0.25">
      <c r="A118" s="119" t="s">
        <v>49</v>
      </c>
      <c r="B118" s="135">
        <v>1</v>
      </c>
      <c r="C118" s="135">
        <f t="shared" si="10"/>
        <v>188</v>
      </c>
      <c r="D118" s="135">
        <v>168</v>
      </c>
      <c r="E118" s="135">
        <v>20</v>
      </c>
      <c r="F118" s="136">
        <v>779.22</v>
      </c>
      <c r="G118" s="136">
        <f t="shared" si="11"/>
        <v>4.6382142857142856</v>
      </c>
      <c r="H118" s="136">
        <f t="shared" si="12"/>
        <v>185.53</v>
      </c>
      <c r="I118" s="136">
        <f t="shared" si="13"/>
        <v>229.3</v>
      </c>
    </row>
    <row r="119" spans="1:9" s="114" customFormat="1" x14ac:dyDescent="0.25">
      <c r="A119" s="119" t="s">
        <v>49</v>
      </c>
      <c r="B119" s="135">
        <v>1</v>
      </c>
      <c r="C119" s="135">
        <f t="shared" si="10"/>
        <v>208</v>
      </c>
      <c r="D119" s="135">
        <v>168</v>
      </c>
      <c r="E119" s="135">
        <v>40</v>
      </c>
      <c r="F119" s="136">
        <v>779.22</v>
      </c>
      <c r="G119" s="136">
        <f t="shared" si="11"/>
        <v>4.6382142857142856</v>
      </c>
      <c r="H119" s="136">
        <f>ROUND(E119*G119*2,2)</f>
        <v>371.06</v>
      </c>
      <c r="I119" s="136">
        <f t="shared" si="13"/>
        <v>458.59</v>
      </c>
    </row>
    <row r="120" spans="1:9" s="114" customFormat="1" x14ac:dyDescent="0.25">
      <c r="A120" s="119" t="s">
        <v>49</v>
      </c>
      <c r="B120" s="135">
        <v>1</v>
      </c>
      <c r="C120" s="135">
        <f t="shared" si="10"/>
        <v>196</v>
      </c>
      <c r="D120" s="135">
        <v>168</v>
      </c>
      <c r="E120" s="135">
        <v>28</v>
      </c>
      <c r="F120" s="136">
        <v>779.22</v>
      </c>
      <c r="G120" s="136">
        <f t="shared" si="11"/>
        <v>4.6382142857142856</v>
      </c>
      <c r="H120" s="136">
        <f t="shared" si="12"/>
        <v>259.74</v>
      </c>
      <c r="I120" s="136">
        <f t="shared" si="13"/>
        <v>321.01</v>
      </c>
    </row>
    <row r="121" spans="1:9" s="114" customFormat="1" x14ac:dyDescent="0.25">
      <c r="A121" s="119" t="s">
        <v>49</v>
      </c>
      <c r="B121" s="135">
        <v>1</v>
      </c>
      <c r="C121" s="135">
        <f t="shared" si="10"/>
        <v>180</v>
      </c>
      <c r="D121" s="135">
        <v>168</v>
      </c>
      <c r="E121" s="135">
        <v>12</v>
      </c>
      <c r="F121" s="136">
        <v>779.22</v>
      </c>
      <c r="G121" s="136">
        <f t="shared" si="11"/>
        <v>4.6382142857142856</v>
      </c>
      <c r="H121" s="136">
        <f t="shared" si="12"/>
        <v>111.32</v>
      </c>
      <c r="I121" s="136">
        <f t="shared" si="13"/>
        <v>137.58000000000001</v>
      </c>
    </row>
    <row r="122" spans="1:9" s="114" customFormat="1" x14ac:dyDescent="0.25">
      <c r="A122" s="119" t="s">
        <v>49</v>
      </c>
      <c r="B122" s="135">
        <v>1</v>
      </c>
      <c r="C122" s="135">
        <f t="shared" si="10"/>
        <v>204</v>
      </c>
      <c r="D122" s="135">
        <v>168</v>
      </c>
      <c r="E122" s="135">
        <v>36</v>
      </c>
      <c r="F122" s="136">
        <v>779.22</v>
      </c>
      <c r="G122" s="136">
        <f t="shared" si="11"/>
        <v>4.6382142857142856</v>
      </c>
      <c r="H122" s="136">
        <f t="shared" si="12"/>
        <v>333.95</v>
      </c>
      <c r="I122" s="136">
        <f t="shared" si="13"/>
        <v>412.73</v>
      </c>
    </row>
    <row r="123" spans="1:9" ht="33" x14ac:dyDescent="0.25">
      <c r="A123" s="131" t="s">
        <v>50</v>
      </c>
      <c r="B123" s="143">
        <f>B124+B129+B135</f>
        <v>11</v>
      </c>
      <c r="C123" s="143"/>
      <c r="D123" s="143"/>
      <c r="E123" s="143">
        <f>E124+E129+E135</f>
        <v>361</v>
      </c>
      <c r="F123" s="133"/>
      <c r="G123" s="133"/>
      <c r="H123" s="133">
        <f>H124+H129+H135</f>
        <v>8065.1200000000008</v>
      </c>
      <c r="I123" s="133">
        <f>I124+I129+I135</f>
        <v>9967.19</v>
      </c>
    </row>
    <row r="124" spans="1:9" s="114" customFormat="1" x14ac:dyDescent="0.25">
      <c r="A124" s="129" t="s">
        <v>190</v>
      </c>
      <c r="B124" s="144">
        <f>SUM(B125:B128)</f>
        <v>4</v>
      </c>
      <c r="C124" s="144"/>
      <c r="D124" s="144"/>
      <c r="E124" s="144">
        <f>SUM(E125:E128)</f>
        <v>320</v>
      </c>
      <c r="F124" s="134"/>
      <c r="G124" s="134"/>
      <c r="H124" s="134">
        <f>SUM(H125:H128)</f>
        <v>7484.34</v>
      </c>
      <c r="I124" s="134">
        <f>SUM(I125:I128)</f>
        <v>9249.89</v>
      </c>
    </row>
    <row r="125" spans="1:9" s="114" customFormat="1" x14ac:dyDescent="0.25">
      <c r="A125" s="119" t="s">
        <v>18</v>
      </c>
      <c r="B125" s="137">
        <v>1</v>
      </c>
      <c r="C125" s="137">
        <f>D125+E125</f>
        <v>32</v>
      </c>
      <c r="D125" s="135">
        <v>16</v>
      </c>
      <c r="E125" s="135">
        <v>16</v>
      </c>
      <c r="F125" s="136">
        <v>1964.64</v>
      </c>
      <c r="G125" s="136">
        <f>F125/168</f>
        <v>11.694285714285716</v>
      </c>
      <c r="H125" s="136">
        <f t="shared" ref="H125:H128" si="14">ROUND(E125*G125*2,2)</f>
        <v>374.22</v>
      </c>
      <c r="I125" s="136">
        <f t="shared" ref="I125:I128" si="15">ROUND(H125*1.2359,2)</f>
        <v>462.5</v>
      </c>
    </row>
    <row r="126" spans="1:9" s="114" customFormat="1" x14ac:dyDescent="0.25">
      <c r="A126" s="119" t="s">
        <v>16</v>
      </c>
      <c r="B126" s="137">
        <v>1</v>
      </c>
      <c r="C126" s="137">
        <f>D126+E126</f>
        <v>224</v>
      </c>
      <c r="D126" s="135">
        <v>112</v>
      </c>
      <c r="E126" s="135">
        <v>112</v>
      </c>
      <c r="F126" s="136">
        <v>1964.64</v>
      </c>
      <c r="G126" s="136">
        <f t="shared" ref="G126:G128" si="16">F126/168</f>
        <v>11.694285714285716</v>
      </c>
      <c r="H126" s="136">
        <f t="shared" si="14"/>
        <v>2619.52</v>
      </c>
      <c r="I126" s="136">
        <f t="shared" si="15"/>
        <v>3237.46</v>
      </c>
    </row>
    <row r="127" spans="1:9" s="114" customFormat="1" x14ac:dyDescent="0.25">
      <c r="A127" s="119" t="s">
        <v>9</v>
      </c>
      <c r="B127" s="137">
        <v>1</v>
      </c>
      <c r="C127" s="137">
        <f>D127+E127</f>
        <v>320</v>
      </c>
      <c r="D127" s="135">
        <v>160</v>
      </c>
      <c r="E127" s="135">
        <v>160</v>
      </c>
      <c r="F127" s="136">
        <v>1964.64</v>
      </c>
      <c r="G127" s="136">
        <f t="shared" si="16"/>
        <v>11.694285714285716</v>
      </c>
      <c r="H127" s="136">
        <f t="shared" si="14"/>
        <v>3742.17</v>
      </c>
      <c r="I127" s="136">
        <f t="shared" si="15"/>
        <v>4624.95</v>
      </c>
    </row>
    <row r="128" spans="1:9" s="114" customFormat="1" x14ac:dyDescent="0.25">
      <c r="A128" s="119" t="s">
        <v>51</v>
      </c>
      <c r="B128" s="137">
        <v>1</v>
      </c>
      <c r="C128" s="137">
        <f>D128+E128</f>
        <v>64</v>
      </c>
      <c r="D128" s="135">
        <v>32</v>
      </c>
      <c r="E128" s="135">
        <v>32</v>
      </c>
      <c r="F128" s="136">
        <v>1964.64</v>
      </c>
      <c r="G128" s="136">
        <f t="shared" si="16"/>
        <v>11.694285714285716</v>
      </c>
      <c r="H128" s="136">
        <f t="shared" si="14"/>
        <v>748.43</v>
      </c>
      <c r="I128" s="136">
        <f t="shared" si="15"/>
        <v>924.98</v>
      </c>
    </row>
    <row r="129" spans="1:9" ht="33" x14ac:dyDescent="0.25">
      <c r="A129" s="129" t="s">
        <v>256</v>
      </c>
      <c r="B129" s="144">
        <f>SUM(B130:B134)</f>
        <v>5</v>
      </c>
      <c r="C129" s="144"/>
      <c r="D129" s="144"/>
      <c r="E129" s="144">
        <f>SUM(E130:E134)</f>
        <v>37</v>
      </c>
      <c r="F129" s="134"/>
      <c r="G129" s="134"/>
      <c r="H129" s="134">
        <f>SUM(H130:H134)</f>
        <v>538.35</v>
      </c>
      <c r="I129" s="134">
        <f>SUM(I130:I134)</f>
        <v>664.86</v>
      </c>
    </row>
    <row r="130" spans="1:9" s="114" customFormat="1" x14ac:dyDescent="0.25">
      <c r="A130" s="119" t="s">
        <v>48</v>
      </c>
      <c r="B130" s="137">
        <v>1</v>
      </c>
      <c r="C130" s="137">
        <f>D130+E130</f>
        <v>152</v>
      </c>
      <c r="D130" s="135">
        <v>147</v>
      </c>
      <c r="E130" s="135">
        <v>5</v>
      </c>
      <c r="F130" s="136">
        <v>1069.43</v>
      </c>
      <c r="G130" s="136">
        <f>F130/147</f>
        <v>7.2750340136054428</v>
      </c>
      <c r="H130" s="136">
        <f>ROUND(E130*G130*2,2)</f>
        <v>72.75</v>
      </c>
      <c r="I130" s="136">
        <f t="shared" ref="I130" si="17">ROUND(H130*1.2359,2)</f>
        <v>89.91</v>
      </c>
    </row>
    <row r="131" spans="1:9" s="114" customFormat="1" x14ac:dyDescent="0.25">
      <c r="A131" s="119" t="s">
        <v>48</v>
      </c>
      <c r="B131" s="137">
        <v>1</v>
      </c>
      <c r="C131" s="137">
        <f t="shared" ref="C131:C134" si="18">D131+E131</f>
        <v>114</v>
      </c>
      <c r="D131" s="135">
        <v>112</v>
      </c>
      <c r="E131" s="135">
        <v>2</v>
      </c>
      <c r="F131" s="136">
        <v>1069.43</v>
      </c>
      <c r="G131" s="136">
        <f t="shared" ref="G131:G134" si="19">F131/147</f>
        <v>7.2750340136054428</v>
      </c>
      <c r="H131" s="136">
        <f t="shared" ref="H131:H134" si="20">ROUND(E131*G131*2,2)</f>
        <v>29.1</v>
      </c>
      <c r="I131" s="141">
        <f>ROUND(H131*1.2194,2)</f>
        <v>35.479999999999997</v>
      </c>
    </row>
    <row r="132" spans="1:9" s="114" customFormat="1" x14ac:dyDescent="0.25">
      <c r="A132" s="119" t="s">
        <v>48</v>
      </c>
      <c r="B132" s="137">
        <v>1</v>
      </c>
      <c r="C132" s="137">
        <f t="shared" si="18"/>
        <v>156</v>
      </c>
      <c r="D132" s="135">
        <v>147</v>
      </c>
      <c r="E132" s="135">
        <v>9</v>
      </c>
      <c r="F132" s="136">
        <v>1069.43</v>
      </c>
      <c r="G132" s="136">
        <f t="shared" si="19"/>
        <v>7.2750340136054428</v>
      </c>
      <c r="H132" s="136">
        <f t="shared" si="20"/>
        <v>130.94999999999999</v>
      </c>
      <c r="I132" s="136">
        <f t="shared" ref="I132:I134" si="21">ROUND(H132*1.2359,2)</f>
        <v>161.84</v>
      </c>
    </row>
    <row r="133" spans="1:9" s="114" customFormat="1" x14ac:dyDescent="0.25">
      <c r="A133" s="119" t="s">
        <v>48</v>
      </c>
      <c r="B133" s="137">
        <v>1</v>
      </c>
      <c r="C133" s="137">
        <f t="shared" si="18"/>
        <v>156</v>
      </c>
      <c r="D133" s="135">
        <v>147</v>
      </c>
      <c r="E133" s="135">
        <v>9</v>
      </c>
      <c r="F133" s="136">
        <v>1069.43</v>
      </c>
      <c r="G133" s="136">
        <f t="shared" si="19"/>
        <v>7.2750340136054428</v>
      </c>
      <c r="H133" s="136">
        <f t="shared" si="20"/>
        <v>130.94999999999999</v>
      </c>
      <c r="I133" s="136">
        <f t="shared" si="21"/>
        <v>161.84</v>
      </c>
    </row>
    <row r="134" spans="1:9" s="114" customFormat="1" x14ac:dyDescent="0.25">
      <c r="A134" s="119" t="s">
        <v>48</v>
      </c>
      <c r="B134" s="137">
        <v>1</v>
      </c>
      <c r="C134" s="137">
        <f t="shared" si="18"/>
        <v>159</v>
      </c>
      <c r="D134" s="135">
        <v>147</v>
      </c>
      <c r="E134" s="135">
        <v>12</v>
      </c>
      <c r="F134" s="136">
        <v>1069.43</v>
      </c>
      <c r="G134" s="136">
        <f t="shared" si="19"/>
        <v>7.2750340136054428</v>
      </c>
      <c r="H134" s="136">
        <f t="shared" si="20"/>
        <v>174.6</v>
      </c>
      <c r="I134" s="136">
        <f t="shared" si="21"/>
        <v>215.79</v>
      </c>
    </row>
    <row r="135" spans="1:9" s="114" customFormat="1" ht="33" x14ac:dyDescent="0.25">
      <c r="A135" s="130" t="s">
        <v>310</v>
      </c>
      <c r="B135" s="144">
        <f>SUM(B136:B137)</f>
        <v>2</v>
      </c>
      <c r="C135" s="144"/>
      <c r="D135" s="144"/>
      <c r="E135" s="144">
        <f t="shared" ref="E135" si="22">SUM(E136:E137)</f>
        <v>4</v>
      </c>
      <c r="F135" s="134"/>
      <c r="G135" s="134"/>
      <c r="H135" s="134">
        <f>SUM(H136:H137)</f>
        <v>42.43</v>
      </c>
      <c r="I135" s="134">
        <f>SUM(I136:I137)</f>
        <v>52.44</v>
      </c>
    </row>
    <row r="136" spans="1:9" s="114" customFormat="1" x14ac:dyDescent="0.25">
      <c r="A136" s="119" t="s">
        <v>49</v>
      </c>
      <c r="B136" s="137">
        <v>1</v>
      </c>
      <c r="C136" s="137">
        <f t="shared" ref="C136:C137" si="23">D136+E136</f>
        <v>148</v>
      </c>
      <c r="D136" s="135">
        <v>147</v>
      </c>
      <c r="E136" s="135">
        <v>1</v>
      </c>
      <c r="F136" s="136">
        <v>779.57</v>
      </c>
      <c r="G136" s="136">
        <f>F136/147</f>
        <v>5.3031972789115649</v>
      </c>
      <c r="H136" s="136">
        <f t="shared" ref="H136:H137" si="24">ROUND(E136*G136*2,2)</f>
        <v>10.61</v>
      </c>
      <c r="I136" s="136">
        <f t="shared" ref="I136:I137" si="25">ROUND(H136*1.2359,2)</f>
        <v>13.11</v>
      </c>
    </row>
    <row r="137" spans="1:9" s="114" customFormat="1" x14ac:dyDescent="0.25">
      <c r="A137" s="119" t="s">
        <v>49</v>
      </c>
      <c r="B137" s="137">
        <v>1</v>
      </c>
      <c r="C137" s="137">
        <f t="shared" si="23"/>
        <v>108</v>
      </c>
      <c r="D137" s="135">
        <v>105</v>
      </c>
      <c r="E137" s="135">
        <v>3</v>
      </c>
      <c r="F137" s="136">
        <v>779.57</v>
      </c>
      <c r="G137" s="136">
        <f>F137/147</f>
        <v>5.3031972789115649</v>
      </c>
      <c r="H137" s="136">
        <f t="shared" si="24"/>
        <v>31.82</v>
      </c>
      <c r="I137" s="136">
        <f t="shared" si="25"/>
        <v>39.33</v>
      </c>
    </row>
    <row r="138" spans="1:9" ht="33" x14ac:dyDescent="0.25">
      <c r="A138" s="131" t="s">
        <v>311</v>
      </c>
      <c r="B138" s="143">
        <f>B139+B141+B152</f>
        <v>21</v>
      </c>
      <c r="C138" s="143"/>
      <c r="D138" s="143"/>
      <c r="E138" s="143">
        <f>E139+E141+E152</f>
        <v>431</v>
      </c>
      <c r="F138" s="133"/>
      <c r="G138" s="133"/>
      <c r="H138" s="133">
        <f>H139+H141+H152</f>
        <v>7008.14</v>
      </c>
      <c r="I138" s="133">
        <f>I139+I141+I152</f>
        <v>8661.39</v>
      </c>
    </row>
    <row r="139" spans="1:9" s="114" customFormat="1" x14ac:dyDescent="0.25">
      <c r="A139" s="129" t="s">
        <v>190</v>
      </c>
      <c r="B139" s="144">
        <f>SUM(B140:B140)</f>
        <v>1</v>
      </c>
      <c r="C139" s="144"/>
      <c r="D139" s="144"/>
      <c r="E139" s="144">
        <f>SUM(E140:E140)</f>
        <v>160</v>
      </c>
      <c r="F139" s="134"/>
      <c r="G139" s="134"/>
      <c r="H139" s="134">
        <f>SUM(H140:H140)</f>
        <v>3742.17</v>
      </c>
      <c r="I139" s="134">
        <f>SUM(I140:I140)</f>
        <v>4624.95</v>
      </c>
    </row>
    <row r="140" spans="1:9" s="114" customFormat="1" x14ac:dyDescent="0.25">
      <c r="A140" s="119" t="s">
        <v>52</v>
      </c>
      <c r="B140" s="135">
        <v>1</v>
      </c>
      <c r="C140" s="135">
        <f>D140+E140</f>
        <v>307</v>
      </c>
      <c r="D140" s="135">
        <v>147</v>
      </c>
      <c r="E140" s="135">
        <v>160</v>
      </c>
      <c r="F140" s="136">
        <v>1719.06</v>
      </c>
      <c r="G140" s="136">
        <f>F140/147</f>
        <v>11.694285714285714</v>
      </c>
      <c r="H140" s="136">
        <f>ROUND(E140*G140*2,2)</f>
        <v>3742.17</v>
      </c>
      <c r="I140" s="136">
        <f t="shared" ref="I140" si="26">ROUND(H140*1.2359,2)</f>
        <v>4624.95</v>
      </c>
    </row>
    <row r="141" spans="1:9" ht="33" x14ac:dyDescent="0.25">
      <c r="A141" s="129" t="s">
        <v>256</v>
      </c>
      <c r="B141" s="144">
        <f>SUM(B142:B151)</f>
        <v>10</v>
      </c>
      <c r="C141" s="144"/>
      <c r="D141" s="144"/>
      <c r="E141" s="144">
        <f>SUM(E142:E151)</f>
        <v>118</v>
      </c>
      <c r="F141" s="134"/>
      <c r="G141" s="134"/>
      <c r="H141" s="134">
        <f>SUM(H142:H151)</f>
        <v>1684.8000000000002</v>
      </c>
      <c r="I141" s="134">
        <f>SUM(I142:I151)</f>
        <v>2082.27</v>
      </c>
    </row>
    <row r="142" spans="1:9" x14ac:dyDescent="0.25">
      <c r="A142" s="119" t="s">
        <v>48</v>
      </c>
      <c r="B142" s="135">
        <v>1</v>
      </c>
      <c r="C142" s="135">
        <f t="shared" ref="C142:C151" si="27">D142+E142</f>
        <v>160</v>
      </c>
      <c r="D142" s="135">
        <v>147</v>
      </c>
      <c r="E142" s="135">
        <v>13</v>
      </c>
      <c r="F142" s="136">
        <v>1049.43</v>
      </c>
      <c r="G142" s="136">
        <f>F142/147</f>
        <v>7.1389795918367351</v>
      </c>
      <c r="H142" s="136">
        <f t="shared" ref="H142:H151" si="28">ROUND(E142*G142*2,2)</f>
        <v>185.61</v>
      </c>
      <c r="I142" s="136">
        <f t="shared" ref="I142:I151" si="29">ROUND(H142*1.2359,2)</f>
        <v>229.4</v>
      </c>
    </row>
    <row r="143" spans="1:9" x14ac:dyDescent="0.25">
      <c r="A143" s="119" t="s">
        <v>48</v>
      </c>
      <c r="B143" s="135">
        <v>1</v>
      </c>
      <c r="C143" s="135">
        <f t="shared" si="27"/>
        <v>164</v>
      </c>
      <c r="D143" s="135">
        <v>147</v>
      </c>
      <c r="E143" s="135">
        <v>17</v>
      </c>
      <c r="F143" s="136">
        <v>1049.43</v>
      </c>
      <c r="G143" s="136">
        <f>F143/147</f>
        <v>7.1389795918367351</v>
      </c>
      <c r="H143" s="136">
        <f t="shared" si="28"/>
        <v>242.73</v>
      </c>
      <c r="I143" s="136">
        <f t="shared" si="29"/>
        <v>299.99</v>
      </c>
    </row>
    <row r="144" spans="1:9" x14ac:dyDescent="0.25">
      <c r="A144" s="119" t="s">
        <v>48</v>
      </c>
      <c r="B144" s="135">
        <v>1</v>
      </c>
      <c r="C144" s="135">
        <f t="shared" si="27"/>
        <v>19</v>
      </c>
      <c r="D144" s="135">
        <v>17</v>
      </c>
      <c r="E144" s="135">
        <v>2</v>
      </c>
      <c r="F144" s="136">
        <v>1049.43</v>
      </c>
      <c r="G144" s="136">
        <f t="shared" ref="G144:G151" si="30">F144/147</f>
        <v>7.1389795918367351</v>
      </c>
      <c r="H144" s="136">
        <f t="shared" si="28"/>
        <v>28.56</v>
      </c>
      <c r="I144" s="136">
        <f t="shared" si="29"/>
        <v>35.299999999999997</v>
      </c>
    </row>
    <row r="145" spans="1:9" x14ac:dyDescent="0.25">
      <c r="A145" s="119" t="s">
        <v>48</v>
      </c>
      <c r="B145" s="135">
        <v>1</v>
      </c>
      <c r="C145" s="135">
        <f t="shared" si="27"/>
        <v>163</v>
      </c>
      <c r="D145" s="135">
        <v>134</v>
      </c>
      <c r="E145" s="135">
        <v>29</v>
      </c>
      <c r="F145" s="136">
        <v>1049.43</v>
      </c>
      <c r="G145" s="136">
        <f t="shared" si="30"/>
        <v>7.1389795918367351</v>
      </c>
      <c r="H145" s="136">
        <f t="shared" si="28"/>
        <v>414.06</v>
      </c>
      <c r="I145" s="136">
        <f t="shared" si="29"/>
        <v>511.74</v>
      </c>
    </row>
    <row r="146" spans="1:9" x14ac:dyDescent="0.25">
      <c r="A146" s="119" t="s">
        <v>48</v>
      </c>
      <c r="B146" s="135">
        <v>1</v>
      </c>
      <c r="C146" s="135">
        <f t="shared" si="27"/>
        <v>152</v>
      </c>
      <c r="D146" s="135">
        <v>147</v>
      </c>
      <c r="E146" s="135">
        <v>5</v>
      </c>
      <c r="F146" s="136">
        <v>1049.43</v>
      </c>
      <c r="G146" s="136">
        <f t="shared" si="30"/>
        <v>7.1389795918367351</v>
      </c>
      <c r="H146" s="136">
        <f t="shared" si="28"/>
        <v>71.39</v>
      </c>
      <c r="I146" s="136">
        <f t="shared" si="29"/>
        <v>88.23</v>
      </c>
    </row>
    <row r="147" spans="1:9" x14ac:dyDescent="0.25">
      <c r="A147" s="119" t="s">
        <v>48</v>
      </c>
      <c r="B147" s="135">
        <v>1</v>
      </c>
      <c r="C147" s="135">
        <f t="shared" si="27"/>
        <v>160</v>
      </c>
      <c r="D147" s="135">
        <v>147</v>
      </c>
      <c r="E147" s="135">
        <v>13</v>
      </c>
      <c r="F147" s="136">
        <v>1049.43</v>
      </c>
      <c r="G147" s="136">
        <f t="shared" si="30"/>
        <v>7.1389795918367351</v>
      </c>
      <c r="H147" s="136">
        <f t="shared" si="28"/>
        <v>185.61</v>
      </c>
      <c r="I147" s="136">
        <f t="shared" si="29"/>
        <v>229.4</v>
      </c>
    </row>
    <row r="148" spans="1:9" x14ac:dyDescent="0.25">
      <c r="A148" s="119" t="s">
        <v>48</v>
      </c>
      <c r="B148" s="135">
        <v>1</v>
      </c>
      <c r="C148" s="135">
        <f t="shared" si="27"/>
        <v>159</v>
      </c>
      <c r="D148" s="135">
        <v>147</v>
      </c>
      <c r="E148" s="135">
        <v>12</v>
      </c>
      <c r="F148" s="136">
        <v>1049.43</v>
      </c>
      <c r="G148" s="136">
        <f t="shared" si="30"/>
        <v>7.1389795918367351</v>
      </c>
      <c r="H148" s="136">
        <f t="shared" si="28"/>
        <v>171.34</v>
      </c>
      <c r="I148" s="136">
        <f t="shared" si="29"/>
        <v>211.76</v>
      </c>
    </row>
    <row r="149" spans="1:9" x14ac:dyDescent="0.25">
      <c r="A149" s="119" t="s">
        <v>48</v>
      </c>
      <c r="B149" s="135">
        <v>1</v>
      </c>
      <c r="C149" s="135">
        <f t="shared" si="27"/>
        <v>100</v>
      </c>
      <c r="D149" s="135">
        <v>99</v>
      </c>
      <c r="E149" s="135">
        <v>1</v>
      </c>
      <c r="F149" s="136">
        <v>1049.43</v>
      </c>
      <c r="G149" s="136">
        <f t="shared" si="30"/>
        <v>7.1389795918367351</v>
      </c>
      <c r="H149" s="136">
        <f t="shared" si="28"/>
        <v>14.28</v>
      </c>
      <c r="I149" s="136">
        <f t="shared" si="29"/>
        <v>17.649999999999999</v>
      </c>
    </row>
    <row r="150" spans="1:9" x14ac:dyDescent="0.25">
      <c r="A150" s="119" t="s">
        <v>48</v>
      </c>
      <c r="B150" s="135">
        <v>1</v>
      </c>
      <c r="C150" s="135">
        <f t="shared" si="27"/>
        <v>160</v>
      </c>
      <c r="D150" s="135">
        <v>147</v>
      </c>
      <c r="E150" s="135">
        <v>13</v>
      </c>
      <c r="F150" s="136">
        <v>1049.43</v>
      </c>
      <c r="G150" s="136">
        <f t="shared" si="30"/>
        <v>7.1389795918367351</v>
      </c>
      <c r="H150" s="136">
        <f t="shared" si="28"/>
        <v>185.61</v>
      </c>
      <c r="I150" s="136">
        <f t="shared" si="29"/>
        <v>229.4</v>
      </c>
    </row>
    <row r="151" spans="1:9" x14ac:dyDescent="0.25">
      <c r="A151" s="119" t="s">
        <v>48</v>
      </c>
      <c r="B151" s="135">
        <v>1</v>
      </c>
      <c r="C151" s="135">
        <f t="shared" si="27"/>
        <v>160</v>
      </c>
      <c r="D151" s="135">
        <v>147</v>
      </c>
      <c r="E151" s="135">
        <v>13</v>
      </c>
      <c r="F151" s="136">
        <v>1049.43</v>
      </c>
      <c r="G151" s="136">
        <f t="shared" si="30"/>
        <v>7.1389795918367351</v>
      </c>
      <c r="H151" s="136">
        <f t="shared" si="28"/>
        <v>185.61</v>
      </c>
      <c r="I151" s="136">
        <f t="shared" si="29"/>
        <v>229.4</v>
      </c>
    </row>
    <row r="152" spans="1:9" ht="33" x14ac:dyDescent="0.25">
      <c r="A152" s="129" t="s">
        <v>310</v>
      </c>
      <c r="B152" s="144">
        <f>SUM(B153:B162)</f>
        <v>10</v>
      </c>
      <c r="C152" s="144"/>
      <c r="D152" s="144"/>
      <c r="E152" s="144">
        <f t="shared" ref="E152:I152" si="31">SUM(E153:E162)</f>
        <v>153</v>
      </c>
      <c r="F152" s="134"/>
      <c r="G152" s="134"/>
      <c r="H152" s="134">
        <f>SUM(H153:H162)</f>
        <v>1581.1699999999998</v>
      </c>
      <c r="I152" s="134">
        <f t="shared" si="31"/>
        <v>1954.17</v>
      </c>
    </row>
    <row r="153" spans="1:9" x14ac:dyDescent="0.25">
      <c r="A153" s="121" t="s">
        <v>49</v>
      </c>
      <c r="B153" s="135">
        <v>1</v>
      </c>
      <c r="C153" s="135">
        <f t="shared" ref="C153:C162" si="32">D153+E153</f>
        <v>160</v>
      </c>
      <c r="D153" s="135">
        <v>147</v>
      </c>
      <c r="E153" s="135">
        <v>13</v>
      </c>
      <c r="F153" s="136">
        <v>759.59</v>
      </c>
      <c r="G153" s="136">
        <f>F153/147</f>
        <v>5.167278911564626</v>
      </c>
      <c r="H153" s="136">
        <f t="shared" ref="H153:H162" si="33">ROUND(E153*G153*2,2)</f>
        <v>134.35</v>
      </c>
      <c r="I153" s="136">
        <f t="shared" ref="I153:I162" si="34">ROUND(H153*1.2359,2)</f>
        <v>166.04</v>
      </c>
    </row>
    <row r="154" spans="1:9" x14ac:dyDescent="0.25">
      <c r="A154" s="121" t="s">
        <v>49</v>
      </c>
      <c r="B154" s="135">
        <v>1</v>
      </c>
      <c r="C154" s="135">
        <f t="shared" si="32"/>
        <v>121</v>
      </c>
      <c r="D154" s="135">
        <v>120</v>
      </c>
      <c r="E154" s="135">
        <v>1</v>
      </c>
      <c r="F154" s="136">
        <v>759.59</v>
      </c>
      <c r="G154" s="136">
        <f>F154/147</f>
        <v>5.167278911564626</v>
      </c>
      <c r="H154" s="136">
        <f t="shared" si="33"/>
        <v>10.33</v>
      </c>
      <c r="I154" s="136">
        <f t="shared" si="34"/>
        <v>12.77</v>
      </c>
    </row>
    <row r="155" spans="1:9" x14ac:dyDescent="0.25">
      <c r="A155" s="121" t="s">
        <v>49</v>
      </c>
      <c r="B155" s="135">
        <v>1</v>
      </c>
      <c r="C155" s="135">
        <f t="shared" si="32"/>
        <v>160</v>
      </c>
      <c r="D155" s="135">
        <v>147</v>
      </c>
      <c r="E155" s="135">
        <v>13</v>
      </c>
      <c r="F155" s="136">
        <v>759.59</v>
      </c>
      <c r="G155" s="136">
        <f t="shared" ref="G155:G162" si="35">F155/147</f>
        <v>5.167278911564626</v>
      </c>
      <c r="H155" s="136">
        <f t="shared" si="33"/>
        <v>134.35</v>
      </c>
      <c r="I155" s="136">
        <f t="shared" si="34"/>
        <v>166.04</v>
      </c>
    </row>
    <row r="156" spans="1:9" x14ac:dyDescent="0.25">
      <c r="A156" s="121" t="s">
        <v>49</v>
      </c>
      <c r="B156" s="135">
        <v>1</v>
      </c>
      <c r="C156" s="135">
        <f t="shared" si="32"/>
        <v>152</v>
      </c>
      <c r="D156" s="135">
        <v>147</v>
      </c>
      <c r="E156" s="135">
        <v>5</v>
      </c>
      <c r="F156" s="136">
        <v>759.59</v>
      </c>
      <c r="G156" s="136">
        <f t="shared" si="35"/>
        <v>5.167278911564626</v>
      </c>
      <c r="H156" s="136">
        <f t="shared" si="33"/>
        <v>51.67</v>
      </c>
      <c r="I156" s="136">
        <f t="shared" si="34"/>
        <v>63.86</v>
      </c>
    </row>
    <row r="157" spans="1:9" x14ac:dyDescent="0.25">
      <c r="A157" s="121" t="s">
        <v>49</v>
      </c>
      <c r="B157" s="135">
        <v>1</v>
      </c>
      <c r="C157" s="135">
        <f t="shared" si="32"/>
        <v>160</v>
      </c>
      <c r="D157" s="135">
        <v>147</v>
      </c>
      <c r="E157" s="135">
        <v>13</v>
      </c>
      <c r="F157" s="136">
        <v>759.59</v>
      </c>
      <c r="G157" s="136">
        <f t="shared" si="35"/>
        <v>5.167278911564626</v>
      </c>
      <c r="H157" s="136">
        <f t="shared" si="33"/>
        <v>134.35</v>
      </c>
      <c r="I157" s="136">
        <f t="shared" si="34"/>
        <v>166.04</v>
      </c>
    </row>
    <row r="158" spans="1:9" x14ac:dyDescent="0.25">
      <c r="A158" s="121" t="s">
        <v>49</v>
      </c>
      <c r="B158" s="135">
        <v>1</v>
      </c>
      <c r="C158" s="135">
        <f t="shared" si="32"/>
        <v>121</v>
      </c>
      <c r="D158" s="135">
        <v>120</v>
      </c>
      <c r="E158" s="135">
        <v>1</v>
      </c>
      <c r="F158" s="136">
        <v>759.59</v>
      </c>
      <c r="G158" s="136">
        <f t="shared" si="35"/>
        <v>5.167278911564626</v>
      </c>
      <c r="H158" s="136">
        <f t="shared" si="33"/>
        <v>10.33</v>
      </c>
      <c r="I158" s="136">
        <f t="shared" si="34"/>
        <v>12.77</v>
      </c>
    </row>
    <row r="159" spans="1:9" x14ac:dyDescent="0.25">
      <c r="A159" s="121" t="s">
        <v>49</v>
      </c>
      <c r="B159" s="135">
        <v>1</v>
      </c>
      <c r="C159" s="135">
        <f t="shared" si="32"/>
        <v>152</v>
      </c>
      <c r="D159" s="135">
        <v>147</v>
      </c>
      <c r="E159" s="135">
        <v>5</v>
      </c>
      <c r="F159" s="136">
        <v>759.59</v>
      </c>
      <c r="G159" s="136">
        <f t="shared" si="35"/>
        <v>5.167278911564626</v>
      </c>
      <c r="H159" s="136">
        <f t="shared" si="33"/>
        <v>51.67</v>
      </c>
      <c r="I159" s="136">
        <f t="shared" si="34"/>
        <v>63.86</v>
      </c>
    </row>
    <row r="160" spans="1:9" x14ac:dyDescent="0.25">
      <c r="A160" s="121" t="s">
        <v>49</v>
      </c>
      <c r="B160" s="135">
        <v>1</v>
      </c>
      <c r="C160" s="135">
        <f t="shared" si="32"/>
        <v>176</v>
      </c>
      <c r="D160" s="135">
        <v>147</v>
      </c>
      <c r="E160" s="135">
        <v>29</v>
      </c>
      <c r="F160" s="136">
        <v>759.59</v>
      </c>
      <c r="G160" s="136">
        <f t="shared" si="35"/>
        <v>5.167278911564626</v>
      </c>
      <c r="H160" s="136">
        <f t="shared" si="33"/>
        <v>299.7</v>
      </c>
      <c r="I160" s="136">
        <f t="shared" si="34"/>
        <v>370.4</v>
      </c>
    </row>
    <row r="161" spans="1:9" x14ac:dyDescent="0.25">
      <c r="A161" s="121" t="s">
        <v>49</v>
      </c>
      <c r="B161" s="135">
        <v>1</v>
      </c>
      <c r="C161" s="135">
        <f t="shared" si="32"/>
        <v>196</v>
      </c>
      <c r="D161" s="135">
        <v>147</v>
      </c>
      <c r="E161" s="135">
        <v>49</v>
      </c>
      <c r="F161" s="136">
        <v>759.59</v>
      </c>
      <c r="G161" s="136">
        <f t="shared" si="35"/>
        <v>5.167278911564626</v>
      </c>
      <c r="H161" s="136">
        <f t="shared" si="33"/>
        <v>506.39</v>
      </c>
      <c r="I161" s="136">
        <f t="shared" si="34"/>
        <v>625.85</v>
      </c>
    </row>
    <row r="162" spans="1:9" x14ac:dyDescent="0.25">
      <c r="A162" s="121" t="s">
        <v>49</v>
      </c>
      <c r="B162" s="135">
        <v>1</v>
      </c>
      <c r="C162" s="135">
        <f t="shared" si="32"/>
        <v>171</v>
      </c>
      <c r="D162" s="135">
        <v>147</v>
      </c>
      <c r="E162" s="135">
        <v>24</v>
      </c>
      <c r="F162" s="136">
        <v>759.59</v>
      </c>
      <c r="G162" s="136">
        <f t="shared" si="35"/>
        <v>5.167278911564626</v>
      </c>
      <c r="H162" s="136">
        <f t="shared" si="33"/>
        <v>248.03</v>
      </c>
      <c r="I162" s="136">
        <f t="shared" si="34"/>
        <v>306.54000000000002</v>
      </c>
    </row>
    <row r="163" spans="1:9" x14ac:dyDescent="0.25">
      <c r="C163" s="122"/>
      <c r="G163" s="123"/>
      <c r="H163" s="124"/>
      <c r="I163" s="125"/>
    </row>
    <row r="164" spans="1:9" x14ac:dyDescent="0.25">
      <c r="A164" s="99" t="s">
        <v>304</v>
      </c>
      <c r="B164" s="99"/>
      <c r="I164" s="126"/>
    </row>
  </sheetData>
  <mergeCells count="13"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  <mergeCell ref="A164:B164"/>
  </mergeCells>
  <pageMargins left="0.31496062992125984" right="0.11811023622047245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81C67-B9AE-4610-BB8E-198702526463}">
  <sheetPr>
    <tabColor theme="5" tint="0.59999389629810485"/>
  </sheetPr>
  <dimension ref="A1:I164"/>
  <sheetViews>
    <sheetView zoomScale="80" zoomScaleNormal="80" workbookViewId="0">
      <selection activeCell="O6" sqref="O6"/>
    </sheetView>
  </sheetViews>
  <sheetFormatPr defaultColWidth="9.140625" defaultRowHeight="16.5" x14ac:dyDescent="0.25"/>
  <cols>
    <col min="1" max="1" width="68.42578125" style="108" customWidth="1"/>
    <col min="2" max="2" width="15.28515625" style="109" customWidth="1"/>
    <col min="3" max="3" width="14.5703125" style="108" customWidth="1"/>
    <col min="4" max="4" width="14.7109375" style="108" customWidth="1"/>
    <col min="5" max="5" width="18.42578125" style="110" customWidth="1"/>
    <col min="6" max="6" width="15.140625" style="108" customWidth="1"/>
    <col min="7" max="7" width="15.28515625" style="111" customWidth="1"/>
    <col min="8" max="8" width="17.85546875" style="108" customWidth="1"/>
    <col min="9" max="9" width="17.5703125" style="108" customWidth="1"/>
    <col min="10" max="16384" width="9.140625" style="108"/>
  </cols>
  <sheetData>
    <row r="1" spans="1:9" x14ac:dyDescent="0.25">
      <c r="H1" s="112" t="s">
        <v>343</v>
      </c>
      <c r="I1" s="112"/>
    </row>
    <row r="2" spans="1:9" s="114" customFormat="1" ht="42" customHeight="1" x14ac:dyDescent="0.25">
      <c r="A2" s="113" t="s">
        <v>297</v>
      </c>
      <c r="B2" s="113"/>
      <c r="C2" s="113"/>
      <c r="D2" s="113"/>
      <c r="E2" s="113"/>
      <c r="F2" s="113"/>
      <c r="G2" s="113"/>
      <c r="H2" s="113"/>
      <c r="I2" s="113"/>
    </row>
    <row r="4" spans="1:9" x14ac:dyDescent="0.25">
      <c r="A4" s="108" t="s">
        <v>312</v>
      </c>
    </row>
    <row r="5" spans="1:9" x14ac:dyDescent="0.25">
      <c r="A5" s="108" t="s">
        <v>313</v>
      </c>
    </row>
    <row r="6" spans="1:9" ht="24.75" customHeight="1" x14ac:dyDescent="0.25">
      <c r="E6" s="115"/>
      <c r="H6" s="116"/>
    </row>
    <row r="7" spans="1:9" ht="33" customHeight="1" x14ac:dyDescent="0.25">
      <c r="A7" s="88"/>
      <c r="B7" s="88" t="s">
        <v>0</v>
      </c>
      <c r="C7" s="89" t="s">
        <v>1</v>
      </c>
      <c r="D7" s="89"/>
      <c r="E7" s="89"/>
      <c r="F7" s="89" t="s">
        <v>2</v>
      </c>
      <c r="G7" s="89" t="s">
        <v>302</v>
      </c>
      <c r="H7" s="89" t="s">
        <v>3</v>
      </c>
      <c r="I7" s="90" t="s">
        <v>4</v>
      </c>
    </row>
    <row r="8" spans="1:9" ht="16.5" customHeight="1" x14ac:dyDescent="0.25">
      <c r="A8" s="88"/>
      <c r="B8" s="88"/>
      <c r="C8" s="89" t="s">
        <v>300</v>
      </c>
      <c r="D8" s="89" t="s">
        <v>301</v>
      </c>
      <c r="E8" s="89" t="s">
        <v>5</v>
      </c>
      <c r="F8" s="89"/>
      <c r="G8" s="89"/>
      <c r="H8" s="89"/>
      <c r="I8" s="90"/>
    </row>
    <row r="9" spans="1:9" ht="39" customHeight="1" x14ac:dyDescent="0.25">
      <c r="A9" s="88"/>
      <c r="B9" s="88"/>
      <c r="C9" s="89"/>
      <c r="D9" s="89"/>
      <c r="E9" s="89"/>
      <c r="F9" s="89"/>
      <c r="G9" s="89"/>
      <c r="H9" s="89"/>
      <c r="I9" s="90"/>
    </row>
    <row r="10" spans="1:9" x14ac:dyDescent="0.25">
      <c r="A10" s="91">
        <v>1</v>
      </c>
      <c r="B10" s="91">
        <v>2</v>
      </c>
      <c r="C10" s="91" t="s">
        <v>6</v>
      </c>
      <c r="D10" s="91">
        <v>4</v>
      </c>
      <c r="E10" s="91">
        <v>5</v>
      </c>
      <c r="F10" s="91">
        <v>6</v>
      </c>
      <c r="G10" s="91">
        <v>7</v>
      </c>
      <c r="H10" s="91">
        <v>8</v>
      </c>
      <c r="I10" s="91" t="s">
        <v>92</v>
      </c>
    </row>
    <row r="11" spans="1:9" s="114" customFormat="1" x14ac:dyDescent="0.25">
      <c r="A11" s="146" t="s">
        <v>7</v>
      </c>
      <c r="B11" s="163">
        <f>B12+B118+B128+B148</f>
        <v>137</v>
      </c>
      <c r="C11" s="163"/>
      <c r="D11" s="163"/>
      <c r="E11" s="163">
        <f>E12+E118+E128+E148</f>
        <v>6096.5</v>
      </c>
      <c r="F11" s="153"/>
      <c r="G11" s="153"/>
      <c r="H11" s="153">
        <f>H12+H118+H128+H148</f>
        <v>104046.98</v>
      </c>
      <c r="I11" s="153">
        <f>I12+I118+I128+I148</f>
        <v>128387.94999999997</v>
      </c>
    </row>
    <row r="12" spans="1:9" s="114" customFormat="1" x14ac:dyDescent="0.25">
      <c r="A12" s="147" t="s">
        <v>34</v>
      </c>
      <c r="B12" s="164">
        <f>B13+B60+B102</f>
        <v>102</v>
      </c>
      <c r="C12" s="164"/>
      <c r="D12" s="164"/>
      <c r="E12" s="164">
        <f>E13+E60+E102</f>
        <v>5352.5</v>
      </c>
      <c r="F12" s="154"/>
      <c r="G12" s="154"/>
      <c r="H12" s="154">
        <f>H13+H60+H102</f>
        <v>91493.86</v>
      </c>
      <c r="I12" s="154">
        <f>I13+I60+I102</f>
        <v>112873.54999999997</v>
      </c>
    </row>
    <row r="13" spans="1:9" s="114" customFormat="1" x14ac:dyDescent="0.25">
      <c r="A13" s="129" t="s">
        <v>190</v>
      </c>
      <c r="B13" s="165">
        <f>SUM(B14:B59)</f>
        <v>46</v>
      </c>
      <c r="C13" s="165"/>
      <c r="D13" s="165"/>
      <c r="E13" s="165">
        <f>SUM(E14:E59)</f>
        <v>2875</v>
      </c>
      <c r="F13" s="155"/>
      <c r="G13" s="155"/>
      <c r="H13" s="155">
        <f>SUM(H14:H59)</f>
        <v>61045.23</v>
      </c>
      <c r="I13" s="155">
        <f>SUM(I14:I59)</f>
        <v>75258.039999999979</v>
      </c>
    </row>
    <row r="14" spans="1:9" x14ac:dyDescent="0.25">
      <c r="A14" s="148" t="s">
        <v>54</v>
      </c>
      <c r="B14" s="156">
        <v>1</v>
      </c>
      <c r="C14" s="156">
        <f t="shared" ref="C14:C59" si="0">D14+E14</f>
        <v>300</v>
      </c>
      <c r="D14" s="156">
        <v>167</v>
      </c>
      <c r="E14" s="156">
        <v>133</v>
      </c>
      <c r="F14" s="157">
        <v>2979.13</v>
      </c>
      <c r="G14" s="157">
        <f>F14/167</f>
        <v>17.839101796407185</v>
      </c>
      <c r="H14" s="157">
        <f t="shared" ref="H14:H17" si="1">ROUND(E14*G14*2,2)</f>
        <v>4745.2</v>
      </c>
      <c r="I14" s="157">
        <f t="shared" ref="I14:I59" si="2">ROUND(H14*1.2359,2)</f>
        <v>5864.59</v>
      </c>
    </row>
    <row r="15" spans="1:9" x14ac:dyDescent="0.25">
      <c r="A15" s="148" t="s">
        <v>35</v>
      </c>
      <c r="B15" s="156">
        <v>1</v>
      </c>
      <c r="C15" s="156">
        <f t="shared" si="0"/>
        <v>192</v>
      </c>
      <c r="D15" s="156">
        <v>167</v>
      </c>
      <c r="E15" s="156">
        <v>25</v>
      </c>
      <c r="F15" s="157">
        <v>1708.03</v>
      </c>
      <c r="G15" s="157">
        <f t="shared" ref="G15:G16" si="3">F15/D15</f>
        <v>10.227724550898204</v>
      </c>
      <c r="H15" s="157">
        <f t="shared" si="1"/>
        <v>511.39</v>
      </c>
      <c r="I15" s="157">
        <f t="shared" si="2"/>
        <v>632.03</v>
      </c>
    </row>
    <row r="16" spans="1:9" s="114" customFormat="1" x14ac:dyDescent="0.25">
      <c r="A16" s="148" t="s">
        <v>35</v>
      </c>
      <c r="B16" s="158">
        <v>1</v>
      </c>
      <c r="C16" s="158">
        <f t="shared" si="0"/>
        <v>216</v>
      </c>
      <c r="D16" s="156">
        <v>167</v>
      </c>
      <c r="E16" s="156">
        <v>49</v>
      </c>
      <c r="F16" s="157">
        <v>1708.03</v>
      </c>
      <c r="G16" s="157">
        <f t="shared" si="3"/>
        <v>10.227724550898204</v>
      </c>
      <c r="H16" s="157">
        <f t="shared" si="1"/>
        <v>1002.32</v>
      </c>
      <c r="I16" s="157">
        <f t="shared" si="2"/>
        <v>1238.77</v>
      </c>
    </row>
    <row r="17" spans="1:9" s="114" customFormat="1" x14ac:dyDescent="0.25">
      <c r="A17" s="148" t="s">
        <v>35</v>
      </c>
      <c r="B17" s="158">
        <v>1</v>
      </c>
      <c r="C17" s="158">
        <f t="shared" si="0"/>
        <v>64</v>
      </c>
      <c r="D17" s="156">
        <v>32</v>
      </c>
      <c r="E17" s="156">
        <v>32</v>
      </c>
      <c r="F17" s="157">
        <v>1708.03</v>
      </c>
      <c r="G17" s="157">
        <f t="shared" ref="G17:G56" si="4">F17/167</f>
        <v>10.227724550898204</v>
      </c>
      <c r="H17" s="157">
        <f t="shared" si="1"/>
        <v>654.57000000000005</v>
      </c>
      <c r="I17" s="167">
        <f>ROUND(H17*1.2077,2)</f>
        <v>790.52</v>
      </c>
    </row>
    <row r="18" spans="1:9" s="114" customFormat="1" x14ac:dyDescent="0.25">
      <c r="A18" s="148" t="s">
        <v>35</v>
      </c>
      <c r="B18" s="156">
        <v>1</v>
      </c>
      <c r="C18" s="156">
        <f t="shared" si="0"/>
        <v>144</v>
      </c>
      <c r="D18" s="156">
        <v>103</v>
      </c>
      <c r="E18" s="156">
        <v>41</v>
      </c>
      <c r="F18" s="157">
        <v>1708.03</v>
      </c>
      <c r="G18" s="157">
        <f t="shared" si="4"/>
        <v>10.227724550898204</v>
      </c>
      <c r="H18" s="157">
        <f>ROUND(E18*G18*2,2)</f>
        <v>838.67</v>
      </c>
      <c r="I18" s="157">
        <f t="shared" si="2"/>
        <v>1036.51</v>
      </c>
    </row>
    <row r="19" spans="1:9" s="114" customFormat="1" x14ac:dyDescent="0.25">
      <c r="A19" s="148" t="s">
        <v>35</v>
      </c>
      <c r="B19" s="158">
        <v>1</v>
      </c>
      <c r="C19" s="158">
        <f t="shared" si="0"/>
        <v>232</v>
      </c>
      <c r="D19" s="156">
        <v>128</v>
      </c>
      <c r="E19" s="156">
        <v>104</v>
      </c>
      <c r="F19" s="157">
        <v>1708.03</v>
      </c>
      <c r="G19" s="157">
        <f t="shared" si="4"/>
        <v>10.227724550898204</v>
      </c>
      <c r="H19" s="157">
        <f t="shared" ref="H19:H59" si="5">ROUND(E19*G19*2,2)</f>
        <v>2127.37</v>
      </c>
      <c r="I19" s="157">
        <f t="shared" si="2"/>
        <v>2629.22</v>
      </c>
    </row>
    <row r="20" spans="1:9" s="114" customFormat="1" x14ac:dyDescent="0.25">
      <c r="A20" s="148" t="s">
        <v>35</v>
      </c>
      <c r="B20" s="158">
        <v>1</v>
      </c>
      <c r="C20" s="158">
        <f t="shared" si="0"/>
        <v>48</v>
      </c>
      <c r="D20" s="156">
        <v>24</v>
      </c>
      <c r="E20" s="156">
        <v>24</v>
      </c>
      <c r="F20" s="157">
        <v>1708.03</v>
      </c>
      <c r="G20" s="157">
        <f t="shared" si="4"/>
        <v>10.227724550898204</v>
      </c>
      <c r="H20" s="157">
        <f t="shared" si="5"/>
        <v>490.93</v>
      </c>
      <c r="I20" s="157">
        <f t="shared" si="2"/>
        <v>606.74</v>
      </c>
    </row>
    <row r="21" spans="1:9" s="114" customFormat="1" x14ac:dyDescent="0.25">
      <c r="A21" s="148" t="s">
        <v>35</v>
      </c>
      <c r="B21" s="158">
        <v>1</v>
      </c>
      <c r="C21" s="158">
        <f t="shared" si="0"/>
        <v>112</v>
      </c>
      <c r="D21" s="156">
        <v>56</v>
      </c>
      <c r="E21" s="156">
        <v>56</v>
      </c>
      <c r="F21" s="157">
        <v>1708.03</v>
      </c>
      <c r="G21" s="157">
        <f t="shared" si="4"/>
        <v>10.227724550898204</v>
      </c>
      <c r="H21" s="157">
        <f t="shared" si="5"/>
        <v>1145.51</v>
      </c>
      <c r="I21" s="157">
        <f t="shared" si="2"/>
        <v>1415.74</v>
      </c>
    </row>
    <row r="22" spans="1:9" x14ac:dyDescent="0.25">
      <c r="A22" s="148" t="s">
        <v>35</v>
      </c>
      <c r="B22" s="156">
        <v>1</v>
      </c>
      <c r="C22" s="158">
        <f t="shared" si="0"/>
        <v>32</v>
      </c>
      <c r="D22" s="156">
        <v>16</v>
      </c>
      <c r="E22" s="156">
        <v>16</v>
      </c>
      <c r="F22" s="157">
        <v>1708.03</v>
      </c>
      <c r="G22" s="157">
        <f t="shared" si="4"/>
        <v>10.227724550898204</v>
      </c>
      <c r="H22" s="157">
        <f t="shared" si="5"/>
        <v>327.29000000000002</v>
      </c>
      <c r="I22" s="157">
        <f t="shared" si="2"/>
        <v>404.5</v>
      </c>
    </row>
    <row r="23" spans="1:9" x14ac:dyDescent="0.25">
      <c r="A23" s="148" t="s">
        <v>36</v>
      </c>
      <c r="B23" s="156">
        <v>1</v>
      </c>
      <c r="C23" s="158">
        <f t="shared" si="0"/>
        <v>239</v>
      </c>
      <c r="D23" s="156">
        <v>167</v>
      </c>
      <c r="E23" s="156">
        <v>72</v>
      </c>
      <c r="F23" s="157">
        <v>1708.03</v>
      </c>
      <c r="G23" s="157">
        <f t="shared" si="4"/>
        <v>10.227724550898204</v>
      </c>
      <c r="H23" s="157">
        <f t="shared" si="5"/>
        <v>1472.79</v>
      </c>
      <c r="I23" s="167">
        <f>ROUND(H23*1.2077,2)</f>
        <v>1778.69</v>
      </c>
    </row>
    <row r="24" spans="1:9" x14ac:dyDescent="0.25">
      <c r="A24" s="148" t="s">
        <v>36</v>
      </c>
      <c r="B24" s="156">
        <v>1</v>
      </c>
      <c r="C24" s="158">
        <f t="shared" si="0"/>
        <v>202.5</v>
      </c>
      <c r="D24" s="156">
        <v>167</v>
      </c>
      <c r="E24" s="156">
        <v>35.5</v>
      </c>
      <c r="F24" s="157">
        <v>1708.03</v>
      </c>
      <c r="G24" s="157">
        <f t="shared" si="4"/>
        <v>10.227724550898204</v>
      </c>
      <c r="H24" s="157">
        <f t="shared" si="5"/>
        <v>726.17</v>
      </c>
      <c r="I24" s="157">
        <f t="shared" si="2"/>
        <v>897.47</v>
      </c>
    </row>
    <row r="25" spans="1:9" x14ac:dyDescent="0.25">
      <c r="A25" s="148" t="s">
        <v>38</v>
      </c>
      <c r="B25" s="156">
        <v>1</v>
      </c>
      <c r="C25" s="158">
        <f t="shared" si="0"/>
        <v>48</v>
      </c>
      <c r="D25" s="156">
        <v>24</v>
      </c>
      <c r="E25" s="156">
        <v>24</v>
      </c>
      <c r="F25" s="157">
        <v>1708.03</v>
      </c>
      <c r="G25" s="157">
        <f t="shared" si="4"/>
        <v>10.227724550898204</v>
      </c>
      <c r="H25" s="157">
        <f t="shared" si="5"/>
        <v>490.93</v>
      </c>
      <c r="I25" s="157">
        <f t="shared" si="2"/>
        <v>606.74</v>
      </c>
    </row>
    <row r="26" spans="1:9" x14ac:dyDescent="0.25">
      <c r="A26" s="148" t="s">
        <v>16</v>
      </c>
      <c r="B26" s="156">
        <v>1</v>
      </c>
      <c r="C26" s="158">
        <f t="shared" si="0"/>
        <v>304</v>
      </c>
      <c r="D26" s="156">
        <v>152</v>
      </c>
      <c r="E26" s="156">
        <v>152</v>
      </c>
      <c r="F26" s="157">
        <v>1708.03</v>
      </c>
      <c r="G26" s="157">
        <f t="shared" si="4"/>
        <v>10.227724550898204</v>
      </c>
      <c r="H26" s="157">
        <f t="shared" si="5"/>
        <v>3109.23</v>
      </c>
      <c r="I26" s="157">
        <f t="shared" si="2"/>
        <v>3842.7</v>
      </c>
    </row>
    <row r="27" spans="1:9" x14ac:dyDescent="0.25">
      <c r="A27" s="148" t="s">
        <v>16</v>
      </c>
      <c r="B27" s="156">
        <v>1</v>
      </c>
      <c r="C27" s="158">
        <f t="shared" si="0"/>
        <v>144</v>
      </c>
      <c r="D27" s="156">
        <v>72</v>
      </c>
      <c r="E27" s="156">
        <v>72</v>
      </c>
      <c r="F27" s="157">
        <v>1708.03</v>
      </c>
      <c r="G27" s="157">
        <f t="shared" si="4"/>
        <v>10.227724550898204</v>
      </c>
      <c r="H27" s="157">
        <f t="shared" si="5"/>
        <v>1472.79</v>
      </c>
      <c r="I27" s="157">
        <f t="shared" si="2"/>
        <v>1820.22</v>
      </c>
    </row>
    <row r="28" spans="1:9" x14ac:dyDescent="0.25">
      <c r="A28" s="148" t="s">
        <v>18</v>
      </c>
      <c r="B28" s="156">
        <v>1</v>
      </c>
      <c r="C28" s="158">
        <f t="shared" si="0"/>
        <v>210</v>
      </c>
      <c r="D28" s="156">
        <v>105</v>
      </c>
      <c r="E28" s="156">
        <v>105</v>
      </c>
      <c r="F28" s="157">
        <v>1708.03</v>
      </c>
      <c r="G28" s="157">
        <f t="shared" si="4"/>
        <v>10.227724550898204</v>
      </c>
      <c r="H28" s="157">
        <f t="shared" si="5"/>
        <v>2147.8200000000002</v>
      </c>
      <c r="I28" s="157">
        <f t="shared" si="2"/>
        <v>2654.49</v>
      </c>
    </row>
    <row r="29" spans="1:9" x14ac:dyDescent="0.25">
      <c r="A29" s="148" t="s">
        <v>18</v>
      </c>
      <c r="B29" s="156">
        <v>1</v>
      </c>
      <c r="C29" s="156">
        <f t="shared" si="0"/>
        <v>192</v>
      </c>
      <c r="D29" s="156">
        <v>96</v>
      </c>
      <c r="E29" s="156">
        <v>96</v>
      </c>
      <c r="F29" s="157">
        <v>1708.03</v>
      </c>
      <c r="G29" s="157">
        <f t="shared" si="4"/>
        <v>10.227724550898204</v>
      </c>
      <c r="H29" s="157">
        <f>ROUND(E29*G29*2,2)</f>
        <v>1963.72</v>
      </c>
      <c r="I29" s="157">
        <f t="shared" si="2"/>
        <v>2426.96</v>
      </c>
    </row>
    <row r="30" spans="1:9" x14ac:dyDescent="0.25">
      <c r="A30" s="148" t="s">
        <v>18</v>
      </c>
      <c r="B30" s="156">
        <v>1</v>
      </c>
      <c r="C30" s="158">
        <f t="shared" si="0"/>
        <v>64</v>
      </c>
      <c r="D30" s="156">
        <v>32</v>
      </c>
      <c r="E30" s="156">
        <v>32</v>
      </c>
      <c r="F30" s="157">
        <v>1708.03</v>
      </c>
      <c r="G30" s="157">
        <f t="shared" si="4"/>
        <v>10.227724550898204</v>
      </c>
      <c r="H30" s="157">
        <f t="shared" si="5"/>
        <v>654.57000000000005</v>
      </c>
      <c r="I30" s="157">
        <f t="shared" si="2"/>
        <v>808.98</v>
      </c>
    </row>
    <row r="31" spans="1:9" s="114" customFormat="1" x14ac:dyDescent="0.25">
      <c r="A31" s="148" t="s">
        <v>18</v>
      </c>
      <c r="B31" s="158">
        <v>1</v>
      </c>
      <c r="C31" s="158">
        <f t="shared" si="0"/>
        <v>96</v>
      </c>
      <c r="D31" s="156">
        <v>48</v>
      </c>
      <c r="E31" s="156">
        <v>48</v>
      </c>
      <c r="F31" s="157">
        <v>1708.03</v>
      </c>
      <c r="G31" s="157">
        <f t="shared" si="4"/>
        <v>10.227724550898204</v>
      </c>
      <c r="H31" s="157">
        <f t="shared" si="5"/>
        <v>981.86</v>
      </c>
      <c r="I31" s="157">
        <f t="shared" si="2"/>
        <v>1213.48</v>
      </c>
    </row>
    <row r="32" spans="1:9" s="114" customFormat="1" x14ac:dyDescent="0.25">
      <c r="A32" s="148" t="s">
        <v>18</v>
      </c>
      <c r="B32" s="158">
        <v>1</v>
      </c>
      <c r="C32" s="158">
        <f t="shared" si="0"/>
        <v>64</v>
      </c>
      <c r="D32" s="156">
        <v>32</v>
      </c>
      <c r="E32" s="156">
        <v>32</v>
      </c>
      <c r="F32" s="157">
        <v>1708.03</v>
      </c>
      <c r="G32" s="157">
        <f t="shared" si="4"/>
        <v>10.227724550898204</v>
      </c>
      <c r="H32" s="157">
        <f t="shared" si="5"/>
        <v>654.57000000000005</v>
      </c>
      <c r="I32" s="157">
        <f t="shared" si="2"/>
        <v>808.98</v>
      </c>
    </row>
    <row r="33" spans="1:9" s="114" customFormat="1" x14ac:dyDescent="0.25">
      <c r="A33" s="148" t="s">
        <v>18</v>
      </c>
      <c r="B33" s="158">
        <v>1</v>
      </c>
      <c r="C33" s="158">
        <f t="shared" si="0"/>
        <v>160</v>
      </c>
      <c r="D33" s="156">
        <v>80</v>
      </c>
      <c r="E33" s="156">
        <v>80</v>
      </c>
      <c r="F33" s="157">
        <v>1708.03</v>
      </c>
      <c r="G33" s="157">
        <f t="shared" si="4"/>
        <v>10.227724550898204</v>
      </c>
      <c r="H33" s="157">
        <f t="shared" si="5"/>
        <v>1636.44</v>
      </c>
      <c r="I33" s="167">
        <f>ROUND(H33*1.2077,2)</f>
        <v>1976.33</v>
      </c>
    </row>
    <row r="34" spans="1:9" s="114" customFormat="1" x14ac:dyDescent="0.25">
      <c r="A34" s="148" t="s">
        <v>39</v>
      </c>
      <c r="B34" s="158">
        <v>1</v>
      </c>
      <c r="C34" s="158">
        <f t="shared" si="0"/>
        <v>240</v>
      </c>
      <c r="D34" s="156">
        <v>120</v>
      </c>
      <c r="E34" s="156">
        <v>120</v>
      </c>
      <c r="F34" s="157">
        <v>1708.03</v>
      </c>
      <c r="G34" s="157">
        <f t="shared" si="4"/>
        <v>10.227724550898204</v>
      </c>
      <c r="H34" s="157">
        <f t="shared" si="5"/>
        <v>2454.65</v>
      </c>
      <c r="I34" s="157">
        <f t="shared" si="2"/>
        <v>3033.7</v>
      </c>
    </row>
    <row r="35" spans="1:9" s="114" customFormat="1" x14ac:dyDescent="0.25">
      <c r="A35" s="148" t="s">
        <v>39</v>
      </c>
      <c r="B35" s="158">
        <v>1</v>
      </c>
      <c r="C35" s="158">
        <f t="shared" si="0"/>
        <v>185</v>
      </c>
      <c r="D35" s="156">
        <v>92.5</v>
      </c>
      <c r="E35" s="156">
        <v>92.5</v>
      </c>
      <c r="F35" s="157">
        <v>1708.03</v>
      </c>
      <c r="G35" s="157">
        <f t="shared" si="4"/>
        <v>10.227724550898204</v>
      </c>
      <c r="H35" s="157">
        <f t="shared" si="5"/>
        <v>1892.13</v>
      </c>
      <c r="I35" s="167">
        <f>ROUND(H35*1.2077,2)</f>
        <v>2285.13</v>
      </c>
    </row>
    <row r="36" spans="1:9" s="43" customFormat="1" x14ac:dyDescent="0.25">
      <c r="A36" s="149" t="s">
        <v>39</v>
      </c>
      <c r="B36" s="159">
        <v>1</v>
      </c>
      <c r="C36" s="159">
        <f t="shared" si="0"/>
        <v>119</v>
      </c>
      <c r="D36" s="160">
        <v>59.5</v>
      </c>
      <c r="E36" s="160">
        <v>59.5</v>
      </c>
      <c r="F36" s="157">
        <v>1708.03</v>
      </c>
      <c r="G36" s="157">
        <f t="shared" si="4"/>
        <v>10.227724550898204</v>
      </c>
      <c r="H36" s="161">
        <f t="shared" si="5"/>
        <v>1217.0999999999999</v>
      </c>
      <c r="I36" s="157">
        <f t="shared" si="2"/>
        <v>1504.21</v>
      </c>
    </row>
    <row r="37" spans="1:9" s="114" customFormat="1" x14ac:dyDescent="0.25">
      <c r="A37" s="148" t="s">
        <v>39</v>
      </c>
      <c r="B37" s="156">
        <v>1</v>
      </c>
      <c r="C37" s="156">
        <f t="shared" si="0"/>
        <v>68</v>
      </c>
      <c r="D37" s="156">
        <v>34</v>
      </c>
      <c r="E37" s="156">
        <v>34</v>
      </c>
      <c r="F37" s="157">
        <v>1708.03</v>
      </c>
      <c r="G37" s="157">
        <f t="shared" si="4"/>
        <v>10.227724550898204</v>
      </c>
      <c r="H37" s="157">
        <f t="shared" si="5"/>
        <v>695.49</v>
      </c>
      <c r="I37" s="157">
        <f t="shared" si="2"/>
        <v>859.56</v>
      </c>
    </row>
    <row r="38" spans="1:9" s="114" customFormat="1" x14ac:dyDescent="0.25">
      <c r="A38" s="148" t="s">
        <v>39</v>
      </c>
      <c r="B38" s="156">
        <v>1</v>
      </c>
      <c r="C38" s="156">
        <f t="shared" si="0"/>
        <v>164</v>
      </c>
      <c r="D38" s="156">
        <v>82</v>
      </c>
      <c r="E38" s="156">
        <v>82</v>
      </c>
      <c r="F38" s="157">
        <v>1708.03</v>
      </c>
      <c r="G38" s="157">
        <f t="shared" si="4"/>
        <v>10.227724550898204</v>
      </c>
      <c r="H38" s="157">
        <f t="shared" si="5"/>
        <v>1677.35</v>
      </c>
      <c r="I38" s="157">
        <f t="shared" si="2"/>
        <v>2073.04</v>
      </c>
    </row>
    <row r="39" spans="1:9" s="114" customFormat="1" x14ac:dyDescent="0.25">
      <c r="A39" s="148" t="s">
        <v>39</v>
      </c>
      <c r="B39" s="158">
        <v>1</v>
      </c>
      <c r="C39" s="158">
        <f t="shared" si="0"/>
        <v>210</v>
      </c>
      <c r="D39" s="156">
        <v>167</v>
      </c>
      <c r="E39" s="156">
        <v>43</v>
      </c>
      <c r="F39" s="157">
        <v>1708.03</v>
      </c>
      <c r="G39" s="157">
        <f t="shared" si="4"/>
        <v>10.227724550898204</v>
      </c>
      <c r="H39" s="157">
        <f t="shared" si="5"/>
        <v>879.58</v>
      </c>
      <c r="I39" s="157">
        <f t="shared" si="2"/>
        <v>1087.07</v>
      </c>
    </row>
    <row r="40" spans="1:9" s="114" customFormat="1" x14ac:dyDescent="0.25">
      <c r="A40" s="148" t="s">
        <v>40</v>
      </c>
      <c r="B40" s="158">
        <v>1</v>
      </c>
      <c r="C40" s="158">
        <f t="shared" si="0"/>
        <v>178</v>
      </c>
      <c r="D40" s="156">
        <v>89</v>
      </c>
      <c r="E40" s="156">
        <v>89</v>
      </c>
      <c r="F40" s="157">
        <v>1708.03</v>
      </c>
      <c r="G40" s="157">
        <f t="shared" si="4"/>
        <v>10.227724550898204</v>
      </c>
      <c r="H40" s="157">
        <f t="shared" si="5"/>
        <v>1820.53</v>
      </c>
      <c r="I40" s="157">
        <f t="shared" si="2"/>
        <v>2249.9899999999998</v>
      </c>
    </row>
    <row r="41" spans="1:9" s="114" customFormat="1" x14ac:dyDescent="0.25">
      <c r="A41" s="148" t="s">
        <v>41</v>
      </c>
      <c r="B41" s="158">
        <v>1</v>
      </c>
      <c r="C41" s="158">
        <f t="shared" si="0"/>
        <v>66</v>
      </c>
      <c r="D41" s="156">
        <v>33</v>
      </c>
      <c r="E41" s="156">
        <v>33</v>
      </c>
      <c r="F41" s="157">
        <v>1708.03</v>
      </c>
      <c r="G41" s="157">
        <f t="shared" si="4"/>
        <v>10.227724550898204</v>
      </c>
      <c r="H41" s="157">
        <f t="shared" si="5"/>
        <v>675.03</v>
      </c>
      <c r="I41" s="157">
        <f t="shared" si="2"/>
        <v>834.27</v>
      </c>
    </row>
    <row r="42" spans="1:9" s="114" customFormat="1" x14ac:dyDescent="0.25">
      <c r="A42" s="148" t="s">
        <v>41</v>
      </c>
      <c r="B42" s="158">
        <v>1</v>
      </c>
      <c r="C42" s="158">
        <f t="shared" si="0"/>
        <v>192</v>
      </c>
      <c r="D42" s="156">
        <v>167</v>
      </c>
      <c r="E42" s="156">
        <v>25</v>
      </c>
      <c r="F42" s="157">
        <v>1708.03</v>
      </c>
      <c r="G42" s="157">
        <f t="shared" si="4"/>
        <v>10.227724550898204</v>
      </c>
      <c r="H42" s="157">
        <f t="shared" si="5"/>
        <v>511.39</v>
      </c>
      <c r="I42" s="157">
        <f t="shared" si="2"/>
        <v>632.03</v>
      </c>
    </row>
    <row r="43" spans="1:9" s="114" customFormat="1" x14ac:dyDescent="0.25">
      <c r="A43" s="148" t="s">
        <v>42</v>
      </c>
      <c r="B43" s="158">
        <v>1</v>
      </c>
      <c r="C43" s="158">
        <f t="shared" si="0"/>
        <v>176</v>
      </c>
      <c r="D43" s="156">
        <v>88</v>
      </c>
      <c r="E43" s="156">
        <v>88</v>
      </c>
      <c r="F43" s="157">
        <v>1708.03</v>
      </c>
      <c r="G43" s="157">
        <f t="shared" si="4"/>
        <v>10.227724550898204</v>
      </c>
      <c r="H43" s="157">
        <f t="shared" si="5"/>
        <v>1800.08</v>
      </c>
      <c r="I43" s="157">
        <f t="shared" si="2"/>
        <v>2224.7199999999998</v>
      </c>
    </row>
    <row r="44" spans="1:9" s="114" customFormat="1" x14ac:dyDescent="0.25">
      <c r="A44" s="148" t="s">
        <v>42</v>
      </c>
      <c r="B44" s="158">
        <v>1</v>
      </c>
      <c r="C44" s="158">
        <f t="shared" si="0"/>
        <v>178</v>
      </c>
      <c r="D44" s="156">
        <v>89</v>
      </c>
      <c r="E44" s="156">
        <v>89</v>
      </c>
      <c r="F44" s="157">
        <v>1708.03</v>
      </c>
      <c r="G44" s="157">
        <f t="shared" si="4"/>
        <v>10.227724550898204</v>
      </c>
      <c r="H44" s="157">
        <f t="shared" si="5"/>
        <v>1820.53</v>
      </c>
      <c r="I44" s="157">
        <f t="shared" si="2"/>
        <v>2249.9899999999998</v>
      </c>
    </row>
    <row r="45" spans="1:9" s="114" customFormat="1" x14ac:dyDescent="0.25">
      <c r="A45" s="148" t="s">
        <v>42</v>
      </c>
      <c r="B45" s="156">
        <v>1</v>
      </c>
      <c r="C45" s="156">
        <f t="shared" si="0"/>
        <v>96</v>
      </c>
      <c r="D45" s="156">
        <v>48</v>
      </c>
      <c r="E45" s="156">
        <v>48</v>
      </c>
      <c r="F45" s="157">
        <v>1708.03</v>
      </c>
      <c r="G45" s="157">
        <f t="shared" si="4"/>
        <v>10.227724550898204</v>
      </c>
      <c r="H45" s="157">
        <f t="shared" si="5"/>
        <v>981.86</v>
      </c>
      <c r="I45" s="167">
        <f>ROUND(H45*1.2077,2)</f>
        <v>1185.79</v>
      </c>
    </row>
    <row r="46" spans="1:9" s="114" customFormat="1" x14ac:dyDescent="0.25">
      <c r="A46" s="148" t="s">
        <v>42</v>
      </c>
      <c r="B46" s="158">
        <v>1</v>
      </c>
      <c r="C46" s="158">
        <f t="shared" si="0"/>
        <v>208</v>
      </c>
      <c r="D46" s="156">
        <v>104</v>
      </c>
      <c r="E46" s="156">
        <v>104</v>
      </c>
      <c r="F46" s="157">
        <v>1708.03</v>
      </c>
      <c r="G46" s="157">
        <f t="shared" si="4"/>
        <v>10.227724550898204</v>
      </c>
      <c r="H46" s="157">
        <f t="shared" si="5"/>
        <v>2127.37</v>
      </c>
      <c r="I46" s="157">
        <f t="shared" si="2"/>
        <v>2629.22</v>
      </c>
    </row>
    <row r="47" spans="1:9" s="114" customFormat="1" x14ac:dyDescent="0.25">
      <c r="A47" s="148" t="s">
        <v>43</v>
      </c>
      <c r="B47" s="158">
        <v>1</v>
      </c>
      <c r="C47" s="158">
        <f t="shared" si="0"/>
        <v>129</v>
      </c>
      <c r="D47" s="156">
        <v>128</v>
      </c>
      <c r="E47" s="156">
        <v>1</v>
      </c>
      <c r="F47" s="157">
        <v>1708.03</v>
      </c>
      <c r="G47" s="157">
        <f t="shared" si="4"/>
        <v>10.227724550898204</v>
      </c>
      <c r="H47" s="157">
        <f t="shared" si="5"/>
        <v>20.46</v>
      </c>
      <c r="I47" s="167">
        <f>ROUND(H47*1.2077,2)</f>
        <v>24.71</v>
      </c>
    </row>
    <row r="48" spans="1:9" s="114" customFormat="1" x14ac:dyDescent="0.25">
      <c r="A48" s="148" t="s">
        <v>43</v>
      </c>
      <c r="B48" s="158">
        <v>1</v>
      </c>
      <c r="C48" s="158">
        <f t="shared" si="0"/>
        <v>224</v>
      </c>
      <c r="D48" s="156">
        <v>167</v>
      </c>
      <c r="E48" s="156">
        <v>57</v>
      </c>
      <c r="F48" s="157">
        <v>1708.03</v>
      </c>
      <c r="G48" s="157">
        <f t="shared" si="4"/>
        <v>10.227724550898204</v>
      </c>
      <c r="H48" s="157">
        <f t="shared" si="5"/>
        <v>1165.96</v>
      </c>
      <c r="I48" s="157">
        <f t="shared" si="2"/>
        <v>1441.01</v>
      </c>
    </row>
    <row r="49" spans="1:9" s="114" customFormat="1" x14ac:dyDescent="0.25">
      <c r="A49" s="148" t="s">
        <v>43</v>
      </c>
      <c r="B49" s="158">
        <v>1</v>
      </c>
      <c r="C49" s="158">
        <f t="shared" si="0"/>
        <v>80</v>
      </c>
      <c r="D49" s="156">
        <v>40</v>
      </c>
      <c r="E49" s="156">
        <v>40</v>
      </c>
      <c r="F49" s="157">
        <v>1708.03</v>
      </c>
      <c r="G49" s="157">
        <f t="shared" si="4"/>
        <v>10.227724550898204</v>
      </c>
      <c r="H49" s="157">
        <f t="shared" si="5"/>
        <v>818.22</v>
      </c>
      <c r="I49" s="157">
        <f t="shared" si="2"/>
        <v>1011.24</v>
      </c>
    </row>
    <row r="50" spans="1:9" s="114" customFormat="1" x14ac:dyDescent="0.25">
      <c r="A50" s="148" t="s">
        <v>43</v>
      </c>
      <c r="B50" s="158">
        <v>1</v>
      </c>
      <c r="C50" s="158">
        <f t="shared" si="0"/>
        <v>168</v>
      </c>
      <c r="D50" s="156">
        <v>104</v>
      </c>
      <c r="E50" s="156">
        <v>64</v>
      </c>
      <c r="F50" s="157">
        <v>1708.03</v>
      </c>
      <c r="G50" s="157">
        <f t="shared" si="4"/>
        <v>10.227724550898204</v>
      </c>
      <c r="H50" s="157">
        <f t="shared" si="5"/>
        <v>1309.1500000000001</v>
      </c>
      <c r="I50" s="157">
        <f t="shared" si="2"/>
        <v>1617.98</v>
      </c>
    </row>
    <row r="51" spans="1:9" s="114" customFormat="1" ht="16.5" customHeight="1" x14ac:dyDescent="0.25">
      <c r="A51" s="148" t="s">
        <v>43</v>
      </c>
      <c r="B51" s="158">
        <v>1</v>
      </c>
      <c r="C51" s="158">
        <f t="shared" si="0"/>
        <v>168</v>
      </c>
      <c r="D51" s="156">
        <v>104</v>
      </c>
      <c r="E51" s="156">
        <v>64</v>
      </c>
      <c r="F51" s="157">
        <v>1708.03</v>
      </c>
      <c r="G51" s="157">
        <f t="shared" si="4"/>
        <v>10.227724550898204</v>
      </c>
      <c r="H51" s="157">
        <f t="shared" si="5"/>
        <v>1309.1500000000001</v>
      </c>
      <c r="I51" s="157">
        <f t="shared" si="2"/>
        <v>1617.98</v>
      </c>
    </row>
    <row r="52" spans="1:9" s="114" customFormat="1" x14ac:dyDescent="0.25">
      <c r="A52" s="148" t="s">
        <v>44</v>
      </c>
      <c r="B52" s="156">
        <v>1</v>
      </c>
      <c r="C52" s="156">
        <f t="shared" si="0"/>
        <v>186</v>
      </c>
      <c r="D52" s="156">
        <v>93</v>
      </c>
      <c r="E52" s="156">
        <v>93</v>
      </c>
      <c r="F52" s="157">
        <v>1708.03</v>
      </c>
      <c r="G52" s="157">
        <f t="shared" si="4"/>
        <v>10.227724550898204</v>
      </c>
      <c r="H52" s="157">
        <f t="shared" si="5"/>
        <v>1902.36</v>
      </c>
      <c r="I52" s="157">
        <f t="shared" si="2"/>
        <v>2351.13</v>
      </c>
    </row>
    <row r="53" spans="1:9" s="114" customFormat="1" x14ac:dyDescent="0.25">
      <c r="A53" s="148" t="s">
        <v>41</v>
      </c>
      <c r="B53" s="158">
        <v>1</v>
      </c>
      <c r="C53" s="158">
        <f t="shared" si="0"/>
        <v>196</v>
      </c>
      <c r="D53" s="156">
        <v>98</v>
      </c>
      <c r="E53" s="156">
        <v>98</v>
      </c>
      <c r="F53" s="157">
        <v>1708.03</v>
      </c>
      <c r="G53" s="157">
        <f t="shared" si="4"/>
        <v>10.227724550898204</v>
      </c>
      <c r="H53" s="157">
        <f t="shared" si="5"/>
        <v>2004.63</v>
      </c>
      <c r="I53" s="157">
        <f t="shared" si="2"/>
        <v>2477.52</v>
      </c>
    </row>
    <row r="54" spans="1:9" s="114" customFormat="1" x14ac:dyDescent="0.25">
      <c r="A54" s="148" t="s">
        <v>45</v>
      </c>
      <c r="B54" s="156">
        <v>1</v>
      </c>
      <c r="C54" s="156">
        <f t="shared" si="0"/>
        <v>144</v>
      </c>
      <c r="D54" s="156">
        <v>72</v>
      </c>
      <c r="E54" s="156">
        <v>72</v>
      </c>
      <c r="F54" s="157">
        <v>1708.03</v>
      </c>
      <c r="G54" s="157">
        <f t="shared" si="4"/>
        <v>10.227724550898204</v>
      </c>
      <c r="H54" s="157">
        <f t="shared" si="5"/>
        <v>1472.79</v>
      </c>
      <c r="I54" s="157">
        <f t="shared" si="2"/>
        <v>1820.22</v>
      </c>
    </row>
    <row r="55" spans="1:9" s="114" customFormat="1" x14ac:dyDescent="0.25">
      <c r="A55" s="148" t="s">
        <v>45</v>
      </c>
      <c r="B55" s="156">
        <v>1</v>
      </c>
      <c r="C55" s="156">
        <f t="shared" si="0"/>
        <v>147</v>
      </c>
      <c r="D55" s="156">
        <v>73.5</v>
      </c>
      <c r="E55" s="156">
        <v>73.5</v>
      </c>
      <c r="F55" s="157">
        <v>1708.03</v>
      </c>
      <c r="G55" s="157">
        <f t="shared" si="4"/>
        <v>10.227724550898204</v>
      </c>
      <c r="H55" s="157">
        <f t="shared" si="5"/>
        <v>1503.48</v>
      </c>
      <c r="I55" s="157">
        <f t="shared" si="2"/>
        <v>1858.15</v>
      </c>
    </row>
    <row r="56" spans="1:9" s="114" customFormat="1" x14ac:dyDescent="0.25">
      <c r="A56" s="148" t="s">
        <v>45</v>
      </c>
      <c r="B56" s="158">
        <v>1</v>
      </c>
      <c r="C56" s="158">
        <f t="shared" si="0"/>
        <v>176</v>
      </c>
      <c r="D56" s="156">
        <v>88</v>
      </c>
      <c r="E56" s="156">
        <v>88</v>
      </c>
      <c r="F56" s="157">
        <v>1708.03</v>
      </c>
      <c r="G56" s="157">
        <f t="shared" si="4"/>
        <v>10.227724550898204</v>
      </c>
      <c r="H56" s="157">
        <f t="shared" si="5"/>
        <v>1800.08</v>
      </c>
      <c r="I56" s="157">
        <f t="shared" si="2"/>
        <v>2224.7199999999998</v>
      </c>
    </row>
    <row r="57" spans="1:9" s="114" customFormat="1" x14ac:dyDescent="0.25">
      <c r="A57" s="148" t="s">
        <v>45</v>
      </c>
      <c r="B57" s="158">
        <v>1</v>
      </c>
      <c r="C57" s="158">
        <f t="shared" si="0"/>
        <v>34</v>
      </c>
      <c r="D57" s="156">
        <v>17</v>
      </c>
      <c r="E57" s="156">
        <v>17</v>
      </c>
      <c r="F57" s="157">
        <v>1708.03</v>
      </c>
      <c r="G57" s="157">
        <f>F57/167</f>
        <v>10.227724550898204</v>
      </c>
      <c r="H57" s="157">
        <f t="shared" si="5"/>
        <v>347.74</v>
      </c>
      <c r="I57" s="157">
        <f t="shared" si="2"/>
        <v>429.77</v>
      </c>
    </row>
    <row r="58" spans="1:9" s="114" customFormat="1" x14ac:dyDescent="0.25">
      <c r="A58" s="148" t="s">
        <v>28</v>
      </c>
      <c r="B58" s="158">
        <v>1</v>
      </c>
      <c r="C58" s="158">
        <f t="shared" si="0"/>
        <v>102</v>
      </c>
      <c r="D58" s="156">
        <v>56</v>
      </c>
      <c r="E58" s="156">
        <v>46</v>
      </c>
      <c r="F58" s="157">
        <v>1707.37</v>
      </c>
      <c r="G58" s="157">
        <f>F58/146</f>
        <v>11.69431506849315</v>
      </c>
      <c r="H58" s="157">
        <f t="shared" si="5"/>
        <v>1075.8800000000001</v>
      </c>
      <c r="I58" s="157">
        <f t="shared" si="2"/>
        <v>1329.68</v>
      </c>
    </row>
    <row r="59" spans="1:9" s="114" customFormat="1" x14ac:dyDescent="0.25">
      <c r="A59" s="148" t="s">
        <v>28</v>
      </c>
      <c r="B59" s="156">
        <v>1</v>
      </c>
      <c r="C59" s="156">
        <f t="shared" si="0"/>
        <v>74</v>
      </c>
      <c r="D59" s="156">
        <v>48</v>
      </c>
      <c r="E59" s="156">
        <v>26</v>
      </c>
      <c r="F59" s="157">
        <v>1707.37</v>
      </c>
      <c r="G59" s="157">
        <f>F59/146</f>
        <v>11.69431506849315</v>
      </c>
      <c r="H59" s="157">
        <f t="shared" si="5"/>
        <v>608.1</v>
      </c>
      <c r="I59" s="157">
        <f t="shared" si="2"/>
        <v>751.55</v>
      </c>
    </row>
    <row r="60" spans="1:9" s="114" customFormat="1" ht="33" x14ac:dyDescent="0.25">
      <c r="A60" s="152" t="s">
        <v>256</v>
      </c>
      <c r="B60" s="165">
        <f>SUM(B61:B101)</f>
        <v>41</v>
      </c>
      <c r="C60" s="165"/>
      <c r="D60" s="165"/>
      <c r="E60" s="165">
        <f>SUM(E61:E101)</f>
        <v>1796.5</v>
      </c>
      <c r="F60" s="155"/>
      <c r="G60" s="155"/>
      <c r="H60" s="155">
        <f>SUM(H61:H101)</f>
        <v>24129.070000000003</v>
      </c>
      <c r="I60" s="155">
        <f>SUM(I61:I101)</f>
        <v>29821.120000000003</v>
      </c>
    </row>
    <row r="61" spans="1:9" x14ac:dyDescent="0.25">
      <c r="A61" s="148" t="s">
        <v>46</v>
      </c>
      <c r="B61" s="156">
        <v>1</v>
      </c>
      <c r="C61" s="158">
        <f t="shared" ref="C61:C101" si="6">D61+E61</f>
        <v>120</v>
      </c>
      <c r="D61" s="156">
        <v>80</v>
      </c>
      <c r="E61" s="156">
        <v>40</v>
      </c>
      <c r="F61" s="157">
        <v>1360.47</v>
      </c>
      <c r="G61" s="157">
        <f>F61/167</f>
        <v>8.1465269461077838</v>
      </c>
      <c r="H61" s="157">
        <f t="shared" ref="H61:H101" si="7">ROUND(E61*G61*2,2)</f>
        <v>651.72</v>
      </c>
      <c r="I61" s="157">
        <f t="shared" ref="I61:I101" si="8">ROUND(H61*1.2359,2)</f>
        <v>805.46</v>
      </c>
    </row>
    <row r="62" spans="1:9" s="114" customFormat="1" x14ac:dyDescent="0.25">
      <c r="A62" s="148" t="s">
        <v>46</v>
      </c>
      <c r="B62" s="156">
        <v>1</v>
      </c>
      <c r="C62" s="158">
        <f t="shared" si="6"/>
        <v>167</v>
      </c>
      <c r="D62" s="156">
        <v>127</v>
      </c>
      <c r="E62" s="156">
        <v>40</v>
      </c>
      <c r="F62" s="157">
        <v>1062.55</v>
      </c>
      <c r="G62" s="157">
        <f>F62/167</f>
        <v>6.3625748502994011</v>
      </c>
      <c r="H62" s="157">
        <f t="shared" si="7"/>
        <v>509.01</v>
      </c>
      <c r="I62" s="157">
        <f t="shared" si="8"/>
        <v>629.09</v>
      </c>
    </row>
    <row r="63" spans="1:9" s="114" customFormat="1" x14ac:dyDescent="0.25">
      <c r="A63" s="148" t="s">
        <v>46</v>
      </c>
      <c r="B63" s="156">
        <v>1</v>
      </c>
      <c r="C63" s="158">
        <f t="shared" si="6"/>
        <v>228</v>
      </c>
      <c r="D63" s="156">
        <v>167</v>
      </c>
      <c r="E63" s="156">
        <v>61</v>
      </c>
      <c r="F63" s="157">
        <v>1360.47</v>
      </c>
      <c r="G63" s="157">
        <f>F63/167</f>
        <v>8.1465269461077838</v>
      </c>
      <c r="H63" s="157">
        <f t="shared" si="7"/>
        <v>993.88</v>
      </c>
      <c r="I63" s="157">
        <f t="shared" si="8"/>
        <v>1228.3399999999999</v>
      </c>
    </row>
    <row r="64" spans="1:9" s="114" customFormat="1" x14ac:dyDescent="0.25">
      <c r="A64" s="148" t="s">
        <v>46</v>
      </c>
      <c r="B64" s="156">
        <v>1</v>
      </c>
      <c r="C64" s="158">
        <f t="shared" si="6"/>
        <v>144</v>
      </c>
      <c r="D64" s="156">
        <v>88</v>
      </c>
      <c r="E64" s="156">
        <v>56</v>
      </c>
      <c r="F64" s="157">
        <v>1062.55</v>
      </c>
      <c r="G64" s="157">
        <f>F64/167</f>
        <v>6.3625748502994011</v>
      </c>
      <c r="H64" s="157">
        <f t="shared" si="7"/>
        <v>712.61</v>
      </c>
      <c r="I64" s="157">
        <f t="shared" si="8"/>
        <v>880.71</v>
      </c>
    </row>
    <row r="65" spans="1:9" s="114" customFormat="1" x14ac:dyDescent="0.25">
      <c r="A65" s="148" t="s">
        <v>46</v>
      </c>
      <c r="B65" s="156">
        <v>1</v>
      </c>
      <c r="C65" s="158">
        <f t="shared" si="6"/>
        <v>128</v>
      </c>
      <c r="D65" s="156">
        <v>87</v>
      </c>
      <c r="E65" s="156">
        <v>41</v>
      </c>
      <c r="F65" s="157">
        <v>1360.47</v>
      </c>
      <c r="G65" s="157">
        <f>F65/167</f>
        <v>8.1465269461077838</v>
      </c>
      <c r="H65" s="157">
        <f t="shared" si="7"/>
        <v>668.02</v>
      </c>
      <c r="I65" s="157">
        <f t="shared" si="8"/>
        <v>825.61</v>
      </c>
    </row>
    <row r="66" spans="1:9" s="114" customFormat="1" x14ac:dyDescent="0.25">
      <c r="A66" s="148" t="s">
        <v>47</v>
      </c>
      <c r="B66" s="156">
        <v>1</v>
      </c>
      <c r="C66" s="158">
        <f t="shared" si="6"/>
        <v>232</v>
      </c>
      <c r="D66" s="156">
        <v>167</v>
      </c>
      <c r="E66" s="156">
        <v>65</v>
      </c>
      <c r="F66" s="157">
        <v>1598.79</v>
      </c>
      <c r="G66" s="157">
        <f>F66/167</f>
        <v>9.5735928143712581</v>
      </c>
      <c r="H66" s="157">
        <f t="shared" si="7"/>
        <v>1244.57</v>
      </c>
      <c r="I66" s="157">
        <f t="shared" si="8"/>
        <v>1538.16</v>
      </c>
    </row>
    <row r="67" spans="1:9" s="114" customFormat="1" x14ac:dyDescent="0.25">
      <c r="A67" s="148" t="s">
        <v>46</v>
      </c>
      <c r="B67" s="156">
        <v>1</v>
      </c>
      <c r="C67" s="158">
        <f t="shared" si="6"/>
        <v>96</v>
      </c>
      <c r="D67" s="156">
        <v>87</v>
      </c>
      <c r="E67" s="156">
        <v>9</v>
      </c>
      <c r="F67" s="157">
        <v>1360.47</v>
      </c>
      <c r="G67" s="157">
        <f t="shared" ref="G67:G86" si="9">F67/167</f>
        <v>8.1465269461077838</v>
      </c>
      <c r="H67" s="157">
        <f t="shared" si="7"/>
        <v>146.63999999999999</v>
      </c>
      <c r="I67" s="157">
        <f t="shared" si="8"/>
        <v>181.23</v>
      </c>
    </row>
    <row r="68" spans="1:9" s="114" customFormat="1" x14ac:dyDescent="0.25">
      <c r="A68" s="148" t="s">
        <v>46</v>
      </c>
      <c r="B68" s="156">
        <v>1</v>
      </c>
      <c r="C68" s="158">
        <f t="shared" si="6"/>
        <v>156</v>
      </c>
      <c r="D68" s="156">
        <v>135</v>
      </c>
      <c r="E68" s="156">
        <v>21</v>
      </c>
      <c r="F68" s="157">
        <v>1360.47</v>
      </c>
      <c r="G68" s="157">
        <f t="shared" si="9"/>
        <v>8.1465269461077838</v>
      </c>
      <c r="H68" s="157">
        <f t="shared" si="7"/>
        <v>342.15</v>
      </c>
      <c r="I68" s="157">
        <f t="shared" si="8"/>
        <v>422.86</v>
      </c>
    </row>
    <row r="69" spans="1:9" s="114" customFormat="1" x14ac:dyDescent="0.25">
      <c r="A69" s="148" t="s">
        <v>46</v>
      </c>
      <c r="B69" s="156">
        <v>1</v>
      </c>
      <c r="C69" s="158">
        <f t="shared" si="6"/>
        <v>144</v>
      </c>
      <c r="D69" s="156">
        <v>103</v>
      </c>
      <c r="E69" s="156">
        <v>41</v>
      </c>
      <c r="F69" s="157">
        <v>1360.47</v>
      </c>
      <c r="G69" s="157">
        <f t="shared" si="9"/>
        <v>8.1465269461077838</v>
      </c>
      <c r="H69" s="157">
        <f t="shared" si="7"/>
        <v>668.02</v>
      </c>
      <c r="I69" s="157">
        <f t="shared" si="8"/>
        <v>825.61</v>
      </c>
    </row>
    <row r="70" spans="1:9" s="114" customFormat="1" x14ac:dyDescent="0.25">
      <c r="A70" s="148" t="s">
        <v>46</v>
      </c>
      <c r="B70" s="156">
        <v>1</v>
      </c>
      <c r="C70" s="158">
        <f t="shared" si="6"/>
        <v>144</v>
      </c>
      <c r="D70" s="156">
        <v>103</v>
      </c>
      <c r="E70" s="156">
        <v>41</v>
      </c>
      <c r="F70" s="157">
        <v>1062.55</v>
      </c>
      <c r="G70" s="157">
        <f t="shared" si="9"/>
        <v>6.3625748502994011</v>
      </c>
      <c r="H70" s="157">
        <f t="shared" si="7"/>
        <v>521.73</v>
      </c>
      <c r="I70" s="157">
        <f t="shared" si="8"/>
        <v>644.80999999999995</v>
      </c>
    </row>
    <row r="71" spans="1:9" s="114" customFormat="1" x14ac:dyDescent="0.25">
      <c r="A71" s="148" t="s">
        <v>46</v>
      </c>
      <c r="B71" s="156">
        <v>1</v>
      </c>
      <c r="C71" s="158">
        <f t="shared" si="6"/>
        <v>157</v>
      </c>
      <c r="D71" s="156">
        <v>119</v>
      </c>
      <c r="E71" s="156">
        <v>38</v>
      </c>
      <c r="F71" s="157">
        <v>1062.55</v>
      </c>
      <c r="G71" s="157">
        <f t="shared" si="9"/>
        <v>6.3625748502994011</v>
      </c>
      <c r="H71" s="157">
        <f t="shared" si="7"/>
        <v>483.56</v>
      </c>
      <c r="I71" s="157">
        <f t="shared" si="8"/>
        <v>597.63</v>
      </c>
    </row>
    <row r="72" spans="1:9" s="114" customFormat="1" x14ac:dyDescent="0.25">
      <c r="A72" s="148" t="s">
        <v>46</v>
      </c>
      <c r="B72" s="156">
        <v>1</v>
      </c>
      <c r="C72" s="158">
        <f t="shared" si="6"/>
        <v>188</v>
      </c>
      <c r="D72" s="156">
        <v>167</v>
      </c>
      <c r="E72" s="156">
        <v>21</v>
      </c>
      <c r="F72" s="157">
        <v>1062.55</v>
      </c>
      <c r="G72" s="157">
        <f t="shared" si="9"/>
        <v>6.3625748502994011</v>
      </c>
      <c r="H72" s="157">
        <f t="shared" si="7"/>
        <v>267.23</v>
      </c>
      <c r="I72" s="157">
        <f t="shared" si="8"/>
        <v>330.27</v>
      </c>
    </row>
    <row r="73" spans="1:9" s="114" customFormat="1" x14ac:dyDescent="0.25">
      <c r="A73" s="148" t="s">
        <v>46</v>
      </c>
      <c r="B73" s="156">
        <v>1</v>
      </c>
      <c r="C73" s="158">
        <f t="shared" si="6"/>
        <v>240</v>
      </c>
      <c r="D73" s="156">
        <v>167</v>
      </c>
      <c r="E73" s="156">
        <v>73</v>
      </c>
      <c r="F73" s="157">
        <v>1062.55</v>
      </c>
      <c r="G73" s="157">
        <f t="shared" si="9"/>
        <v>6.3625748502994011</v>
      </c>
      <c r="H73" s="157">
        <f t="shared" si="7"/>
        <v>928.94</v>
      </c>
      <c r="I73" s="157">
        <f t="shared" si="8"/>
        <v>1148.08</v>
      </c>
    </row>
    <row r="74" spans="1:9" s="114" customFormat="1" x14ac:dyDescent="0.25">
      <c r="A74" s="148" t="s">
        <v>46</v>
      </c>
      <c r="B74" s="156">
        <v>1</v>
      </c>
      <c r="C74" s="158">
        <f t="shared" si="6"/>
        <v>192</v>
      </c>
      <c r="D74" s="156">
        <v>167</v>
      </c>
      <c r="E74" s="156">
        <v>25</v>
      </c>
      <c r="F74" s="157">
        <v>1062.55</v>
      </c>
      <c r="G74" s="157">
        <f t="shared" si="9"/>
        <v>6.3625748502994011</v>
      </c>
      <c r="H74" s="157">
        <f t="shared" si="7"/>
        <v>318.13</v>
      </c>
      <c r="I74" s="157">
        <f t="shared" si="8"/>
        <v>393.18</v>
      </c>
    </row>
    <row r="75" spans="1:9" s="114" customFormat="1" x14ac:dyDescent="0.25">
      <c r="A75" s="148" t="s">
        <v>48</v>
      </c>
      <c r="B75" s="156">
        <v>1</v>
      </c>
      <c r="C75" s="158">
        <f t="shared" si="6"/>
        <v>248</v>
      </c>
      <c r="D75" s="156">
        <v>167</v>
      </c>
      <c r="E75" s="156">
        <v>81</v>
      </c>
      <c r="F75" s="157">
        <v>1062.55</v>
      </c>
      <c r="G75" s="157">
        <f t="shared" si="9"/>
        <v>6.3625748502994011</v>
      </c>
      <c r="H75" s="157">
        <f t="shared" si="7"/>
        <v>1030.74</v>
      </c>
      <c r="I75" s="157">
        <f t="shared" si="8"/>
        <v>1273.8900000000001</v>
      </c>
    </row>
    <row r="76" spans="1:9" s="114" customFormat="1" x14ac:dyDescent="0.25">
      <c r="A76" s="148" t="s">
        <v>48</v>
      </c>
      <c r="B76" s="156">
        <v>1</v>
      </c>
      <c r="C76" s="158">
        <f t="shared" si="6"/>
        <v>252</v>
      </c>
      <c r="D76" s="156">
        <v>167</v>
      </c>
      <c r="E76" s="156">
        <v>85</v>
      </c>
      <c r="F76" s="157">
        <v>1062.55</v>
      </c>
      <c r="G76" s="157">
        <f t="shared" si="9"/>
        <v>6.3625748502994011</v>
      </c>
      <c r="H76" s="157">
        <f t="shared" si="7"/>
        <v>1081.6400000000001</v>
      </c>
      <c r="I76" s="157">
        <f t="shared" si="8"/>
        <v>1336.8</v>
      </c>
    </row>
    <row r="77" spans="1:9" s="114" customFormat="1" x14ac:dyDescent="0.25">
      <c r="A77" s="148" t="s">
        <v>48</v>
      </c>
      <c r="B77" s="156">
        <v>1</v>
      </c>
      <c r="C77" s="158">
        <f t="shared" si="6"/>
        <v>136</v>
      </c>
      <c r="D77" s="156">
        <v>87</v>
      </c>
      <c r="E77" s="156">
        <v>49</v>
      </c>
      <c r="F77" s="157">
        <v>1062.55</v>
      </c>
      <c r="G77" s="157">
        <f t="shared" si="9"/>
        <v>6.3625748502994011</v>
      </c>
      <c r="H77" s="157">
        <f t="shared" si="7"/>
        <v>623.53</v>
      </c>
      <c r="I77" s="157">
        <f t="shared" si="8"/>
        <v>770.62</v>
      </c>
    </row>
    <row r="78" spans="1:9" s="114" customFormat="1" x14ac:dyDescent="0.25">
      <c r="A78" s="148" t="s">
        <v>48</v>
      </c>
      <c r="B78" s="156">
        <v>1</v>
      </c>
      <c r="C78" s="158">
        <f t="shared" si="6"/>
        <v>228</v>
      </c>
      <c r="D78" s="156">
        <v>167</v>
      </c>
      <c r="E78" s="156">
        <v>61</v>
      </c>
      <c r="F78" s="157">
        <v>1062.55</v>
      </c>
      <c r="G78" s="157">
        <f t="shared" si="9"/>
        <v>6.3625748502994011</v>
      </c>
      <c r="H78" s="157">
        <f t="shared" si="7"/>
        <v>776.23</v>
      </c>
      <c r="I78" s="157">
        <f t="shared" si="8"/>
        <v>959.34</v>
      </c>
    </row>
    <row r="79" spans="1:9" s="114" customFormat="1" x14ac:dyDescent="0.25">
      <c r="A79" s="148" t="s">
        <v>48</v>
      </c>
      <c r="B79" s="156">
        <v>1</v>
      </c>
      <c r="C79" s="158">
        <f t="shared" si="6"/>
        <v>184</v>
      </c>
      <c r="D79" s="156">
        <v>151</v>
      </c>
      <c r="E79" s="156">
        <v>33</v>
      </c>
      <c r="F79" s="157">
        <v>1062.55</v>
      </c>
      <c r="G79" s="157">
        <f t="shared" si="9"/>
        <v>6.3625748502994011</v>
      </c>
      <c r="H79" s="157">
        <f t="shared" si="7"/>
        <v>419.93</v>
      </c>
      <c r="I79" s="157">
        <f t="shared" si="8"/>
        <v>518.99</v>
      </c>
    </row>
    <row r="80" spans="1:9" s="114" customFormat="1" x14ac:dyDescent="0.25">
      <c r="A80" s="148" t="s">
        <v>48</v>
      </c>
      <c r="B80" s="156">
        <v>1</v>
      </c>
      <c r="C80" s="158">
        <f t="shared" si="6"/>
        <v>228</v>
      </c>
      <c r="D80" s="156">
        <v>167</v>
      </c>
      <c r="E80" s="156">
        <v>61</v>
      </c>
      <c r="F80" s="157">
        <v>1062.55</v>
      </c>
      <c r="G80" s="157">
        <f t="shared" si="9"/>
        <v>6.3625748502994011</v>
      </c>
      <c r="H80" s="157">
        <f t="shared" si="7"/>
        <v>776.23</v>
      </c>
      <c r="I80" s="157">
        <f t="shared" si="8"/>
        <v>959.34</v>
      </c>
    </row>
    <row r="81" spans="1:9" s="114" customFormat="1" x14ac:dyDescent="0.25">
      <c r="A81" s="148" t="s">
        <v>48</v>
      </c>
      <c r="B81" s="156">
        <v>1</v>
      </c>
      <c r="C81" s="158">
        <f t="shared" si="6"/>
        <v>132</v>
      </c>
      <c r="D81" s="156">
        <v>103</v>
      </c>
      <c r="E81" s="156">
        <v>29</v>
      </c>
      <c r="F81" s="157">
        <v>1062.55</v>
      </c>
      <c r="G81" s="157">
        <f t="shared" si="9"/>
        <v>6.3625748502994011</v>
      </c>
      <c r="H81" s="157">
        <f t="shared" si="7"/>
        <v>369.03</v>
      </c>
      <c r="I81" s="157">
        <f t="shared" si="8"/>
        <v>456.08</v>
      </c>
    </row>
    <row r="82" spans="1:9" s="114" customFormat="1" x14ac:dyDescent="0.25">
      <c r="A82" s="148" t="s">
        <v>48</v>
      </c>
      <c r="B82" s="156">
        <v>1</v>
      </c>
      <c r="C82" s="158">
        <f t="shared" si="6"/>
        <v>168</v>
      </c>
      <c r="D82" s="156">
        <v>167</v>
      </c>
      <c r="E82" s="156">
        <v>1</v>
      </c>
      <c r="F82" s="157">
        <v>1062.55</v>
      </c>
      <c r="G82" s="157">
        <f t="shared" si="9"/>
        <v>6.3625748502994011</v>
      </c>
      <c r="H82" s="157">
        <f t="shared" si="7"/>
        <v>12.73</v>
      </c>
      <c r="I82" s="157">
        <f t="shared" si="8"/>
        <v>15.73</v>
      </c>
    </row>
    <row r="83" spans="1:9" s="114" customFormat="1" x14ac:dyDescent="0.25">
      <c r="A83" s="148" t="s">
        <v>48</v>
      </c>
      <c r="B83" s="156">
        <v>1</v>
      </c>
      <c r="C83" s="158">
        <f t="shared" si="6"/>
        <v>240</v>
      </c>
      <c r="D83" s="156">
        <v>167</v>
      </c>
      <c r="E83" s="156">
        <v>73</v>
      </c>
      <c r="F83" s="157">
        <v>1062.55</v>
      </c>
      <c r="G83" s="157">
        <f t="shared" si="9"/>
        <v>6.3625748502994011</v>
      </c>
      <c r="H83" s="157">
        <f t="shared" si="7"/>
        <v>928.94</v>
      </c>
      <c r="I83" s="157">
        <f t="shared" si="8"/>
        <v>1148.08</v>
      </c>
    </row>
    <row r="84" spans="1:9" s="114" customFormat="1" x14ac:dyDescent="0.25">
      <c r="A84" s="148" t="s">
        <v>48</v>
      </c>
      <c r="B84" s="156">
        <v>1</v>
      </c>
      <c r="C84" s="158">
        <f t="shared" si="6"/>
        <v>204</v>
      </c>
      <c r="D84" s="156">
        <v>167</v>
      </c>
      <c r="E84" s="156">
        <v>37</v>
      </c>
      <c r="F84" s="157">
        <v>1062.55</v>
      </c>
      <c r="G84" s="157">
        <f t="shared" si="9"/>
        <v>6.3625748502994011</v>
      </c>
      <c r="H84" s="157">
        <f t="shared" si="7"/>
        <v>470.83</v>
      </c>
      <c r="I84" s="157">
        <f t="shared" si="8"/>
        <v>581.9</v>
      </c>
    </row>
    <row r="85" spans="1:9" s="114" customFormat="1" x14ac:dyDescent="0.25">
      <c r="A85" s="148" t="s">
        <v>48</v>
      </c>
      <c r="B85" s="156">
        <v>1</v>
      </c>
      <c r="C85" s="158">
        <f t="shared" si="6"/>
        <v>232</v>
      </c>
      <c r="D85" s="156">
        <v>167</v>
      </c>
      <c r="E85" s="156">
        <v>65</v>
      </c>
      <c r="F85" s="157">
        <v>1062.55</v>
      </c>
      <c r="G85" s="157">
        <f t="shared" si="9"/>
        <v>6.3625748502994011</v>
      </c>
      <c r="H85" s="157">
        <f t="shared" si="7"/>
        <v>827.13</v>
      </c>
      <c r="I85" s="157">
        <f t="shared" si="8"/>
        <v>1022.25</v>
      </c>
    </row>
    <row r="86" spans="1:9" s="114" customFormat="1" x14ac:dyDescent="0.25">
      <c r="A86" s="148" t="s">
        <v>55</v>
      </c>
      <c r="B86" s="156">
        <v>1</v>
      </c>
      <c r="C86" s="158">
        <f t="shared" si="6"/>
        <v>207.5</v>
      </c>
      <c r="D86" s="156">
        <v>167</v>
      </c>
      <c r="E86" s="156">
        <v>40.5</v>
      </c>
      <c r="F86" s="157">
        <v>1250</v>
      </c>
      <c r="G86" s="157">
        <f t="shared" si="9"/>
        <v>7.4850299401197606</v>
      </c>
      <c r="H86" s="157">
        <f t="shared" si="7"/>
        <v>606.29</v>
      </c>
      <c r="I86" s="157">
        <f t="shared" si="8"/>
        <v>749.31</v>
      </c>
    </row>
    <row r="87" spans="1:9" s="114" customFormat="1" x14ac:dyDescent="0.25">
      <c r="A87" s="148" t="s">
        <v>48</v>
      </c>
      <c r="B87" s="156">
        <v>1</v>
      </c>
      <c r="C87" s="156">
        <f t="shared" si="6"/>
        <v>216</v>
      </c>
      <c r="D87" s="156">
        <v>167</v>
      </c>
      <c r="E87" s="156">
        <v>49</v>
      </c>
      <c r="F87" s="157">
        <v>1062.55</v>
      </c>
      <c r="G87" s="157">
        <f>F87/167</f>
        <v>6.3625748502994011</v>
      </c>
      <c r="H87" s="157">
        <f t="shared" si="7"/>
        <v>623.53</v>
      </c>
      <c r="I87" s="157">
        <f t="shared" si="8"/>
        <v>770.62</v>
      </c>
    </row>
    <row r="88" spans="1:9" s="114" customFormat="1" x14ac:dyDescent="0.25">
      <c r="A88" s="148" t="s">
        <v>48</v>
      </c>
      <c r="B88" s="156">
        <v>1</v>
      </c>
      <c r="C88" s="156">
        <f t="shared" si="6"/>
        <v>162</v>
      </c>
      <c r="D88" s="156">
        <v>135</v>
      </c>
      <c r="E88" s="156">
        <v>27</v>
      </c>
      <c r="F88" s="157">
        <v>1062.55</v>
      </c>
      <c r="G88" s="157">
        <f t="shared" ref="G88:G101" si="10">F88/167</f>
        <v>6.3625748502994011</v>
      </c>
      <c r="H88" s="157">
        <f t="shared" si="7"/>
        <v>343.58</v>
      </c>
      <c r="I88" s="157">
        <f t="shared" si="8"/>
        <v>424.63</v>
      </c>
    </row>
    <row r="89" spans="1:9" s="114" customFormat="1" x14ac:dyDescent="0.25">
      <c r="A89" s="148" t="s">
        <v>48</v>
      </c>
      <c r="B89" s="156">
        <v>1</v>
      </c>
      <c r="C89" s="158">
        <f t="shared" si="6"/>
        <v>192</v>
      </c>
      <c r="D89" s="156">
        <v>167</v>
      </c>
      <c r="E89" s="156">
        <v>25</v>
      </c>
      <c r="F89" s="157">
        <v>1062.55</v>
      </c>
      <c r="G89" s="157">
        <f t="shared" si="10"/>
        <v>6.3625748502994011</v>
      </c>
      <c r="H89" s="157">
        <f t="shared" si="7"/>
        <v>318.13</v>
      </c>
      <c r="I89" s="157">
        <f t="shared" si="8"/>
        <v>393.18</v>
      </c>
    </row>
    <row r="90" spans="1:9" s="114" customFormat="1" x14ac:dyDescent="0.25">
      <c r="A90" s="148" t="s">
        <v>48</v>
      </c>
      <c r="B90" s="156">
        <v>1</v>
      </c>
      <c r="C90" s="158">
        <f t="shared" si="6"/>
        <v>196</v>
      </c>
      <c r="D90" s="156">
        <v>167</v>
      </c>
      <c r="E90" s="156">
        <v>29</v>
      </c>
      <c r="F90" s="157">
        <v>1062.55</v>
      </c>
      <c r="G90" s="157">
        <f t="shared" si="10"/>
        <v>6.3625748502994011</v>
      </c>
      <c r="H90" s="157">
        <f t="shared" si="7"/>
        <v>369.03</v>
      </c>
      <c r="I90" s="157">
        <f t="shared" si="8"/>
        <v>456.08</v>
      </c>
    </row>
    <row r="91" spans="1:9" s="114" customFormat="1" x14ac:dyDescent="0.25">
      <c r="A91" s="148" t="s">
        <v>48</v>
      </c>
      <c r="B91" s="156">
        <v>1</v>
      </c>
      <c r="C91" s="158">
        <f t="shared" si="6"/>
        <v>204</v>
      </c>
      <c r="D91" s="156">
        <v>167</v>
      </c>
      <c r="E91" s="156">
        <v>37</v>
      </c>
      <c r="F91" s="157">
        <v>1062.55</v>
      </c>
      <c r="G91" s="157">
        <f t="shared" si="10"/>
        <v>6.3625748502994011</v>
      </c>
      <c r="H91" s="157">
        <f t="shared" si="7"/>
        <v>470.83</v>
      </c>
      <c r="I91" s="157">
        <f t="shared" si="8"/>
        <v>581.9</v>
      </c>
    </row>
    <row r="92" spans="1:9" s="114" customFormat="1" x14ac:dyDescent="0.25">
      <c r="A92" s="148" t="s">
        <v>48</v>
      </c>
      <c r="B92" s="156">
        <v>1</v>
      </c>
      <c r="C92" s="158">
        <f t="shared" si="6"/>
        <v>188</v>
      </c>
      <c r="D92" s="156">
        <v>167</v>
      </c>
      <c r="E92" s="156">
        <v>21</v>
      </c>
      <c r="F92" s="157">
        <v>1062.55</v>
      </c>
      <c r="G92" s="157">
        <f t="shared" si="10"/>
        <v>6.3625748502994011</v>
      </c>
      <c r="H92" s="157">
        <f>ROUND(E92*G92*2,2)</f>
        <v>267.23</v>
      </c>
      <c r="I92" s="157">
        <f t="shared" si="8"/>
        <v>330.27</v>
      </c>
    </row>
    <row r="93" spans="1:9" s="114" customFormat="1" x14ac:dyDescent="0.25">
      <c r="A93" s="148" t="s">
        <v>48</v>
      </c>
      <c r="B93" s="156">
        <v>1</v>
      </c>
      <c r="C93" s="158">
        <f t="shared" si="6"/>
        <v>220</v>
      </c>
      <c r="D93" s="156">
        <v>167</v>
      </c>
      <c r="E93" s="156">
        <v>53</v>
      </c>
      <c r="F93" s="157">
        <v>1062.55</v>
      </c>
      <c r="G93" s="157">
        <f t="shared" si="10"/>
        <v>6.3625748502994011</v>
      </c>
      <c r="H93" s="157">
        <f t="shared" ref="H93:H97" si="11">ROUND(E93*G93*2,2)</f>
        <v>674.43</v>
      </c>
      <c r="I93" s="157">
        <f t="shared" si="8"/>
        <v>833.53</v>
      </c>
    </row>
    <row r="94" spans="1:9" s="114" customFormat="1" x14ac:dyDescent="0.25">
      <c r="A94" s="148" t="s">
        <v>48</v>
      </c>
      <c r="B94" s="156">
        <v>1</v>
      </c>
      <c r="C94" s="158">
        <f t="shared" si="6"/>
        <v>208</v>
      </c>
      <c r="D94" s="156">
        <v>167</v>
      </c>
      <c r="E94" s="156">
        <v>41</v>
      </c>
      <c r="F94" s="157">
        <v>1062.55</v>
      </c>
      <c r="G94" s="157">
        <f t="shared" si="10"/>
        <v>6.3625748502994011</v>
      </c>
      <c r="H94" s="157">
        <f t="shared" si="11"/>
        <v>521.73</v>
      </c>
      <c r="I94" s="157">
        <f t="shared" si="8"/>
        <v>644.80999999999995</v>
      </c>
    </row>
    <row r="95" spans="1:9" s="114" customFormat="1" x14ac:dyDescent="0.25">
      <c r="A95" s="148" t="s">
        <v>48</v>
      </c>
      <c r="B95" s="156">
        <v>1</v>
      </c>
      <c r="C95" s="158">
        <f t="shared" si="6"/>
        <v>212</v>
      </c>
      <c r="D95" s="156">
        <v>167</v>
      </c>
      <c r="E95" s="156">
        <v>45</v>
      </c>
      <c r="F95" s="157">
        <v>1062.55</v>
      </c>
      <c r="G95" s="157">
        <f t="shared" si="10"/>
        <v>6.3625748502994011</v>
      </c>
      <c r="H95" s="157">
        <f t="shared" si="11"/>
        <v>572.63</v>
      </c>
      <c r="I95" s="157">
        <f t="shared" si="8"/>
        <v>707.71</v>
      </c>
    </row>
    <row r="96" spans="1:9" s="114" customFormat="1" x14ac:dyDescent="0.25">
      <c r="A96" s="148" t="s">
        <v>48</v>
      </c>
      <c r="B96" s="156">
        <v>1</v>
      </c>
      <c r="C96" s="158">
        <f t="shared" si="6"/>
        <v>180</v>
      </c>
      <c r="D96" s="156">
        <v>135</v>
      </c>
      <c r="E96" s="156">
        <v>45</v>
      </c>
      <c r="F96" s="157">
        <v>1062.55</v>
      </c>
      <c r="G96" s="157">
        <f t="shared" si="10"/>
        <v>6.3625748502994011</v>
      </c>
      <c r="H96" s="157">
        <f t="shared" si="11"/>
        <v>572.63</v>
      </c>
      <c r="I96" s="157">
        <f t="shared" si="8"/>
        <v>707.71</v>
      </c>
    </row>
    <row r="97" spans="1:9" s="114" customFormat="1" x14ac:dyDescent="0.25">
      <c r="A97" s="148" t="s">
        <v>48</v>
      </c>
      <c r="B97" s="156">
        <v>1</v>
      </c>
      <c r="C97" s="158">
        <f t="shared" si="6"/>
        <v>192</v>
      </c>
      <c r="D97" s="156">
        <v>143</v>
      </c>
      <c r="E97" s="156">
        <v>49</v>
      </c>
      <c r="F97" s="157">
        <v>1062.55</v>
      </c>
      <c r="G97" s="157">
        <f t="shared" si="10"/>
        <v>6.3625748502994011</v>
      </c>
      <c r="H97" s="157">
        <f t="shared" si="11"/>
        <v>623.53</v>
      </c>
      <c r="I97" s="157">
        <f t="shared" si="8"/>
        <v>770.62</v>
      </c>
    </row>
    <row r="98" spans="1:9" s="114" customFormat="1" x14ac:dyDescent="0.25">
      <c r="A98" s="148" t="s">
        <v>48</v>
      </c>
      <c r="B98" s="156">
        <v>1</v>
      </c>
      <c r="C98" s="158">
        <f t="shared" si="6"/>
        <v>156</v>
      </c>
      <c r="D98" s="156">
        <v>103</v>
      </c>
      <c r="E98" s="156">
        <v>53</v>
      </c>
      <c r="F98" s="157">
        <v>1062.55</v>
      </c>
      <c r="G98" s="157">
        <f t="shared" si="10"/>
        <v>6.3625748502994011</v>
      </c>
      <c r="H98" s="157">
        <f t="shared" si="7"/>
        <v>674.43</v>
      </c>
      <c r="I98" s="157">
        <f t="shared" si="8"/>
        <v>833.53</v>
      </c>
    </row>
    <row r="99" spans="1:9" s="114" customFormat="1" x14ac:dyDescent="0.25">
      <c r="A99" s="148" t="s">
        <v>48</v>
      </c>
      <c r="B99" s="156">
        <v>1</v>
      </c>
      <c r="C99" s="158">
        <f t="shared" si="6"/>
        <v>192</v>
      </c>
      <c r="D99" s="156">
        <v>167</v>
      </c>
      <c r="E99" s="156">
        <v>25</v>
      </c>
      <c r="F99" s="157">
        <v>1062.55</v>
      </c>
      <c r="G99" s="157">
        <f t="shared" si="10"/>
        <v>6.3625748502994011</v>
      </c>
      <c r="H99" s="157">
        <f t="shared" si="7"/>
        <v>318.13</v>
      </c>
      <c r="I99" s="157">
        <f t="shared" si="8"/>
        <v>393.18</v>
      </c>
    </row>
    <row r="100" spans="1:9" s="114" customFormat="1" x14ac:dyDescent="0.25">
      <c r="A100" s="148" t="s">
        <v>48</v>
      </c>
      <c r="B100" s="156">
        <v>1</v>
      </c>
      <c r="C100" s="158">
        <f t="shared" si="6"/>
        <v>240</v>
      </c>
      <c r="D100" s="156">
        <v>167</v>
      </c>
      <c r="E100" s="156">
        <v>73</v>
      </c>
      <c r="F100" s="157">
        <v>1062.55</v>
      </c>
      <c r="G100" s="157">
        <f t="shared" si="10"/>
        <v>6.3625748502994011</v>
      </c>
      <c r="H100" s="157">
        <f t="shared" si="7"/>
        <v>928.94</v>
      </c>
      <c r="I100" s="157">
        <f t="shared" si="8"/>
        <v>1148.08</v>
      </c>
    </row>
    <row r="101" spans="1:9" s="114" customFormat="1" x14ac:dyDescent="0.25">
      <c r="A101" s="148" t="s">
        <v>48</v>
      </c>
      <c r="B101" s="156">
        <v>1</v>
      </c>
      <c r="C101" s="158">
        <f t="shared" si="6"/>
        <v>204</v>
      </c>
      <c r="D101" s="156">
        <v>167</v>
      </c>
      <c r="E101" s="156">
        <v>37</v>
      </c>
      <c r="F101" s="157">
        <v>1062.55</v>
      </c>
      <c r="G101" s="157">
        <f t="shared" si="10"/>
        <v>6.3625748502994011</v>
      </c>
      <c r="H101" s="157">
        <f t="shared" si="7"/>
        <v>470.83</v>
      </c>
      <c r="I101" s="157">
        <f t="shared" si="8"/>
        <v>581.9</v>
      </c>
    </row>
    <row r="102" spans="1:9" s="114" customFormat="1" ht="33" x14ac:dyDescent="0.25">
      <c r="A102" s="130" t="s">
        <v>310</v>
      </c>
      <c r="B102" s="165">
        <f>SUM(B103:B117)</f>
        <v>15</v>
      </c>
      <c r="C102" s="165"/>
      <c r="D102" s="165"/>
      <c r="E102" s="165">
        <f>SUM(E103:E117)</f>
        <v>681</v>
      </c>
      <c r="F102" s="155"/>
      <c r="G102" s="155"/>
      <c r="H102" s="155">
        <f>SUM(H103:H117)</f>
        <v>6319.5599999999995</v>
      </c>
      <c r="I102" s="155">
        <f>SUM(I103:I117)</f>
        <v>7794.3899999999985</v>
      </c>
    </row>
    <row r="103" spans="1:9" s="114" customFormat="1" x14ac:dyDescent="0.25">
      <c r="A103" s="148" t="s">
        <v>49</v>
      </c>
      <c r="B103" s="156">
        <v>1</v>
      </c>
      <c r="C103" s="156">
        <f t="shared" ref="C103:C117" si="12">D103+E103</f>
        <v>220</v>
      </c>
      <c r="D103" s="156">
        <v>167</v>
      </c>
      <c r="E103" s="156">
        <v>53</v>
      </c>
      <c r="F103" s="157">
        <v>774.58</v>
      </c>
      <c r="G103" s="157">
        <f>F103/167</f>
        <v>4.6382035928143717</v>
      </c>
      <c r="H103" s="157">
        <f>ROUND(E103*G103*2,2)</f>
        <v>491.65</v>
      </c>
      <c r="I103" s="157">
        <f>ROUND(H103*1.2359,2)</f>
        <v>607.63</v>
      </c>
    </row>
    <row r="104" spans="1:9" s="114" customFormat="1" x14ac:dyDescent="0.25">
      <c r="A104" s="148" t="s">
        <v>49</v>
      </c>
      <c r="B104" s="156">
        <v>1</v>
      </c>
      <c r="C104" s="156">
        <f t="shared" si="12"/>
        <v>200</v>
      </c>
      <c r="D104" s="156">
        <v>167</v>
      </c>
      <c r="E104" s="156">
        <v>33</v>
      </c>
      <c r="F104" s="157">
        <v>774.58</v>
      </c>
      <c r="G104" s="157">
        <f>F104/167</f>
        <v>4.6382035928143717</v>
      </c>
      <c r="H104" s="157">
        <f t="shared" ref="H104:H117" si="13">ROUND(E104*G104*2,2)</f>
        <v>306.12</v>
      </c>
      <c r="I104" s="157">
        <f t="shared" ref="I104:I117" si="14">ROUND(H104*1.2359,2)</f>
        <v>378.33</v>
      </c>
    </row>
    <row r="105" spans="1:9" s="114" customFormat="1" x14ac:dyDescent="0.25">
      <c r="A105" s="148" t="s">
        <v>49</v>
      </c>
      <c r="B105" s="156">
        <v>1</v>
      </c>
      <c r="C105" s="156">
        <f t="shared" si="12"/>
        <v>203</v>
      </c>
      <c r="D105" s="156">
        <v>167</v>
      </c>
      <c r="E105" s="156">
        <v>36</v>
      </c>
      <c r="F105" s="157">
        <v>780</v>
      </c>
      <c r="G105" s="157">
        <f>F105/167</f>
        <v>4.6706586826347305</v>
      </c>
      <c r="H105" s="157">
        <f t="shared" si="13"/>
        <v>336.29</v>
      </c>
      <c r="I105" s="157">
        <f t="shared" si="14"/>
        <v>415.62</v>
      </c>
    </row>
    <row r="106" spans="1:9" s="114" customFormat="1" x14ac:dyDescent="0.25">
      <c r="A106" s="148" t="s">
        <v>49</v>
      </c>
      <c r="B106" s="156">
        <v>1</v>
      </c>
      <c r="C106" s="156">
        <f t="shared" si="12"/>
        <v>208</v>
      </c>
      <c r="D106" s="156">
        <v>167</v>
      </c>
      <c r="E106" s="156">
        <v>41</v>
      </c>
      <c r="F106" s="157">
        <v>774.58</v>
      </c>
      <c r="G106" s="157">
        <f>F106/167</f>
        <v>4.6382035928143717</v>
      </c>
      <c r="H106" s="157">
        <f t="shared" si="13"/>
        <v>380.33</v>
      </c>
      <c r="I106" s="157">
        <f t="shared" si="14"/>
        <v>470.05</v>
      </c>
    </row>
    <row r="107" spans="1:9" s="114" customFormat="1" x14ac:dyDescent="0.25">
      <c r="A107" s="148" t="s">
        <v>49</v>
      </c>
      <c r="B107" s="156">
        <v>1</v>
      </c>
      <c r="C107" s="156">
        <f t="shared" si="12"/>
        <v>204</v>
      </c>
      <c r="D107" s="156">
        <v>167</v>
      </c>
      <c r="E107" s="156">
        <v>37</v>
      </c>
      <c r="F107" s="157">
        <v>774.58</v>
      </c>
      <c r="G107" s="157">
        <f t="shared" ref="G107:G117" si="15">F107/167</f>
        <v>4.6382035928143717</v>
      </c>
      <c r="H107" s="157">
        <f t="shared" si="13"/>
        <v>343.23</v>
      </c>
      <c r="I107" s="157">
        <f t="shared" si="14"/>
        <v>424.2</v>
      </c>
    </row>
    <row r="108" spans="1:9" s="114" customFormat="1" x14ac:dyDescent="0.25">
      <c r="A108" s="148" t="s">
        <v>49</v>
      </c>
      <c r="B108" s="156">
        <v>1</v>
      </c>
      <c r="C108" s="156">
        <f t="shared" si="12"/>
        <v>144</v>
      </c>
      <c r="D108" s="156">
        <v>72</v>
      </c>
      <c r="E108" s="156">
        <v>72</v>
      </c>
      <c r="F108" s="157">
        <v>774.58</v>
      </c>
      <c r="G108" s="157">
        <f t="shared" si="15"/>
        <v>4.6382035928143717</v>
      </c>
      <c r="H108" s="157">
        <f>ROUND(E108*G108*2,2)</f>
        <v>667.9</v>
      </c>
      <c r="I108" s="157">
        <f t="shared" si="14"/>
        <v>825.46</v>
      </c>
    </row>
    <row r="109" spans="1:9" s="114" customFormat="1" x14ac:dyDescent="0.25">
      <c r="A109" s="148" t="s">
        <v>49</v>
      </c>
      <c r="B109" s="156">
        <v>1</v>
      </c>
      <c r="C109" s="156">
        <f t="shared" si="12"/>
        <v>228</v>
      </c>
      <c r="D109" s="156">
        <v>167</v>
      </c>
      <c r="E109" s="156">
        <v>61</v>
      </c>
      <c r="F109" s="157">
        <v>774.58</v>
      </c>
      <c r="G109" s="157">
        <f t="shared" si="15"/>
        <v>4.6382035928143717</v>
      </c>
      <c r="H109" s="157">
        <f t="shared" si="13"/>
        <v>565.86</v>
      </c>
      <c r="I109" s="167">
        <f>ROUND(H109*1.2077,2)</f>
        <v>683.39</v>
      </c>
    </row>
    <row r="110" spans="1:9" s="114" customFormat="1" x14ac:dyDescent="0.25">
      <c r="A110" s="148" t="s">
        <v>49</v>
      </c>
      <c r="B110" s="156">
        <v>1</v>
      </c>
      <c r="C110" s="156">
        <f t="shared" si="12"/>
        <v>216</v>
      </c>
      <c r="D110" s="156">
        <v>167</v>
      </c>
      <c r="E110" s="156">
        <v>49</v>
      </c>
      <c r="F110" s="157">
        <v>774.58</v>
      </c>
      <c r="G110" s="157">
        <f t="shared" si="15"/>
        <v>4.6382035928143717</v>
      </c>
      <c r="H110" s="157">
        <f t="shared" si="13"/>
        <v>454.54</v>
      </c>
      <c r="I110" s="157">
        <f t="shared" si="14"/>
        <v>561.77</v>
      </c>
    </row>
    <row r="111" spans="1:9" s="114" customFormat="1" x14ac:dyDescent="0.25">
      <c r="A111" s="148" t="s">
        <v>49</v>
      </c>
      <c r="B111" s="156">
        <v>1</v>
      </c>
      <c r="C111" s="156">
        <f t="shared" si="12"/>
        <v>200</v>
      </c>
      <c r="D111" s="156">
        <v>167</v>
      </c>
      <c r="E111" s="156">
        <v>33</v>
      </c>
      <c r="F111" s="157">
        <v>774.58</v>
      </c>
      <c r="G111" s="157">
        <f t="shared" si="15"/>
        <v>4.6382035928143717</v>
      </c>
      <c r="H111" s="157">
        <f t="shared" si="13"/>
        <v>306.12</v>
      </c>
      <c r="I111" s="157">
        <f t="shared" si="14"/>
        <v>378.33</v>
      </c>
    </row>
    <row r="112" spans="1:9" s="114" customFormat="1" x14ac:dyDescent="0.25">
      <c r="A112" s="148" t="s">
        <v>49</v>
      </c>
      <c r="B112" s="156">
        <v>1</v>
      </c>
      <c r="C112" s="156">
        <f t="shared" si="12"/>
        <v>216</v>
      </c>
      <c r="D112" s="156">
        <v>167</v>
      </c>
      <c r="E112" s="156">
        <v>49</v>
      </c>
      <c r="F112" s="157">
        <v>774.58</v>
      </c>
      <c r="G112" s="157">
        <f t="shared" si="15"/>
        <v>4.6382035928143717</v>
      </c>
      <c r="H112" s="157">
        <f t="shared" si="13"/>
        <v>454.54</v>
      </c>
      <c r="I112" s="157">
        <f t="shared" si="14"/>
        <v>561.77</v>
      </c>
    </row>
    <row r="113" spans="1:9" s="114" customFormat="1" x14ac:dyDescent="0.25">
      <c r="A113" s="148" t="s">
        <v>49</v>
      </c>
      <c r="B113" s="156">
        <v>1</v>
      </c>
      <c r="C113" s="156">
        <f t="shared" si="12"/>
        <v>208</v>
      </c>
      <c r="D113" s="156">
        <v>167</v>
      </c>
      <c r="E113" s="156">
        <v>41</v>
      </c>
      <c r="F113" s="157">
        <v>774.58</v>
      </c>
      <c r="G113" s="157">
        <f t="shared" si="15"/>
        <v>4.6382035928143717</v>
      </c>
      <c r="H113" s="157">
        <f t="shared" si="13"/>
        <v>380.33</v>
      </c>
      <c r="I113" s="157">
        <f t="shared" si="14"/>
        <v>470.05</v>
      </c>
    </row>
    <row r="114" spans="1:9" s="114" customFormat="1" x14ac:dyDescent="0.25">
      <c r="A114" s="148" t="s">
        <v>49</v>
      </c>
      <c r="B114" s="156">
        <v>1</v>
      </c>
      <c r="C114" s="156">
        <f t="shared" si="12"/>
        <v>192</v>
      </c>
      <c r="D114" s="156">
        <v>143</v>
      </c>
      <c r="E114" s="156">
        <v>49</v>
      </c>
      <c r="F114" s="157">
        <v>774.58</v>
      </c>
      <c r="G114" s="157">
        <f t="shared" si="15"/>
        <v>4.6382035928143717</v>
      </c>
      <c r="H114" s="157">
        <f t="shared" si="13"/>
        <v>454.54</v>
      </c>
      <c r="I114" s="157">
        <f t="shared" si="14"/>
        <v>561.77</v>
      </c>
    </row>
    <row r="115" spans="1:9" s="114" customFormat="1" x14ac:dyDescent="0.25">
      <c r="A115" s="148" t="s">
        <v>49</v>
      </c>
      <c r="B115" s="156">
        <v>1</v>
      </c>
      <c r="C115" s="156">
        <f t="shared" si="12"/>
        <v>224</v>
      </c>
      <c r="D115" s="156">
        <v>167</v>
      </c>
      <c r="E115" s="156">
        <v>57</v>
      </c>
      <c r="F115" s="157">
        <v>774.58</v>
      </c>
      <c r="G115" s="157">
        <f t="shared" si="15"/>
        <v>4.6382035928143717</v>
      </c>
      <c r="H115" s="157">
        <f>ROUND(E115*G115*2,2)</f>
        <v>528.76</v>
      </c>
      <c r="I115" s="157">
        <f t="shared" si="14"/>
        <v>653.49</v>
      </c>
    </row>
    <row r="116" spans="1:9" s="114" customFormat="1" x14ac:dyDescent="0.25">
      <c r="A116" s="148" t="s">
        <v>49</v>
      </c>
      <c r="B116" s="156">
        <v>1</v>
      </c>
      <c r="C116" s="156">
        <f t="shared" si="12"/>
        <v>200</v>
      </c>
      <c r="D116" s="156">
        <v>167</v>
      </c>
      <c r="E116" s="156">
        <v>33</v>
      </c>
      <c r="F116" s="157">
        <v>774.58</v>
      </c>
      <c r="G116" s="157">
        <f t="shared" si="15"/>
        <v>4.6382035928143717</v>
      </c>
      <c r="H116" s="157">
        <f t="shared" si="13"/>
        <v>306.12</v>
      </c>
      <c r="I116" s="157">
        <f t="shared" si="14"/>
        <v>378.33</v>
      </c>
    </row>
    <row r="117" spans="1:9" s="114" customFormat="1" x14ac:dyDescent="0.25">
      <c r="A117" s="148" t="s">
        <v>49</v>
      </c>
      <c r="B117" s="156">
        <v>1</v>
      </c>
      <c r="C117" s="156">
        <f t="shared" si="12"/>
        <v>204</v>
      </c>
      <c r="D117" s="156">
        <v>167</v>
      </c>
      <c r="E117" s="156">
        <v>37</v>
      </c>
      <c r="F117" s="157">
        <v>774.58</v>
      </c>
      <c r="G117" s="157">
        <f t="shared" si="15"/>
        <v>4.6382035928143717</v>
      </c>
      <c r="H117" s="157">
        <f t="shared" si="13"/>
        <v>343.23</v>
      </c>
      <c r="I117" s="157">
        <f t="shared" si="14"/>
        <v>424.2</v>
      </c>
    </row>
    <row r="118" spans="1:9" ht="33" x14ac:dyDescent="0.25">
      <c r="A118" s="131" t="s">
        <v>50</v>
      </c>
      <c r="B118" s="164">
        <f>B119+B123+B125</f>
        <v>6</v>
      </c>
      <c r="C118" s="164"/>
      <c r="D118" s="164"/>
      <c r="E118" s="164">
        <f t="shared" ref="C118:I118" si="16">E119+E123+E125</f>
        <v>278</v>
      </c>
      <c r="F118" s="154"/>
      <c r="G118" s="154"/>
      <c r="H118" s="154">
        <f t="shared" si="16"/>
        <v>6047.87</v>
      </c>
      <c r="I118" s="154">
        <f t="shared" si="16"/>
        <v>7474.57</v>
      </c>
    </row>
    <row r="119" spans="1:9" x14ac:dyDescent="0.25">
      <c r="A119" s="129" t="s">
        <v>190</v>
      </c>
      <c r="B119" s="165">
        <f>SUM(B120:B122)</f>
        <v>3</v>
      </c>
      <c r="C119" s="165"/>
      <c r="D119" s="165"/>
      <c r="E119" s="165">
        <f t="shared" ref="C119:I119" si="17">SUM(E120:E122)</f>
        <v>240</v>
      </c>
      <c r="F119" s="155"/>
      <c r="G119" s="155"/>
      <c r="H119" s="155">
        <f t="shared" si="17"/>
        <v>5613.2800000000007</v>
      </c>
      <c r="I119" s="155">
        <f t="shared" si="17"/>
        <v>6937.46</v>
      </c>
    </row>
    <row r="120" spans="1:9" s="145" customFormat="1" x14ac:dyDescent="0.25">
      <c r="A120" s="150" t="s">
        <v>18</v>
      </c>
      <c r="B120" s="166">
        <v>1</v>
      </c>
      <c r="C120" s="166">
        <f t="shared" ref="C120:C122" si="18">D120+E120</f>
        <v>48</v>
      </c>
      <c r="D120" s="166">
        <v>32</v>
      </c>
      <c r="E120" s="166">
        <v>16</v>
      </c>
      <c r="F120" s="162">
        <v>1707.37</v>
      </c>
      <c r="G120" s="162">
        <f>F120/146</f>
        <v>11.69431506849315</v>
      </c>
      <c r="H120" s="162">
        <f t="shared" ref="H120:H122" si="19">ROUND(E120*G120*2,2)</f>
        <v>374.22</v>
      </c>
      <c r="I120" s="162">
        <f t="shared" ref="I120:I122" si="20">ROUND(H120*1.2359,2)</f>
        <v>462.5</v>
      </c>
    </row>
    <row r="121" spans="1:9" x14ac:dyDescent="0.25">
      <c r="A121" s="151" t="s">
        <v>16</v>
      </c>
      <c r="B121" s="156">
        <v>1</v>
      </c>
      <c r="C121" s="156">
        <f t="shared" si="18"/>
        <v>224</v>
      </c>
      <c r="D121" s="156">
        <v>112</v>
      </c>
      <c r="E121" s="156">
        <v>112</v>
      </c>
      <c r="F121" s="162">
        <v>1707.37</v>
      </c>
      <c r="G121" s="162">
        <f t="shared" ref="G121:G122" si="21">F121/146</f>
        <v>11.69431506849315</v>
      </c>
      <c r="H121" s="157">
        <f t="shared" si="19"/>
        <v>2619.5300000000002</v>
      </c>
      <c r="I121" s="157">
        <f t="shared" si="20"/>
        <v>3237.48</v>
      </c>
    </row>
    <row r="122" spans="1:9" x14ac:dyDescent="0.25">
      <c r="A122" s="151" t="s">
        <v>9</v>
      </c>
      <c r="B122" s="156">
        <v>1</v>
      </c>
      <c r="C122" s="156">
        <f t="shared" si="18"/>
        <v>224</v>
      </c>
      <c r="D122" s="156">
        <v>112</v>
      </c>
      <c r="E122" s="156">
        <v>112</v>
      </c>
      <c r="F122" s="162">
        <v>1707.37</v>
      </c>
      <c r="G122" s="162">
        <f t="shared" si="21"/>
        <v>11.69431506849315</v>
      </c>
      <c r="H122" s="157">
        <f t="shared" si="19"/>
        <v>2619.5300000000002</v>
      </c>
      <c r="I122" s="157">
        <f t="shared" si="20"/>
        <v>3237.48</v>
      </c>
    </row>
    <row r="123" spans="1:9" ht="33" x14ac:dyDescent="0.25">
      <c r="A123" s="129" t="s">
        <v>256</v>
      </c>
      <c r="B123" s="165">
        <f>SUM(B124:B124)</f>
        <v>1</v>
      </c>
      <c r="C123" s="165"/>
      <c r="D123" s="165"/>
      <c r="E123" s="165">
        <f>SUM(E124:E124)</f>
        <v>8</v>
      </c>
      <c r="F123" s="155"/>
      <c r="G123" s="155"/>
      <c r="H123" s="155">
        <f>SUM(H124:H124)</f>
        <v>116.4</v>
      </c>
      <c r="I123" s="155">
        <f>SUM(I124:I124)</f>
        <v>143.86000000000001</v>
      </c>
    </row>
    <row r="124" spans="1:9" s="114" customFormat="1" x14ac:dyDescent="0.25">
      <c r="A124" s="148" t="s">
        <v>48</v>
      </c>
      <c r="B124" s="158">
        <v>1</v>
      </c>
      <c r="C124" s="158">
        <f t="shared" ref="C124" si="22">D124+E124</f>
        <v>154</v>
      </c>
      <c r="D124" s="156">
        <v>146</v>
      </c>
      <c r="E124" s="156">
        <v>8</v>
      </c>
      <c r="F124" s="157">
        <v>1062.1500000000001</v>
      </c>
      <c r="G124" s="157">
        <f>F124/146</f>
        <v>7.2750000000000004</v>
      </c>
      <c r="H124" s="157">
        <f t="shared" ref="H124" si="23">ROUND(E124*G124*2,2)</f>
        <v>116.4</v>
      </c>
      <c r="I124" s="157">
        <f t="shared" ref="I124" si="24">ROUND(H124*1.2359,2)</f>
        <v>143.86000000000001</v>
      </c>
    </row>
    <row r="125" spans="1:9" s="114" customFormat="1" ht="33" x14ac:dyDescent="0.25">
      <c r="A125" s="130" t="s">
        <v>310</v>
      </c>
      <c r="B125" s="165">
        <f>SUM(B126:B127)</f>
        <v>2</v>
      </c>
      <c r="C125" s="165"/>
      <c r="D125" s="165"/>
      <c r="E125" s="165">
        <f t="shared" ref="C125:E125" si="25">SUM(E126:E127)</f>
        <v>30</v>
      </c>
      <c r="F125" s="155"/>
      <c r="G125" s="155"/>
      <c r="H125" s="155">
        <f>SUM(H126:H127)</f>
        <v>318.19</v>
      </c>
      <c r="I125" s="155">
        <f>SUM(I126:I127)</f>
        <v>393.25</v>
      </c>
    </row>
    <row r="126" spans="1:9" s="114" customFormat="1" x14ac:dyDescent="0.25">
      <c r="A126" s="148" t="s">
        <v>49</v>
      </c>
      <c r="B126" s="158">
        <v>1</v>
      </c>
      <c r="C126" s="158">
        <f t="shared" ref="C126:C127" si="26">D126+E126</f>
        <v>170</v>
      </c>
      <c r="D126" s="156">
        <v>146</v>
      </c>
      <c r="E126" s="156">
        <v>24</v>
      </c>
      <c r="F126" s="157">
        <v>774.27</v>
      </c>
      <c r="G126" s="157">
        <f>F126/146</f>
        <v>5.303219178082192</v>
      </c>
      <c r="H126" s="157">
        <f t="shared" ref="H126:H127" si="27">ROUND(E126*G126*2,2)</f>
        <v>254.55</v>
      </c>
      <c r="I126" s="157">
        <f t="shared" ref="I126:I127" si="28">ROUND(H126*1.2359,2)</f>
        <v>314.60000000000002</v>
      </c>
    </row>
    <row r="127" spans="1:9" s="114" customFormat="1" x14ac:dyDescent="0.25">
      <c r="A127" s="148" t="s">
        <v>49</v>
      </c>
      <c r="B127" s="158">
        <v>1</v>
      </c>
      <c r="C127" s="158">
        <f t="shared" si="26"/>
        <v>54</v>
      </c>
      <c r="D127" s="156">
        <v>48</v>
      </c>
      <c r="E127" s="156">
        <v>6</v>
      </c>
      <c r="F127" s="157">
        <v>774.27</v>
      </c>
      <c r="G127" s="157">
        <f>F127/146</f>
        <v>5.303219178082192</v>
      </c>
      <c r="H127" s="157">
        <f t="shared" si="27"/>
        <v>63.64</v>
      </c>
      <c r="I127" s="157">
        <f t="shared" si="28"/>
        <v>78.650000000000006</v>
      </c>
    </row>
    <row r="128" spans="1:9" ht="33" x14ac:dyDescent="0.25">
      <c r="A128" s="131" t="s">
        <v>56</v>
      </c>
      <c r="B128" s="164">
        <f>B129+B131+B141</f>
        <v>16</v>
      </c>
      <c r="C128" s="164"/>
      <c r="D128" s="164"/>
      <c r="E128" s="164">
        <f t="shared" ref="C128:E128" si="29">E129+E131+E141</f>
        <v>223</v>
      </c>
      <c r="F128" s="154"/>
      <c r="G128" s="154"/>
      <c r="H128" s="154">
        <f>H129+H131+H141</f>
        <v>3035.6899999999996</v>
      </c>
      <c r="I128" s="154">
        <f>I129+I131+I141</f>
        <v>3751.8</v>
      </c>
    </row>
    <row r="129" spans="1:9" s="114" customFormat="1" x14ac:dyDescent="0.25">
      <c r="A129" s="129" t="s">
        <v>190</v>
      </c>
      <c r="B129" s="165">
        <f>SUM(B130:B130)</f>
        <v>1</v>
      </c>
      <c r="C129" s="165"/>
      <c r="D129" s="165"/>
      <c r="E129" s="165">
        <f>SUM(E130:E130)</f>
        <v>32</v>
      </c>
      <c r="F129" s="155"/>
      <c r="G129" s="155"/>
      <c r="H129" s="155">
        <f>SUM(H130:H130)</f>
        <v>679.06</v>
      </c>
      <c r="I129" s="155">
        <f>SUM(I130:I130)</f>
        <v>839.25</v>
      </c>
    </row>
    <row r="130" spans="1:9" s="114" customFormat="1" x14ac:dyDescent="0.25">
      <c r="A130" s="148" t="s">
        <v>57</v>
      </c>
      <c r="B130" s="158">
        <v>1</v>
      </c>
      <c r="C130" s="158">
        <f t="shared" ref="C130" si="30">D130+E130</f>
        <v>64</v>
      </c>
      <c r="D130" s="156">
        <v>32</v>
      </c>
      <c r="E130" s="156">
        <v>32</v>
      </c>
      <c r="F130" s="157">
        <v>1771.93</v>
      </c>
      <c r="G130" s="157">
        <f>F130/167</f>
        <v>10.610359281437127</v>
      </c>
      <c r="H130" s="157">
        <f t="shared" ref="H130" si="31">ROUND(E130*G130*2,2)</f>
        <v>679.06</v>
      </c>
      <c r="I130" s="157">
        <f t="shared" ref="I130" si="32">ROUND(H130*1.2359,2)</f>
        <v>839.25</v>
      </c>
    </row>
    <row r="131" spans="1:9" s="114" customFormat="1" ht="33" x14ac:dyDescent="0.25">
      <c r="A131" s="129" t="s">
        <v>256</v>
      </c>
      <c r="B131" s="165">
        <f>SUM(B132:B140)</f>
        <v>9</v>
      </c>
      <c r="C131" s="165"/>
      <c r="D131" s="165"/>
      <c r="E131" s="165">
        <f t="shared" ref="C131:H131" si="33">SUM(E132:E140)</f>
        <v>97</v>
      </c>
      <c r="F131" s="155"/>
      <c r="G131" s="155"/>
      <c r="H131" s="155">
        <f t="shared" si="33"/>
        <v>1385.1699999999998</v>
      </c>
      <c r="I131" s="155">
        <f>SUM(I132:I140)</f>
        <v>1711.9299999999998</v>
      </c>
    </row>
    <row r="132" spans="1:9" s="114" customFormat="1" x14ac:dyDescent="0.25">
      <c r="A132" s="148" t="s">
        <v>48</v>
      </c>
      <c r="B132" s="158">
        <v>1</v>
      </c>
      <c r="C132" s="158">
        <f t="shared" ref="C132:C147" si="34">D132+E132</f>
        <v>148</v>
      </c>
      <c r="D132" s="156">
        <v>146</v>
      </c>
      <c r="E132" s="156">
        <v>2</v>
      </c>
      <c r="F132" s="157">
        <v>1042.29</v>
      </c>
      <c r="G132" s="157">
        <f>F132/146</f>
        <v>7.1389726027397256</v>
      </c>
      <c r="H132" s="157">
        <f>ROUND(E132*G132*2,2)</f>
        <v>28.56</v>
      </c>
      <c r="I132" s="157">
        <f>ROUND(H132*1.2359,2)</f>
        <v>35.299999999999997</v>
      </c>
    </row>
    <row r="133" spans="1:9" s="114" customFormat="1" x14ac:dyDescent="0.25">
      <c r="A133" s="148" t="s">
        <v>48</v>
      </c>
      <c r="B133" s="158">
        <v>1</v>
      </c>
      <c r="C133" s="158">
        <f t="shared" si="34"/>
        <v>156</v>
      </c>
      <c r="D133" s="156">
        <v>146</v>
      </c>
      <c r="E133" s="156">
        <v>10</v>
      </c>
      <c r="F133" s="157">
        <v>1042.29</v>
      </c>
      <c r="G133" s="157">
        <f>F133/146</f>
        <v>7.1389726027397256</v>
      </c>
      <c r="H133" s="157">
        <f t="shared" ref="H133:H147" si="35">ROUND(E133*G133*2,2)</f>
        <v>142.78</v>
      </c>
      <c r="I133" s="157">
        <f t="shared" ref="I133:I147" si="36">ROUND(H133*1.2359,2)</f>
        <v>176.46</v>
      </c>
    </row>
    <row r="134" spans="1:9" s="114" customFormat="1" x14ac:dyDescent="0.25">
      <c r="A134" s="148" t="s">
        <v>48</v>
      </c>
      <c r="B134" s="158">
        <v>1</v>
      </c>
      <c r="C134" s="158">
        <f t="shared" si="34"/>
        <v>174</v>
      </c>
      <c r="D134" s="156">
        <v>146</v>
      </c>
      <c r="E134" s="156">
        <v>28</v>
      </c>
      <c r="F134" s="157">
        <v>1042.29</v>
      </c>
      <c r="G134" s="157">
        <f>F134/146</f>
        <v>7.1389726027397256</v>
      </c>
      <c r="H134" s="157">
        <f t="shared" si="35"/>
        <v>399.78</v>
      </c>
      <c r="I134" s="157">
        <f t="shared" si="36"/>
        <v>494.09</v>
      </c>
    </row>
    <row r="135" spans="1:9" s="114" customFormat="1" x14ac:dyDescent="0.25">
      <c r="A135" s="148" t="s">
        <v>48</v>
      </c>
      <c r="B135" s="156">
        <v>1</v>
      </c>
      <c r="C135" s="156">
        <f t="shared" si="34"/>
        <v>148</v>
      </c>
      <c r="D135" s="156">
        <v>146</v>
      </c>
      <c r="E135" s="156">
        <v>2</v>
      </c>
      <c r="F135" s="157">
        <v>1050</v>
      </c>
      <c r="G135" s="157">
        <f>F135/146</f>
        <v>7.1917808219178081</v>
      </c>
      <c r="H135" s="157">
        <f t="shared" si="35"/>
        <v>28.77</v>
      </c>
      <c r="I135" s="157">
        <f t="shared" si="36"/>
        <v>35.56</v>
      </c>
    </row>
    <row r="136" spans="1:9" s="114" customFormat="1" x14ac:dyDescent="0.25">
      <c r="A136" s="148" t="s">
        <v>48</v>
      </c>
      <c r="B136" s="158">
        <v>1</v>
      </c>
      <c r="C136" s="158">
        <f t="shared" si="34"/>
        <v>131</v>
      </c>
      <c r="D136" s="156">
        <v>128</v>
      </c>
      <c r="E136" s="156">
        <v>3</v>
      </c>
      <c r="F136" s="157">
        <v>1042.29</v>
      </c>
      <c r="G136" s="157">
        <f>F136/146</f>
        <v>7.1389726027397256</v>
      </c>
      <c r="H136" s="157">
        <f t="shared" si="35"/>
        <v>42.83</v>
      </c>
      <c r="I136" s="157">
        <f t="shared" si="36"/>
        <v>52.93</v>
      </c>
    </row>
    <row r="137" spans="1:9" s="114" customFormat="1" x14ac:dyDescent="0.25">
      <c r="A137" s="148" t="s">
        <v>48</v>
      </c>
      <c r="B137" s="158">
        <v>1</v>
      </c>
      <c r="C137" s="158">
        <f t="shared" si="34"/>
        <v>156</v>
      </c>
      <c r="D137" s="156">
        <v>146</v>
      </c>
      <c r="E137" s="156">
        <v>10</v>
      </c>
      <c r="F137" s="157">
        <v>1042.29</v>
      </c>
      <c r="G137" s="157">
        <f>F137/146</f>
        <v>7.1389726027397256</v>
      </c>
      <c r="H137" s="157">
        <f t="shared" si="35"/>
        <v>142.78</v>
      </c>
      <c r="I137" s="157">
        <f t="shared" si="36"/>
        <v>176.46</v>
      </c>
    </row>
    <row r="138" spans="1:9" s="114" customFormat="1" x14ac:dyDescent="0.25">
      <c r="A138" s="148" t="s">
        <v>48</v>
      </c>
      <c r="B138" s="158">
        <v>1</v>
      </c>
      <c r="C138" s="158">
        <f t="shared" si="34"/>
        <v>128</v>
      </c>
      <c r="D138" s="156">
        <v>120</v>
      </c>
      <c r="E138" s="156">
        <v>8</v>
      </c>
      <c r="F138" s="157">
        <v>1042.29</v>
      </c>
      <c r="G138" s="157">
        <f t="shared" ref="G138:G140" si="37">F138/146</f>
        <v>7.1389726027397256</v>
      </c>
      <c r="H138" s="157">
        <f t="shared" si="35"/>
        <v>114.22</v>
      </c>
      <c r="I138" s="157">
        <f t="shared" si="36"/>
        <v>141.16</v>
      </c>
    </row>
    <row r="139" spans="1:9" s="114" customFormat="1" x14ac:dyDescent="0.25">
      <c r="A139" s="148" t="s">
        <v>48</v>
      </c>
      <c r="B139" s="158">
        <v>1</v>
      </c>
      <c r="C139" s="158">
        <f t="shared" si="34"/>
        <v>176</v>
      </c>
      <c r="D139" s="156">
        <v>146</v>
      </c>
      <c r="E139" s="156">
        <v>30</v>
      </c>
      <c r="F139" s="157">
        <v>1042.29</v>
      </c>
      <c r="G139" s="157">
        <f t="shared" si="37"/>
        <v>7.1389726027397256</v>
      </c>
      <c r="H139" s="157">
        <f t="shared" si="35"/>
        <v>428.34</v>
      </c>
      <c r="I139" s="157">
        <f t="shared" si="36"/>
        <v>529.39</v>
      </c>
    </row>
    <row r="140" spans="1:9" s="114" customFormat="1" x14ac:dyDescent="0.25">
      <c r="A140" s="148" t="s">
        <v>48</v>
      </c>
      <c r="B140" s="158">
        <v>1</v>
      </c>
      <c r="C140" s="158">
        <f t="shared" si="34"/>
        <v>150</v>
      </c>
      <c r="D140" s="156">
        <v>146</v>
      </c>
      <c r="E140" s="156">
        <v>4</v>
      </c>
      <c r="F140" s="157">
        <v>1042.29</v>
      </c>
      <c r="G140" s="157">
        <f t="shared" si="37"/>
        <v>7.1389726027397256</v>
      </c>
      <c r="H140" s="157">
        <f t="shared" si="35"/>
        <v>57.11</v>
      </c>
      <c r="I140" s="157">
        <f t="shared" si="36"/>
        <v>70.58</v>
      </c>
    </row>
    <row r="141" spans="1:9" s="114" customFormat="1" ht="33" x14ac:dyDescent="0.25">
      <c r="A141" s="129" t="s">
        <v>310</v>
      </c>
      <c r="B141" s="165">
        <f>SUM(B142:B147)</f>
        <v>6</v>
      </c>
      <c r="C141" s="165"/>
      <c r="D141" s="165"/>
      <c r="E141" s="165">
        <f t="shared" ref="C141:H141" si="38">SUM(E142:E147)</f>
        <v>94</v>
      </c>
      <c r="F141" s="155"/>
      <c r="G141" s="155"/>
      <c r="H141" s="155">
        <f t="shared" si="38"/>
        <v>971.46</v>
      </c>
      <c r="I141" s="155">
        <f>SUM(I142:I147)</f>
        <v>1200.6200000000001</v>
      </c>
    </row>
    <row r="142" spans="1:9" s="114" customFormat="1" x14ac:dyDescent="0.25">
      <c r="A142" s="148" t="s">
        <v>49</v>
      </c>
      <c r="B142" s="158">
        <v>1</v>
      </c>
      <c r="C142" s="158">
        <f t="shared" si="34"/>
        <v>170</v>
      </c>
      <c r="D142" s="156">
        <v>146</v>
      </c>
      <c r="E142" s="156">
        <v>24</v>
      </c>
      <c r="F142" s="157">
        <v>754.43</v>
      </c>
      <c r="G142" s="157">
        <f>F142/146</f>
        <v>5.167328767123287</v>
      </c>
      <c r="H142" s="157">
        <f t="shared" si="35"/>
        <v>248.03</v>
      </c>
      <c r="I142" s="157">
        <f t="shared" si="36"/>
        <v>306.54000000000002</v>
      </c>
    </row>
    <row r="143" spans="1:9" s="114" customFormat="1" x14ac:dyDescent="0.25">
      <c r="A143" s="148" t="s">
        <v>49</v>
      </c>
      <c r="B143" s="158">
        <v>1</v>
      </c>
      <c r="C143" s="158">
        <f t="shared" si="34"/>
        <v>156</v>
      </c>
      <c r="D143" s="156">
        <v>146</v>
      </c>
      <c r="E143" s="156">
        <v>10</v>
      </c>
      <c r="F143" s="157">
        <v>754.43</v>
      </c>
      <c r="G143" s="157">
        <f>F143/146</f>
        <v>5.167328767123287</v>
      </c>
      <c r="H143" s="157">
        <f t="shared" si="35"/>
        <v>103.35</v>
      </c>
      <c r="I143" s="157">
        <f t="shared" si="36"/>
        <v>127.73</v>
      </c>
    </row>
    <row r="144" spans="1:9" s="114" customFormat="1" x14ac:dyDescent="0.25">
      <c r="A144" s="148" t="s">
        <v>49</v>
      </c>
      <c r="B144" s="158">
        <v>1</v>
      </c>
      <c r="C144" s="158">
        <f t="shared" si="34"/>
        <v>166</v>
      </c>
      <c r="D144" s="156">
        <v>146</v>
      </c>
      <c r="E144" s="156">
        <v>20</v>
      </c>
      <c r="F144" s="157">
        <v>754.43</v>
      </c>
      <c r="G144" s="157">
        <f t="shared" ref="G144:G147" si="39">F144/146</f>
        <v>5.167328767123287</v>
      </c>
      <c r="H144" s="157">
        <f t="shared" si="35"/>
        <v>206.69</v>
      </c>
      <c r="I144" s="157">
        <f t="shared" si="36"/>
        <v>255.45</v>
      </c>
    </row>
    <row r="145" spans="1:9" s="114" customFormat="1" x14ac:dyDescent="0.25">
      <c r="A145" s="148" t="s">
        <v>49</v>
      </c>
      <c r="B145" s="158">
        <v>1</v>
      </c>
      <c r="C145" s="158">
        <f t="shared" si="34"/>
        <v>154</v>
      </c>
      <c r="D145" s="156">
        <v>146</v>
      </c>
      <c r="E145" s="156">
        <v>8</v>
      </c>
      <c r="F145" s="157">
        <v>754.43</v>
      </c>
      <c r="G145" s="157">
        <f t="shared" si="39"/>
        <v>5.167328767123287</v>
      </c>
      <c r="H145" s="157">
        <f t="shared" si="35"/>
        <v>82.68</v>
      </c>
      <c r="I145" s="157">
        <f t="shared" si="36"/>
        <v>102.18</v>
      </c>
    </row>
    <row r="146" spans="1:9" s="114" customFormat="1" x14ac:dyDescent="0.25">
      <c r="A146" s="148" t="s">
        <v>49</v>
      </c>
      <c r="B146" s="158">
        <v>1</v>
      </c>
      <c r="C146" s="158">
        <f t="shared" si="34"/>
        <v>168</v>
      </c>
      <c r="D146" s="156">
        <v>146</v>
      </c>
      <c r="E146" s="156">
        <v>22</v>
      </c>
      <c r="F146" s="157">
        <v>754.43</v>
      </c>
      <c r="G146" s="157">
        <f t="shared" si="39"/>
        <v>5.167328767123287</v>
      </c>
      <c r="H146" s="157">
        <f t="shared" si="35"/>
        <v>227.36</v>
      </c>
      <c r="I146" s="157">
        <f t="shared" si="36"/>
        <v>280.99</v>
      </c>
    </row>
    <row r="147" spans="1:9" s="114" customFormat="1" x14ac:dyDescent="0.25">
      <c r="A147" s="148" t="s">
        <v>49</v>
      </c>
      <c r="B147" s="158">
        <v>1</v>
      </c>
      <c r="C147" s="158">
        <f t="shared" si="34"/>
        <v>156</v>
      </c>
      <c r="D147" s="156">
        <v>146</v>
      </c>
      <c r="E147" s="156">
        <v>10</v>
      </c>
      <c r="F147" s="157">
        <v>754.43</v>
      </c>
      <c r="G147" s="157">
        <f t="shared" si="39"/>
        <v>5.167328767123287</v>
      </c>
      <c r="H147" s="157">
        <f t="shared" si="35"/>
        <v>103.35</v>
      </c>
      <c r="I147" s="157">
        <f t="shared" si="36"/>
        <v>127.73</v>
      </c>
    </row>
    <row r="148" spans="1:9" ht="33" x14ac:dyDescent="0.25">
      <c r="A148" s="131" t="s">
        <v>311</v>
      </c>
      <c r="B148" s="164">
        <f>B149</f>
        <v>13</v>
      </c>
      <c r="C148" s="164"/>
      <c r="D148" s="164"/>
      <c r="E148" s="164">
        <f t="shared" ref="C148:H148" si="40">E149</f>
        <v>243</v>
      </c>
      <c r="F148" s="154"/>
      <c r="G148" s="154"/>
      <c r="H148" s="154">
        <f t="shared" si="40"/>
        <v>3469.56</v>
      </c>
      <c r="I148" s="154">
        <f>I149</f>
        <v>4288.0299999999988</v>
      </c>
    </row>
    <row r="149" spans="1:9" ht="33" x14ac:dyDescent="0.25">
      <c r="A149" s="129" t="s">
        <v>256</v>
      </c>
      <c r="B149" s="165">
        <f>SUM(B150:B162)</f>
        <v>13</v>
      </c>
      <c r="C149" s="165"/>
      <c r="D149" s="165"/>
      <c r="E149" s="165">
        <f>SUM(E150:E162)</f>
        <v>243</v>
      </c>
      <c r="F149" s="155"/>
      <c r="G149" s="155"/>
      <c r="H149" s="155">
        <f>SUM(H150:H162)</f>
        <v>3469.56</v>
      </c>
      <c r="I149" s="155">
        <f>SUM(I150:I162)</f>
        <v>4288.0299999999988</v>
      </c>
    </row>
    <row r="150" spans="1:9" x14ac:dyDescent="0.25">
      <c r="A150" s="148" t="s">
        <v>48</v>
      </c>
      <c r="B150" s="156">
        <v>1</v>
      </c>
      <c r="C150" s="156">
        <f t="shared" ref="C150:C162" si="41">D150+E150</f>
        <v>158</v>
      </c>
      <c r="D150" s="156">
        <v>146</v>
      </c>
      <c r="E150" s="156">
        <v>12</v>
      </c>
      <c r="F150" s="157">
        <v>1042.29</v>
      </c>
      <c r="G150" s="157">
        <f>F150/146</f>
        <v>7.1389726027397256</v>
      </c>
      <c r="H150" s="157">
        <f t="shared" ref="H150:H162" si="42">ROUND(E150*G150*2,2)</f>
        <v>171.34</v>
      </c>
      <c r="I150" s="157">
        <f t="shared" ref="I150:I162" si="43">ROUND(H150*1.2359,2)</f>
        <v>211.76</v>
      </c>
    </row>
    <row r="151" spans="1:9" x14ac:dyDescent="0.25">
      <c r="A151" s="148" t="s">
        <v>48</v>
      </c>
      <c r="B151" s="156">
        <v>1</v>
      </c>
      <c r="C151" s="156">
        <f t="shared" si="41"/>
        <v>147</v>
      </c>
      <c r="D151" s="156">
        <v>122</v>
      </c>
      <c r="E151" s="156">
        <v>25</v>
      </c>
      <c r="F151" s="157">
        <v>1042.29</v>
      </c>
      <c r="G151" s="157">
        <f>F151/146</f>
        <v>7.1389726027397256</v>
      </c>
      <c r="H151" s="157">
        <f t="shared" si="42"/>
        <v>356.95</v>
      </c>
      <c r="I151" s="157">
        <f t="shared" si="43"/>
        <v>441.15</v>
      </c>
    </row>
    <row r="152" spans="1:9" x14ac:dyDescent="0.25">
      <c r="A152" s="148" t="s">
        <v>48</v>
      </c>
      <c r="B152" s="156">
        <v>1</v>
      </c>
      <c r="C152" s="156">
        <f t="shared" si="41"/>
        <v>154</v>
      </c>
      <c r="D152" s="156">
        <v>136</v>
      </c>
      <c r="E152" s="156">
        <v>18</v>
      </c>
      <c r="F152" s="157">
        <v>1042.29</v>
      </c>
      <c r="G152" s="157">
        <f t="shared" ref="G152:G162" si="44">F152/146</f>
        <v>7.1389726027397256</v>
      </c>
      <c r="H152" s="157">
        <f t="shared" si="42"/>
        <v>257</v>
      </c>
      <c r="I152" s="157">
        <f t="shared" si="43"/>
        <v>317.63</v>
      </c>
    </row>
    <row r="153" spans="1:9" x14ac:dyDescent="0.25">
      <c r="A153" s="148" t="s">
        <v>48</v>
      </c>
      <c r="B153" s="156">
        <v>1</v>
      </c>
      <c r="C153" s="156">
        <f t="shared" si="41"/>
        <v>158</v>
      </c>
      <c r="D153" s="156">
        <v>146</v>
      </c>
      <c r="E153" s="156">
        <v>12</v>
      </c>
      <c r="F153" s="157">
        <v>1042.29</v>
      </c>
      <c r="G153" s="157">
        <f t="shared" si="44"/>
        <v>7.1389726027397256</v>
      </c>
      <c r="H153" s="157">
        <f t="shared" si="42"/>
        <v>171.34</v>
      </c>
      <c r="I153" s="157">
        <f t="shared" si="43"/>
        <v>211.76</v>
      </c>
    </row>
    <row r="154" spans="1:9" x14ac:dyDescent="0.25">
      <c r="A154" s="148" t="s">
        <v>48</v>
      </c>
      <c r="B154" s="156">
        <v>1</v>
      </c>
      <c r="C154" s="156">
        <f t="shared" si="41"/>
        <v>158</v>
      </c>
      <c r="D154" s="156">
        <v>146</v>
      </c>
      <c r="E154" s="156">
        <v>12</v>
      </c>
      <c r="F154" s="157">
        <v>1042.29</v>
      </c>
      <c r="G154" s="157">
        <f t="shared" si="44"/>
        <v>7.1389726027397256</v>
      </c>
      <c r="H154" s="157">
        <f t="shared" si="42"/>
        <v>171.34</v>
      </c>
      <c r="I154" s="157">
        <f t="shared" si="43"/>
        <v>211.76</v>
      </c>
    </row>
    <row r="155" spans="1:9" x14ac:dyDescent="0.25">
      <c r="A155" s="148" t="s">
        <v>48</v>
      </c>
      <c r="B155" s="156">
        <v>1</v>
      </c>
      <c r="C155" s="156">
        <f t="shared" si="41"/>
        <v>187</v>
      </c>
      <c r="D155" s="156">
        <v>146</v>
      </c>
      <c r="E155" s="156">
        <v>41</v>
      </c>
      <c r="F155" s="157">
        <v>1042.29</v>
      </c>
      <c r="G155" s="157">
        <f t="shared" si="44"/>
        <v>7.1389726027397256</v>
      </c>
      <c r="H155" s="157">
        <f t="shared" si="42"/>
        <v>585.4</v>
      </c>
      <c r="I155" s="157">
        <f t="shared" si="43"/>
        <v>723.5</v>
      </c>
    </row>
    <row r="156" spans="1:9" x14ac:dyDescent="0.25">
      <c r="A156" s="148" t="s">
        <v>48</v>
      </c>
      <c r="B156" s="156">
        <v>1</v>
      </c>
      <c r="C156" s="156">
        <f t="shared" si="41"/>
        <v>182</v>
      </c>
      <c r="D156" s="156">
        <v>146</v>
      </c>
      <c r="E156" s="156">
        <v>36</v>
      </c>
      <c r="F156" s="157">
        <v>1042.29</v>
      </c>
      <c r="G156" s="157">
        <f t="shared" si="44"/>
        <v>7.1389726027397256</v>
      </c>
      <c r="H156" s="157">
        <f t="shared" si="42"/>
        <v>514.01</v>
      </c>
      <c r="I156" s="157">
        <f t="shared" si="43"/>
        <v>635.26</v>
      </c>
    </row>
    <row r="157" spans="1:9" x14ac:dyDescent="0.25">
      <c r="A157" s="148" t="s">
        <v>48</v>
      </c>
      <c r="B157" s="156">
        <v>1</v>
      </c>
      <c r="C157" s="156">
        <f t="shared" si="41"/>
        <v>124</v>
      </c>
      <c r="D157" s="156">
        <v>121</v>
      </c>
      <c r="E157" s="156">
        <v>3</v>
      </c>
      <c r="F157" s="157">
        <v>1042.29</v>
      </c>
      <c r="G157" s="157">
        <f t="shared" si="44"/>
        <v>7.1389726027397256</v>
      </c>
      <c r="H157" s="157">
        <f t="shared" si="42"/>
        <v>42.83</v>
      </c>
      <c r="I157" s="157">
        <f t="shared" si="43"/>
        <v>52.93</v>
      </c>
    </row>
    <row r="158" spans="1:9" x14ac:dyDescent="0.25">
      <c r="A158" s="148" t="s">
        <v>48</v>
      </c>
      <c r="B158" s="156">
        <v>1</v>
      </c>
      <c r="C158" s="156">
        <f t="shared" si="41"/>
        <v>170</v>
      </c>
      <c r="D158" s="156">
        <v>146</v>
      </c>
      <c r="E158" s="156">
        <v>24</v>
      </c>
      <c r="F158" s="157">
        <v>1042.29</v>
      </c>
      <c r="G158" s="157">
        <f t="shared" si="44"/>
        <v>7.1389726027397256</v>
      </c>
      <c r="H158" s="157">
        <f t="shared" si="42"/>
        <v>342.67</v>
      </c>
      <c r="I158" s="157">
        <f t="shared" si="43"/>
        <v>423.51</v>
      </c>
    </row>
    <row r="159" spans="1:9" x14ac:dyDescent="0.25">
      <c r="A159" s="148" t="s">
        <v>48</v>
      </c>
      <c r="B159" s="156">
        <v>1</v>
      </c>
      <c r="C159" s="156">
        <f t="shared" si="41"/>
        <v>153</v>
      </c>
      <c r="D159" s="156">
        <v>146</v>
      </c>
      <c r="E159" s="156">
        <v>7</v>
      </c>
      <c r="F159" s="157">
        <v>1042.29</v>
      </c>
      <c r="G159" s="157">
        <f t="shared" si="44"/>
        <v>7.1389726027397256</v>
      </c>
      <c r="H159" s="157">
        <f t="shared" si="42"/>
        <v>99.95</v>
      </c>
      <c r="I159" s="157">
        <f t="shared" si="43"/>
        <v>123.53</v>
      </c>
    </row>
    <row r="160" spans="1:9" x14ac:dyDescent="0.25">
      <c r="A160" s="148" t="s">
        <v>48</v>
      </c>
      <c r="B160" s="156">
        <v>1</v>
      </c>
      <c r="C160" s="156">
        <f t="shared" si="41"/>
        <v>160</v>
      </c>
      <c r="D160" s="156">
        <v>146</v>
      </c>
      <c r="E160" s="156">
        <v>14</v>
      </c>
      <c r="F160" s="157">
        <v>1042.29</v>
      </c>
      <c r="G160" s="157">
        <f t="shared" si="44"/>
        <v>7.1389726027397256</v>
      </c>
      <c r="H160" s="157">
        <f t="shared" si="42"/>
        <v>199.89</v>
      </c>
      <c r="I160" s="157">
        <f t="shared" si="43"/>
        <v>247.04</v>
      </c>
    </row>
    <row r="161" spans="1:9" x14ac:dyDescent="0.25">
      <c r="A161" s="148" t="s">
        <v>48</v>
      </c>
      <c r="B161" s="156">
        <v>1</v>
      </c>
      <c r="C161" s="156">
        <f t="shared" si="41"/>
        <v>170</v>
      </c>
      <c r="D161" s="156">
        <v>146</v>
      </c>
      <c r="E161" s="156">
        <v>24</v>
      </c>
      <c r="F161" s="157">
        <v>1042.29</v>
      </c>
      <c r="G161" s="157">
        <f t="shared" si="44"/>
        <v>7.1389726027397256</v>
      </c>
      <c r="H161" s="157">
        <f t="shared" si="42"/>
        <v>342.67</v>
      </c>
      <c r="I161" s="157">
        <f t="shared" si="43"/>
        <v>423.51</v>
      </c>
    </row>
    <row r="162" spans="1:9" x14ac:dyDescent="0.25">
      <c r="A162" s="148" t="s">
        <v>48</v>
      </c>
      <c r="B162" s="156">
        <v>1</v>
      </c>
      <c r="C162" s="156">
        <f t="shared" si="41"/>
        <v>148</v>
      </c>
      <c r="D162" s="156">
        <v>133</v>
      </c>
      <c r="E162" s="156">
        <v>15</v>
      </c>
      <c r="F162" s="157">
        <v>1042.29</v>
      </c>
      <c r="G162" s="157">
        <f t="shared" si="44"/>
        <v>7.1389726027397256</v>
      </c>
      <c r="H162" s="157">
        <f t="shared" si="42"/>
        <v>214.17</v>
      </c>
      <c r="I162" s="157">
        <f t="shared" si="43"/>
        <v>264.69</v>
      </c>
    </row>
    <row r="163" spans="1:9" x14ac:dyDescent="0.25">
      <c r="C163" s="122"/>
      <c r="G163" s="123"/>
      <c r="H163" s="124"/>
      <c r="I163" s="125"/>
    </row>
    <row r="164" spans="1:9" x14ac:dyDescent="0.25">
      <c r="A164" s="99" t="s">
        <v>304</v>
      </c>
      <c r="B164" s="99"/>
    </row>
  </sheetData>
  <mergeCells count="13">
    <mergeCell ref="D8:D9"/>
    <mergeCell ref="E8:E9"/>
    <mergeCell ref="A164:B164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B109B-FC91-40F6-AA21-4FB5978A8754}">
  <sheetPr>
    <tabColor theme="5" tint="0.59999389629810485"/>
  </sheetPr>
  <dimension ref="A1:I176"/>
  <sheetViews>
    <sheetView zoomScale="80" zoomScaleNormal="80" workbookViewId="0">
      <selection activeCell="A2" sqref="A2:I2"/>
    </sheetView>
  </sheetViews>
  <sheetFormatPr defaultColWidth="9.140625" defaultRowHeight="16.5" x14ac:dyDescent="0.25"/>
  <cols>
    <col min="1" max="1" width="67" style="108" customWidth="1"/>
    <col min="2" max="2" width="15.28515625" style="109" customWidth="1"/>
    <col min="3" max="3" width="14.5703125" style="108" customWidth="1"/>
    <col min="4" max="4" width="14.7109375" style="108" customWidth="1"/>
    <col min="5" max="5" width="18.42578125" style="110" customWidth="1"/>
    <col min="6" max="6" width="15.140625" style="108" customWidth="1"/>
    <col min="7" max="7" width="16.7109375" style="111" customWidth="1"/>
    <col min="8" max="8" width="20" style="108" customWidth="1"/>
    <col min="9" max="9" width="17.85546875" style="108" customWidth="1"/>
    <col min="10" max="16384" width="9.140625" style="108"/>
  </cols>
  <sheetData>
    <row r="1" spans="1:9" x14ac:dyDescent="0.25">
      <c r="H1" s="112" t="s">
        <v>344</v>
      </c>
      <c r="I1" s="112"/>
    </row>
    <row r="2" spans="1:9" s="114" customFormat="1" ht="36.75" customHeight="1" x14ac:dyDescent="0.25">
      <c r="A2" s="113" t="s">
        <v>297</v>
      </c>
      <c r="B2" s="113"/>
      <c r="C2" s="113"/>
      <c r="D2" s="113"/>
      <c r="E2" s="113"/>
      <c r="F2" s="113"/>
      <c r="G2" s="113"/>
      <c r="H2" s="113"/>
      <c r="I2" s="113"/>
    </row>
    <row r="3" spans="1:9" ht="15" customHeight="1" x14ac:dyDescent="0.25"/>
    <row r="4" spans="1:9" ht="21.75" customHeight="1" x14ac:dyDescent="0.25">
      <c r="A4" s="108" t="s">
        <v>312</v>
      </c>
    </row>
    <row r="5" spans="1:9" x14ac:dyDescent="0.25">
      <c r="A5" s="108" t="s">
        <v>314</v>
      </c>
    </row>
    <row r="6" spans="1:9" ht="13.5" customHeight="1" x14ac:dyDescent="0.25">
      <c r="E6" s="115"/>
      <c r="H6" s="116"/>
    </row>
    <row r="7" spans="1:9" ht="35.25" customHeight="1" x14ac:dyDescent="0.25">
      <c r="A7" s="88"/>
      <c r="B7" s="88" t="s">
        <v>0</v>
      </c>
      <c r="C7" s="89" t="s">
        <v>1</v>
      </c>
      <c r="D7" s="89"/>
      <c r="E7" s="89"/>
      <c r="F7" s="89" t="s">
        <v>2</v>
      </c>
      <c r="G7" s="89" t="s">
        <v>302</v>
      </c>
      <c r="H7" s="89" t="s">
        <v>3</v>
      </c>
      <c r="I7" s="90" t="s">
        <v>4</v>
      </c>
    </row>
    <row r="8" spans="1:9" ht="16.5" customHeight="1" x14ac:dyDescent="0.25">
      <c r="A8" s="88"/>
      <c r="B8" s="88"/>
      <c r="C8" s="89" t="s">
        <v>300</v>
      </c>
      <c r="D8" s="89" t="s">
        <v>301</v>
      </c>
      <c r="E8" s="89" t="s">
        <v>5</v>
      </c>
      <c r="F8" s="89"/>
      <c r="G8" s="89"/>
      <c r="H8" s="89"/>
      <c r="I8" s="90"/>
    </row>
    <row r="9" spans="1:9" ht="48" customHeight="1" x14ac:dyDescent="0.25">
      <c r="A9" s="88"/>
      <c r="B9" s="88"/>
      <c r="C9" s="89"/>
      <c r="D9" s="89"/>
      <c r="E9" s="89"/>
      <c r="F9" s="89"/>
      <c r="G9" s="89"/>
      <c r="H9" s="89"/>
      <c r="I9" s="90"/>
    </row>
    <row r="10" spans="1:9" x14ac:dyDescent="0.25">
      <c r="A10" s="91">
        <v>1</v>
      </c>
      <c r="B10" s="91">
        <v>2</v>
      </c>
      <c r="C10" s="91" t="s">
        <v>6</v>
      </c>
      <c r="D10" s="91">
        <v>4</v>
      </c>
      <c r="E10" s="91">
        <v>5</v>
      </c>
      <c r="F10" s="91">
        <v>6</v>
      </c>
      <c r="G10" s="91">
        <v>7</v>
      </c>
      <c r="H10" s="91">
        <v>8</v>
      </c>
      <c r="I10" s="91" t="s">
        <v>92</v>
      </c>
    </row>
    <row r="11" spans="1:9" s="114" customFormat="1" x14ac:dyDescent="0.25">
      <c r="A11" s="117" t="s">
        <v>7</v>
      </c>
      <c r="B11" s="142">
        <f>B12+B126+B140+B155</f>
        <v>149</v>
      </c>
      <c r="C11" s="142"/>
      <c r="D11" s="142"/>
      <c r="E11" s="142">
        <f t="shared" ref="C11:I11" si="0">E12+E126+E140+E155</f>
        <v>6379</v>
      </c>
      <c r="F11" s="132"/>
      <c r="G11" s="132"/>
      <c r="H11" s="132">
        <f t="shared" si="0"/>
        <v>110205.48000000001</v>
      </c>
      <c r="I11" s="132">
        <f t="shared" si="0"/>
        <v>136027.40000000002</v>
      </c>
    </row>
    <row r="12" spans="1:9" s="114" customFormat="1" x14ac:dyDescent="0.25">
      <c r="A12" s="118" t="s">
        <v>34</v>
      </c>
      <c r="B12" s="143">
        <f>B13+B65+B110</f>
        <v>110</v>
      </c>
      <c r="C12" s="143"/>
      <c r="D12" s="143"/>
      <c r="E12" s="143">
        <f>E13+E65+E110</f>
        <v>5355</v>
      </c>
      <c r="F12" s="133"/>
      <c r="G12" s="133"/>
      <c r="H12" s="133">
        <f>H13+H65+H110</f>
        <v>91603.580000000016</v>
      </c>
      <c r="I12" s="133">
        <f>I13+I65+I110</f>
        <v>113048.96000000004</v>
      </c>
    </row>
    <row r="13" spans="1:9" s="114" customFormat="1" x14ac:dyDescent="0.25">
      <c r="A13" s="129" t="s">
        <v>190</v>
      </c>
      <c r="B13" s="144">
        <f>SUM(B14:B64)</f>
        <v>51</v>
      </c>
      <c r="C13" s="144"/>
      <c r="D13" s="144"/>
      <c r="E13" s="144">
        <f>SUM(E14:E64)</f>
        <v>2919</v>
      </c>
      <c r="F13" s="134"/>
      <c r="G13" s="134"/>
      <c r="H13" s="134">
        <f>SUM(H14:H64)</f>
        <v>61360.130000000005</v>
      </c>
      <c r="I13" s="134">
        <f>SUM(I14:I64)</f>
        <v>75687.570000000022</v>
      </c>
    </row>
    <row r="14" spans="1:9" x14ac:dyDescent="0.25">
      <c r="A14" s="119" t="s">
        <v>54</v>
      </c>
      <c r="B14" s="135">
        <v>1</v>
      </c>
      <c r="C14" s="135">
        <f t="shared" ref="C14:C64" si="1">D14+E14</f>
        <v>265</v>
      </c>
      <c r="D14" s="135">
        <v>166</v>
      </c>
      <c r="E14" s="135">
        <v>99</v>
      </c>
      <c r="F14" s="136">
        <v>2961.29</v>
      </c>
      <c r="G14" s="136">
        <f>F14/166</f>
        <v>17.839096385542167</v>
      </c>
      <c r="H14" s="136">
        <f t="shared" ref="H14:H17" si="2">ROUND(E14*G14*2,2)</f>
        <v>3532.14</v>
      </c>
      <c r="I14" s="136">
        <f t="shared" ref="I14:I64" si="3">ROUND(H14*1.2359,2)</f>
        <v>4365.37</v>
      </c>
    </row>
    <row r="15" spans="1:9" x14ac:dyDescent="0.25">
      <c r="A15" s="119" t="s">
        <v>35</v>
      </c>
      <c r="B15" s="135">
        <v>1</v>
      </c>
      <c r="C15" s="135">
        <f t="shared" si="1"/>
        <v>168</v>
      </c>
      <c r="D15" s="135">
        <v>166</v>
      </c>
      <c r="E15" s="135">
        <v>2</v>
      </c>
      <c r="F15" s="136">
        <v>1697.8</v>
      </c>
      <c r="G15" s="136">
        <f>F15/166</f>
        <v>10.227710843373494</v>
      </c>
      <c r="H15" s="136">
        <f t="shared" si="2"/>
        <v>40.909999999999997</v>
      </c>
      <c r="I15" s="136">
        <f t="shared" si="3"/>
        <v>50.56</v>
      </c>
    </row>
    <row r="16" spans="1:9" s="114" customFormat="1" x14ac:dyDescent="0.25">
      <c r="A16" s="119" t="s">
        <v>35</v>
      </c>
      <c r="B16" s="137">
        <v>1</v>
      </c>
      <c r="C16" s="137">
        <f t="shared" si="1"/>
        <v>240</v>
      </c>
      <c r="D16" s="135">
        <v>166</v>
      </c>
      <c r="E16" s="135">
        <v>74</v>
      </c>
      <c r="F16" s="136">
        <v>1697.8</v>
      </c>
      <c r="G16" s="136">
        <f>F16/166</f>
        <v>10.227710843373494</v>
      </c>
      <c r="H16" s="136">
        <f t="shared" si="2"/>
        <v>1513.7</v>
      </c>
      <c r="I16" s="136">
        <f t="shared" si="3"/>
        <v>1870.78</v>
      </c>
    </row>
    <row r="17" spans="1:9" s="114" customFormat="1" x14ac:dyDescent="0.25">
      <c r="A17" s="119" t="s">
        <v>35</v>
      </c>
      <c r="B17" s="137">
        <v>1</v>
      </c>
      <c r="C17" s="137">
        <f t="shared" si="1"/>
        <v>90</v>
      </c>
      <c r="D17" s="135">
        <v>88</v>
      </c>
      <c r="E17" s="135">
        <v>2</v>
      </c>
      <c r="F17" s="136">
        <v>1697.8</v>
      </c>
      <c r="G17" s="136">
        <f t="shared" ref="G17:G64" si="4">F17/166</f>
        <v>10.227710843373494</v>
      </c>
      <c r="H17" s="136">
        <f t="shared" si="2"/>
        <v>40.909999999999997</v>
      </c>
      <c r="I17" s="168">
        <f>ROUND(H17*1.2077,2)</f>
        <v>49.41</v>
      </c>
    </row>
    <row r="18" spans="1:9" s="114" customFormat="1" x14ac:dyDescent="0.25">
      <c r="A18" s="119" t="s">
        <v>35</v>
      </c>
      <c r="B18" s="135">
        <v>1</v>
      </c>
      <c r="C18" s="135">
        <f t="shared" si="1"/>
        <v>64</v>
      </c>
      <c r="D18" s="135">
        <v>32</v>
      </c>
      <c r="E18" s="135">
        <v>32</v>
      </c>
      <c r="F18" s="136">
        <v>1697.8</v>
      </c>
      <c r="G18" s="136">
        <f t="shared" si="4"/>
        <v>10.227710843373494</v>
      </c>
      <c r="H18" s="136">
        <f>ROUND(E18*G18*2,2)</f>
        <v>654.57000000000005</v>
      </c>
      <c r="I18" s="168">
        <f>ROUND(H18*1.2077,2)</f>
        <v>790.52</v>
      </c>
    </row>
    <row r="19" spans="1:9" s="114" customFormat="1" x14ac:dyDescent="0.25">
      <c r="A19" s="119" t="s">
        <v>35</v>
      </c>
      <c r="B19" s="137">
        <v>1</v>
      </c>
      <c r="C19" s="137">
        <f t="shared" si="1"/>
        <v>216</v>
      </c>
      <c r="D19" s="135">
        <v>166</v>
      </c>
      <c r="E19" s="135">
        <v>50</v>
      </c>
      <c r="F19" s="136">
        <v>1697.8</v>
      </c>
      <c r="G19" s="136">
        <f t="shared" si="4"/>
        <v>10.227710843373494</v>
      </c>
      <c r="H19" s="136">
        <f t="shared" ref="H19:H64" si="5">ROUND(E19*G19*2,2)</f>
        <v>1022.77</v>
      </c>
      <c r="I19" s="136">
        <f t="shared" si="3"/>
        <v>1264.04</v>
      </c>
    </row>
    <row r="20" spans="1:9" s="114" customFormat="1" x14ac:dyDescent="0.25">
      <c r="A20" s="119" t="s">
        <v>35</v>
      </c>
      <c r="B20" s="137">
        <v>1</v>
      </c>
      <c r="C20" s="137">
        <f t="shared" si="1"/>
        <v>129</v>
      </c>
      <c r="D20" s="135">
        <v>40</v>
      </c>
      <c r="E20" s="135">
        <v>89</v>
      </c>
      <c r="F20" s="136">
        <v>1697.8</v>
      </c>
      <c r="G20" s="136">
        <f t="shared" si="4"/>
        <v>10.227710843373494</v>
      </c>
      <c r="H20" s="136">
        <f t="shared" si="5"/>
        <v>1820.53</v>
      </c>
      <c r="I20" s="136">
        <f t="shared" si="3"/>
        <v>2249.9899999999998</v>
      </c>
    </row>
    <row r="21" spans="1:9" s="114" customFormat="1" x14ac:dyDescent="0.25">
      <c r="A21" s="119" t="s">
        <v>35</v>
      </c>
      <c r="B21" s="137">
        <v>1</v>
      </c>
      <c r="C21" s="137">
        <f t="shared" si="1"/>
        <v>32</v>
      </c>
      <c r="D21" s="135">
        <v>16</v>
      </c>
      <c r="E21" s="135">
        <v>16</v>
      </c>
      <c r="F21" s="136">
        <v>1697.8</v>
      </c>
      <c r="G21" s="136">
        <f t="shared" si="4"/>
        <v>10.227710843373494</v>
      </c>
      <c r="H21" s="136">
        <f t="shared" si="5"/>
        <v>327.29000000000002</v>
      </c>
      <c r="I21" s="136">
        <f t="shared" si="3"/>
        <v>404.5</v>
      </c>
    </row>
    <row r="22" spans="1:9" x14ac:dyDescent="0.25">
      <c r="A22" s="119" t="s">
        <v>35</v>
      </c>
      <c r="B22" s="135">
        <v>1</v>
      </c>
      <c r="C22" s="137">
        <f t="shared" si="1"/>
        <v>128</v>
      </c>
      <c r="D22" s="135">
        <v>64</v>
      </c>
      <c r="E22" s="135">
        <v>64</v>
      </c>
      <c r="F22" s="136">
        <v>1697.8</v>
      </c>
      <c r="G22" s="136">
        <f t="shared" si="4"/>
        <v>10.227710843373494</v>
      </c>
      <c r="H22" s="136">
        <f t="shared" si="5"/>
        <v>1309.1500000000001</v>
      </c>
      <c r="I22" s="136">
        <f t="shared" si="3"/>
        <v>1617.98</v>
      </c>
    </row>
    <row r="23" spans="1:9" x14ac:dyDescent="0.25">
      <c r="A23" s="119" t="s">
        <v>36</v>
      </c>
      <c r="B23" s="135">
        <v>1</v>
      </c>
      <c r="C23" s="137">
        <f t="shared" si="1"/>
        <v>168</v>
      </c>
      <c r="D23" s="135">
        <v>142</v>
      </c>
      <c r="E23" s="135">
        <v>26</v>
      </c>
      <c r="F23" s="136">
        <v>1697.8</v>
      </c>
      <c r="G23" s="136">
        <f t="shared" si="4"/>
        <v>10.227710843373494</v>
      </c>
      <c r="H23" s="136">
        <f t="shared" si="5"/>
        <v>531.84</v>
      </c>
      <c r="I23" s="168">
        <f>ROUND(H23*1.2077,2)</f>
        <v>642.29999999999995</v>
      </c>
    </row>
    <row r="24" spans="1:9" x14ac:dyDescent="0.25">
      <c r="A24" s="119" t="s">
        <v>36</v>
      </c>
      <c r="B24" s="135">
        <v>1</v>
      </c>
      <c r="C24" s="137">
        <f t="shared" si="1"/>
        <v>232</v>
      </c>
      <c r="D24" s="135">
        <v>166</v>
      </c>
      <c r="E24" s="135">
        <v>66</v>
      </c>
      <c r="F24" s="136">
        <v>1697.8</v>
      </c>
      <c r="G24" s="136">
        <f t="shared" si="4"/>
        <v>10.227710843373494</v>
      </c>
      <c r="H24" s="136">
        <f t="shared" si="5"/>
        <v>1350.06</v>
      </c>
      <c r="I24" s="136">
        <f t="shared" si="3"/>
        <v>1668.54</v>
      </c>
    </row>
    <row r="25" spans="1:9" x14ac:dyDescent="0.25">
      <c r="A25" s="119" t="s">
        <v>90</v>
      </c>
      <c r="B25" s="135">
        <v>1</v>
      </c>
      <c r="C25" s="137">
        <f t="shared" si="1"/>
        <v>25</v>
      </c>
      <c r="D25" s="135">
        <v>24</v>
      </c>
      <c r="E25" s="135">
        <v>1</v>
      </c>
      <c r="F25" s="136">
        <v>1697.8</v>
      </c>
      <c r="G25" s="136">
        <f t="shared" si="4"/>
        <v>10.227710843373494</v>
      </c>
      <c r="H25" s="136">
        <f t="shared" si="5"/>
        <v>20.46</v>
      </c>
      <c r="I25" s="136">
        <f t="shared" si="3"/>
        <v>25.29</v>
      </c>
    </row>
    <row r="26" spans="1:9" x14ac:dyDescent="0.25">
      <c r="A26" s="119" t="s">
        <v>38</v>
      </c>
      <c r="B26" s="135">
        <v>1</v>
      </c>
      <c r="C26" s="137">
        <f t="shared" si="1"/>
        <v>106</v>
      </c>
      <c r="D26" s="135">
        <v>72</v>
      </c>
      <c r="E26" s="135">
        <v>34</v>
      </c>
      <c r="F26" s="136">
        <v>1697.8</v>
      </c>
      <c r="G26" s="136">
        <f t="shared" si="4"/>
        <v>10.227710843373494</v>
      </c>
      <c r="H26" s="136">
        <f t="shared" si="5"/>
        <v>695.48</v>
      </c>
      <c r="I26" s="168">
        <f>ROUND(H26*1.2077,2)</f>
        <v>839.93</v>
      </c>
    </row>
    <row r="27" spans="1:9" x14ac:dyDescent="0.25">
      <c r="A27" s="119" t="s">
        <v>38</v>
      </c>
      <c r="B27" s="135">
        <v>1</v>
      </c>
      <c r="C27" s="137">
        <f t="shared" si="1"/>
        <v>48</v>
      </c>
      <c r="D27" s="135">
        <v>24</v>
      </c>
      <c r="E27" s="135">
        <v>24</v>
      </c>
      <c r="F27" s="136">
        <v>1697.8</v>
      </c>
      <c r="G27" s="136">
        <f t="shared" si="4"/>
        <v>10.227710843373494</v>
      </c>
      <c r="H27" s="136">
        <f t="shared" si="5"/>
        <v>490.93</v>
      </c>
      <c r="I27" s="136">
        <f t="shared" si="3"/>
        <v>606.74</v>
      </c>
    </row>
    <row r="28" spans="1:9" x14ac:dyDescent="0.25">
      <c r="A28" s="119" t="s">
        <v>38</v>
      </c>
      <c r="B28" s="135">
        <v>1</v>
      </c>
      <c r="C28" s="135">
        <f t="shared" si="1"/>
        <v>65</v>
      </c>
      <c r="D28" s="135">
        <v>48</v>
      </c>
      <c r="E28" s="135">
        <v>17</v>
      </c>
      <c r="F28" s="136">
        <v>1697.8</v>
      </c>
      <c r="G28" s="136">
        <f t="shared" si="4"/>
        <v>10.227710843373494</v>
      </c>
      <c r="H28" s="136">
        <f>ROUND(E28*G28*2,2)</f>
        <v>347.74</v>
      </c>
      <c r="I28" s="136">
        <f t="shared" si="3"/>
        <v>429.77</v>
      </c>
    </row>
    <row r="29" spans="1:9" x14ac:dyDescent="0.25">
      <c r="A29" s="119" t="s">
        <v>38</v>
      </c>
      <c r="B29" s="135">
        <v>1</v>
      </c>
      <c r="C29" s="137">
        <f t="shared" si="1"/>
        <v>32</v>
      </c>
      <c r="D29" s="135">
        <v>16</v>
      </c>
      <c r="E29" s="135">
        <v>16</v>
      </c>
      <c r="F29" s="136">
        <v>1697.8</v>
      </c>
      <c r="G29" s="136">
        <f t="shared" si="4"/>
        <v>10.227710843373494</v>
      </c>
      <c r="H29" s="136">
        <f t="shared" si="5"/>
        <v>327.29000000000002</v>
      </c>
      <c r="I29" s="136">
        <f t="shared" si="3"/>
        <v>404.5</v>
      </c>
    </row>
    <row r="30" spans="1:9" s="114" customFormat="1" x14ac:dyDescent="0.25">
      <c r="A30" s="119" t="s">
        <v>16</v>
      </c>
      <c r="B30" s="137">
        <v>1</v>
      </c>
      <c r="C30" s="137">
        <f t="shared" si="1"/>
        <v>79</v>
      </c>
      <c r="D30" s="135">
        <v>56</v>
      </c>
      <c r="E30" s="135">
        <v>23</v>
      </c>
      <c r="F30" s="136">
        <v>1697.8</v>
      </c>
      <c r="G30" s="136">
        <f t="shared" si="4"/>
        <v>10.227710843373494</v>
      </c>
      <c r="H30" s="136">
        <f t="shared" si="5"/>
        <v>470.47</v>
      </c>
      <c r="I30" s="136">
        <f t="shared" si="3"/>
        <v>581.45000000000005</v>
      </c>
    </row>
    <row r="31" spans="1:9" s="114" customFormat="1" x14ac:dyDescent="0.25">
      <c r="A31" s="119" t="s">
        <v>16</v>
      </c>
      <c r="B31" s="137">
        <v>1</v>
      </c>
      <c r="C31" s="137">
        <f t="shared" si="1"/>
        <v>316</v>
      </c>
      <c r="D31" s="135">
        <v>158</v>
      </c>
      <c r="E31" s="135">
        <v>158</v>
      </c>
      <c r="F31" s="136">
        <v>1697.8</v>
      </c>
      <c r="G31" s="136">
        <f t="shared" si="4"/>
        <v>10.227710843373494</v>
      </c>
      <c r="H31" s="136">
        <f t="shared" si="5"/>
        <v>3231.96</v>
      </c>
      <c r="I31" s="136">
        <f t="shared" si="3"/>
        <v>3994.38</v>
      </c>
    </row>
    <row r="32" spans="1:9" s="114" customFormat="1" x14ac:dyDescent="0.25">
      <c r="A32" s="119" t="s">
        <v>16</v>
      </c>
      <c r="B32" s="137">
        <v>1</v>
      </c>
      <c r="C32" s="137">
        <f t="shared" si="1"/>
        <v>96</v>
      </c>
      <c r="D32" s="135">
        <v>48</v>
      </c>
      <c r="E32" s="135">
        <v>48</v>
      </c>
      <c r="F32" s="136">
        <v>1697.8</v>
      </c>
      <c r="G32" s="136">
        <f t="shared" si="4"/>
        <v>10.227710843373494</v>
      </c>
      <c r="H32" s="136">
        <f t="shared" si="5"/>
        <v>981.86</v>
      </c>
      <c r="I32" s="136">
        <f t="shared" si="3"/>
        <v>1213.48</v>
      </c>
    </row>
    <row r="33" spans="1:9" s="114" customFormat="1" x14ac:dyDescent="0.25">
      <c r="A33" s="119" t="s">
        <v>18</v>
      </c>
      <c r="B33" s="137">
        <v>1</v>
      </c>
      <c r="C33" s="137">
        <f t="shared" si="1"/>
        <v>176</v>
      </c>
      <c r="D33" s="135">
        <v>88</v>
      </c>
      <c r="E33" s="135">
        <v>88</v>
      </c>
      <c r="F33" s="136">
        <v>1697.8</v>
      </c>
      <c r="G33" s="136">
        <f t="shared" si="4"/>
        <v>10.227710843373494</v>
      </c>
      <c r="H33" s="136">
        <f t="shared" si="5"/>
        <v>1800.08</v>
      </c>
      <c r="I33" s="136">
        <f t="shared" si="3"/>
        <v>2224.7199999999998</v>
      </c>
    </row>
    <row r="34" spans="1:9" s="114" customFormat="1" x14ac:dyDescent="0.25">
      <c r="A34" s="119" t="s">
        <v>18</v>
      </c>
      <c r="B34" s="137">
        <v>1</v>
      </c>
      <c r="C34" s="137">
        <f t="shared" si="1"/>
        <v>192</v>
      </c>
      <c r="D34" s="135">
        <v>96</v>
      </c>
      <c r="E34" s="135">
        <v>96</v>
      </c>
      <c r="F34" s="136">
        <v>1697.8</v>
      </c>
      <c r="G34" s="136">
        <f t="shared" si="4"/>
        <v>10.227710843373494</v>
      </c>
      <c r="H34" s="136">
        <f t="shared" si="5"/>
        <v>1963.72</v>
      </c>
      <c r="I34" s="136">
        <f t="shared" si="3"/>
        <v>2426.96</v>
      </c>
    </row>
    <row r="35" spans="1:9" s="43" customFormat="1" x14ac:dyDescent="0.25">
      <c r="A35" s="120" t="s">
        <v>18</v>
      </c>
      <c r="B35" s="138">
        <v>1</v>
      </c>
      <c r="C35" s="138">
        <f t="shared" si="1"/>
        <v>96</v>
      </c>
      <c r="D35" s="139">
        <v>48</v>
      </c>
      <c r="E35" s="139">
        <v>48</v>
      </c>
      <c r="F35" s="136">
        <v>1697.8</v>
      </c>
      <c r="G35" s="136">
        <f t="shared" si="4"/>
        <v>10.227710843373494</v>
      </c>
      <c r="H35" s="140">
        <f t="shared" si="5"/>
        <v>981.86</v>
      </c>
      <c r="I35" s="136">
        <f t="shared" si="3"/>
        <v>1213.48</v>
      </c>
    </row>
    <row r="36" spans="1:9" s="114" customFormat="1" x14ac:dyDescent="0.25">
      <c r="A36" s="119" t="s">
        <v>18</v>
      </c>
      <c r="B36" s="135">
        <v>1</v>
      </c>
      <c r="C36" s="135">
        <f t="shared" si="1"/>
        <v>48</v>
      </c>
      <c r="D36" s="135">
        <v>24</v>
      </c>
      <c r="E36" s="135">
        <v>24</v>
      </c>
      <c r="F36" s="136">
        <v>1697.8</v>
      </c>
      <c r="G36" s="136">
        <f t="shared" si="4"/>
        <v>10.227710843373494</v>
      </c>
      <c r="H36" s="136">
        <f t="shared" si="5"/>
        <v>490.93</v>
      </c>
      <c r="I36" s="136">
        <f t="shared" si="3"/>
        <v>606.74</v>
      </c>
    </row>
    <row r="37" spans="1:9" s="114" customFormat="1" x14ac:dyDescent="0.25">
      <c r="A37" s="119" t="s">
        <v>18</v>
      </c>
      <c r="B37" s="135">
        <v>1</v>
      </c>
      <c r="C37" s="135">
        <f t="shared" si="1"/>
        <v>64</v>
      </c>
      <c r="D37" s="135">
        <v>32</v>
      </c>
      <c r="E37" s="135">
        <v>32</v>
      </c>
      <c r="F37" s="136">
        <v>1697.8</v>
      </c>
      <c r="G37" s="136">
        <f t="shared" si="4"/>
        <v>10.227710843373494</v>
      </c>
      <c r="H37" s="136">
        <f t="shared" si="5"/>
        <v>654.57000000000005</v>
      </c>
      <c r="I37" s="136">
        <f t="shared" si="3"/>
        <v>808.98</v>
      </c>
    </row>
    <row r="38" spans="1:9" s="114" customFormat="1" x14ac:dyDescent="0.25">
      <c r="A38" s="119" t="s">
        <v>18</v>
      </c>
      <c r="B38" s="137">
        <v>1</v>
      </c>
      <c r="C38" s="137">
        <f t="shared" si="1"/>
        <v>112</v>
      </c>
      <c r="D38" s="135">
        <v>56</v>
      </c>
      <c r="E38" s="135">
        <v>56</v>
      </c>
      <c r="F38" s="136">
        <v>1697.8</v>
      </c>
      <c r="G38" s="136">
        <f t="shared" si="4"/>
        <v>10.227710843373494</v>
      </c>
      <c r="H38" s="136">
        <f t="shared" si="5"/>
        <v>1145.5</v>
      </c>
      <c r="I38" s="168">
        <f>ROUND(H38*1.2077,2)</f>
        <v>1383.42</v>
      </c>
    </row>
    <row r="39" spans="1:9" s="114" customFormat="1" x14ac:dyDescent="0.25">
      <c r="A39" s="119" t="s">
        <v>39</v>
      </c>
      <c r="B39" s="137">
        <v>1</v>
      </c>
      <c r="C39" s="137">
        <f t="shared" si="1"/>
        <v>320</v>
      </c>
      <c r="D39" s="135">
        <v>160</v>
      </c>
      <c r="E39" s="135">
        <v>160</v>
      </c>
      <c r="F39" s="136">
        <v>1697.8</v>
      </c>
      <c r="G39" s="136">
        <f t="shared" si="4"/>
        <v>10.227710843373494</v>
      </c>
      <c r="H39" s="136">
        <f t="shared" si="5"/>
        <v>3272.87</v>
      </c>
      <c r="I39" s="136">
        <f t="shared" si="3"/>
        <v>4044.94</v>
      </c>
    </row>
    <row r="40" spans="1:9" s="114" customFormat="1" x14ac:dyDescent="0.25">
      <c r="A40" s="119" t="s">
        <v>39</v>
      </c>
      <c r="B40" s="137">
        <v>1</v>
      </c>
      <c r="C40" s="137">
        <f t="shared" si="1"/>
        <v>179</v>
      </c>
      <c r="D40" s="135">
        <v>89.5</v>
      </c>
      <c r="E40" s="135">
        <v>89.5</v>
      </c>
      <c r="F40" s="136">
        <v>1697.8</v>
      </c>
      <c r="G40" s="136">
        <f t="shared" si="4"/>
        <v>10.227710843373494</v>
      </c>
      <c r="H40" s="136">
        <f t="shared" si="5"/>
        <v>1830.76</v>
      </c>
      <c r="I40" s="168">
        <f>ROUND(H40*1.2077,2)</f>
        <v>2211.0100000000002</v>
      </c>
    </row>
    <row r="41" spans="1:9" s="114" customFormat="1" x14ac:dyDescent="0.25">
      <c r="A41" s="119" t="s">
        <v>39</v>
      </c>
      <c r="B41" s="137">
        <v>1</v>
      </c>
      <c r="C41" s="137">
        <f t="shared" si="1"/>
        <v>148</v>
      </c>
      <c r="D41" s="135">
        <v>74</v>
      </c>
      <c r="E41" s="135">
        <v>74</v>
      </c>
      <c r="F41" s="136">
        <v>1697.8</v>
      </c>
      <c r="G41" s="136">
        <f t="shared" si="4"/>
        <v>10.227710843373494</v>
      </c>
      <c r="H41" s="136">
        <f t="shared" si="5"/>
        <v>1513.7</v>
      </c>
      <c r="I41" s="136">
        <f t="shared" si="3"/>
        <v>1870.78</v>
      </c>
    </row>
    <row r="42" spans="1:9" s="114" customFormat="1" x14ac:dyDescent="0.25">
      <c r="A42" s="119" t="s">
        <v>39</v>
      </c>
      <c r="B42" s="137">
        <v>1</v>
      </c>
      <c r="C42" s="137">
        <f t="shared" si="1"/>
        <v>68</v>
      </c>
      <c r="D42" s="135">
        <v>34</v>
      </c>
      <c r="E42" s="135">
        <v>34</v>
      </c>
      <c r="F42" s="136">
        <v>1697.8</v>
      </c>
      <c r="G42" s="136">
        <f t="shared" si="4"/>
        <v>10.227710843373494</v>
      </c>
      <c r="H42" s="136">
        <f t="shared" si="5"/>
        <v>695.48</v>
      </c>
      <c r="I42" s="136">
        <f t="shared" si="3"/>
        <v>859.54</v>
      </c>
    </row>
    <row r="43" spans="1:9" s="114" customFormat="1" x14ac:dyDescent="0.25">
      <c r="A43" s="119" t="s">
        <v>39</v>
      </c>
      <c r="B43" s="137">
        <v>1</v>
      </c>
      <c r="C43" s="137">
        <f t="shared" si="1"/>
        <v>96</v>
      </c>
      <c r="D43" s="135">
        <v>48</v>
      </c>
      <c r="E43" s="135">
        <v>48</v>
      </c>
      <c r="F43" s="136">
        <v>1697.8</v>
      </c>
      <c r="G43" s="136">
        <f t="shared" si="4"/>
        <v>10.227710843373494</v>
      </c>
      <c r="H43" s="136">
        <f t="shared" si="5"/>
        <v>981.86</v>
      </c>
      <c r="I43" s="136">
        <f t="shared" si="3"/>
        <v>1213.48</v>
      </c>
    </row>
    <row r="44" spans="1:9" s="114" customFormat="1" x14ac:dyDescent="0.25">
      <c r="A44" s="119" t="s">
        <v>39</v>
      </c>
      <c r="B44" s="135">
        <v>1</v>
      </c>
      <c r="C44" s="135">
        <f t="shared" si="1"/>
        <v>248.5</v>
      </c>
      <c r="D44" s="135">
        <v>166</v>
      </c>
      <c r="E44" s="135">
        <v>82.5</v>
      </c>
      <c r="F44" s="136">
        <v>1697.8</v>
      </c>
      <c r="G44" s="136">
        <f t="shared" si="4"/>
        <v>10.227710843373494</v>
      </c>
      <c r="H44" s="136">
        <f t="shared" si="5"/>
        <v>1687.57</v>
      </c>
      <c r="I44" s="136">
        <f t="shared" si="3"/>
        <v>2085.67</v>
      </c>
    </row>
    <row r="45" spans="1:9" s="114" customFormat="1" x14ac:dyDescent="0.25">
      <c r="A45" s="119" t="s">
        <v>40</v>
      </c>
      <c r="B45" s="137">
        <v>1</v>
      </c>
      <c r="C45" s="137">
        <f t="shared" si="1"/>
        <v>208</v>
      </c>
      <c r="D45" s="135">
        <v>104</v>
      </c>
      <c r="E45" s="135">
        <v>104</v>
      </c>
      <c r="F45" s="136">
        <v>1697.8</v>
      </c>
      <c r="G45" s="136">
        <f t="shared" si="4"/>
        <v>10.227710843373494</v>
      </c>
      <c r="H45" s="136">
        <f t="shared" si="5"/>
        <v>2127.36</v>
      </c>
      <c r="I45" s="136">
        <f t="shared" si="3"/>
        <v>2629.2</v>
      </c>
    </row>
    <row r="46" spans="1:9" s="114" customFormat="1" x14ac:dyDescent="0.25">
      <c r="A46" s="119" t="s">
        <v>41</v>
      </c>
      <c r="B46" s="137">
        <v>1</v>
      </c>
      <c r="C46" s="137">
        <f t="shared" si="1"/>
        <v>64</v>
      </c>
      <c r="D46" s="135">
        <v>32</v>
      </c>
      <c r="E46" s="135">
        <v>32</v>
      </c>
      <c r="F46" s="136">
        <v>1697.8</v>
      </c>
      <c r="G46" s="136">
        <f t="shared" si="4"/>
        <v>10.227710843373494</v>
      </c>
      <c r="H46" s="136">
        <f t="shared" si="5"/>
        <v>654.57000000000005</v>
      </c>
      <c r="I46" s="136">
        <f t="shared" si="3"/>
        <v>808.98</v>
      </c>
    </row>
    <row r="47" spans="1:9" s="114" customFormat="1" x14ac:dyDescent="0.25">
      <c r="A47" s="119" t="s">
        <v>41</v>
      </c>
      <c r="B47" s="137">
        <v>1</v>
      </c>
      <c r="C47" s="137">
        <f t="shared" si="1"/>
        <v>192</v>
      </c>
      <c r="D47" s="135">
        <v>166</v>
      </c>
      <c r="E47" s="135">
        <v>26</v>
      </c>
      <c r="F47" s="136">
        <v>1697.8</v>
      </c>
      <c r="G47" s="136">
        <f t="shared" si="4"/>
        <v>10.227710843373494</v>
      </c>
      <c r="H47" s="136">
        <f t="shared" si="5"/>
        <v>531.84</v>
      </c>
      <c r="I47" s="136">
        <f t="shared" si="3"/>
        <v>657.3</v>
      </c>
    </row>
    <row r="48" spans="1:9" s="114" customFormat="1" x14ac:dyDescent="0.25">
      <c r="A48" s="119" t="s">
        <v>41</v>
      </c>
      <c r="B48" s="137">
        <v>1</v>
      </c>
      <c r="C48" s="137">
        <f t="shared" si="1"/>
        <v>193.5</v>
      </c>
      <c r="D48" s="135">
        <v>166</v>
      </c>
      <c r="E48" s="135">
        <v>27.5</v>
      </c>
      <c r="F48" s="136">
        <v>1697.8</v>
      </c>
      <c r="G48" s="136">
        <f t="shared" si="4"/>
        <v>10.227710843373494</v>
      </c>
      <c r="H48" s="136">
        <f t="shared" si="5"/>
        <v>562.52</v>
      </c>
      <c r="I48" s="136">
        <f t="shared" si="3"/>
        <v>695.22</v>
      </c>
    </row>
    <row r="49" spans="1:9" s="114" customFormat="1" x14ac:dyDescent="0.25">
      <c r="A49" s="119" t="s">
        <v>41</v>
      </c>
      <c r="B49" s="137">
        <v>1</v>
      </c>
      <c r="C49" s="137">
        <f t="shared" si="1"/>
        <v>111</v>
      </c>
      <c r="D49" s="135">
        <v>94.5</v>
      </c>
      <c r="E49" s="135">
        <v>16.5</v>
      </c>
      <c r="F49" s="136">
        <v>1697.8</v>
      </c>
      <c r="G49" s="136">
        <f t="shared" si="4"/>
        <v>10.227710843373494</v>
      </c>
      <c r="H49" s="136">
        <f t="shared" si="5"/>
        <v>337.51</v>
      </c>
      <c r="I49" s="136">
        <f t="shared" si="3"/>
        <v>417.13</v>
      </c>
    </row>
    <row r="50" spans="1:9" s="114" customFormat="1" ht="16.5" customHeight="1" x14ac:dyDescent="0.25">
      <c r="A50" s="119" t="s">
        <v>42</v>
      </c>
      <c r="B50" s="137">
        <v>1</v>
      </c>
      <c r="C50" s="137">
        <f t="shared" si="1"/>
        <v>288</v>
      </c>
      <c r="D50" s="135">
        <v>144</v>
      </c>
      <c r="E50" s="135">
        <v>144</v>
      </c>
      <c r="F50" s="136">
        <v>1697.8</v>
      </c>
      <c r="G50" s="136">
        <f t="shared" si="4"/>
        <v>10.227710843373494</v>
      </c>
      <c r="H50" s="136">
        <f t="shared" si="5"/>
        <v>2945.58</v>
      </c>
      <c r="I50" s="136">
        <f t="shared" si="3"/>
        <v>3640.44</v>
      </c>
    </row>
    <row r="51" spans="1:9" s="114" customFormat="1" x14ac:dyDescent="0.25">
      <c r="A51" s="119" t="s">
        <v>42</v>
      </c>
      <c r="B51" s="135">
        <v>1</v>
      </c>
      <c r="C51" s="135">
        <f t="shared" si="1"/>
        <v>240</v>
      </c>
      <c r="D51" s="135">
        <v>120</v>
      </c>
      <c r="E51" s="135">
        <v>120</v>
      </c>
      <c r="F51" s="136">
        <v>1697.8</v>
      </c>
      <c r="G51" s="136">
        <f t="shared" si="4"/>
        <v>10.227710843373494</v>
      </c>
      <c r="H51" s="136">
        <f t="shared" si="5"/>
        <v>2454.65</v>
      </c>
      <c r="I51" s="136">
        <f t="shared" si="3"/>
        <v>3033.7</v>
      </c>
    </row>
    <row r="52" spans="1:9" s="114" customFormat="1" x14ac:dyDescent="0.25">
      <c r="A52" s="119" t="s">
        <v>42</v>
      </c>
      <c r="B52" s="135">
        <v>1</v>
      </c>
      <c r="C52" s="135">
        <f t="shared" si="1"/>
        <v>272</v>
      </c>
      <c r="D52" s="135">
        <v>136</v>
      </c>
      <c r="E52" s="135">
        <v>136</v>
      </c>
      <c r="F52" s="136">
        <v>1697.8</v>
      </c>
      <c r="G52" s="136">
        <f t="shared" si="4"/>
        <v>10.227710843373494</v>
      </c>
      <c r="H52" s="136">
        <f t="shared" si="5"/>
        <v>2781.94</v>
      </c>
      <c r="I52" s="136">
        <f t="shared" si="3"/>
        <v>3438.2</v>
      </c>
    </row>
    <row r="53" spans="1:9" s="114" customFormat="1" x14ac:dyDescent="0.25">
      <c r="A53" s="119" t="s">
        <v>43</v>
      </c>
      <c r="B53" s="135">
        <v>1</v>
      </c>
      <c r="C53" s="135">
        <f t="shared" si="1"/>
        <v>136</v>
      </c>
      <c r="D53" s="135">
        <v>120</v>
      </c>
      <c r="E53" s="135">
        <v>16</v>
      </c>
      <c r="F53" s="136">
        <v>1697.8</v>
      </c>
      <c r="G53" s="136">
        <f t="shared" si="4"/>
        <v>10.227710843373494</v>
      </c>
      <c r="H53" s="136">
        <f t="shared" si="5"/>
        <v>327.29000000000002</v>
      </c>
      <c r="I53" s="168">
        <f>ROUND(H53*1.2077,2)</f>
        <v>395.27</v>
      </c>
    </row>
    <row r="54" spans="1:9" s="114" customFormat="1" x14ac:dyDescent="0.25">
      <c r="A54" s="119" t="s">
        <v>43</v>
      </c>
      <c r="B54" s="135">
        <v>1</v>
      </c>
      <c r="C54" s="135">
        <f t="shared" si="1"/>
        <v>156</v>
      </c>
      <c r="D54" s="135">
        <v>128</v>
      </c>
      <c r="E54" s="135">
        <v>28</v>
      </c>
      <c r="F54" s="136">
        <v>1697.8</v>
      </c>
      <c r="G54" s="136">
        <f t="shared" si="4"/>
        <v>10.227710843373494</v>
      </c>
      <c r="H54" s="136">
        <f t="shared" si="5"/>
        <v>572.75</v>
      </c>
      <c r="I54" s="136">
        <f t="shared" si="3"/>
        <v>707.86</v>
      </c>
    </row>
    <row r="55" spans="1:9" s="114" customFormat="1" x14ac:dyDescent="0.25">
      <c r="A55" s="119" t="s">
        <v>43</v>
      </c>
      <c r="B55" s="135">
        <v>1</v>
      </c>
      <c r="C55" s="135">
        <f t="shared" si="1"/>
        <v>152</v>
      </c>
      <c r="D55" s="135">
        <v>88</v>
      </c>
      <c r="E55" s="135">
        <v>64</v>
      </c>
      <c r="F55" s="136">
        <v>1697.8</v>
      </c>
      <c r="G55" s="136">
        <f t="shared" si="4"/>
        <v>10.227710843373494</v>
      </c>
      <c r="H55" s="136">
        <f t="shared" si="5"/>
        <v>1309.1500000000001</v>
      </c>
      <c r="I55" s="136">
        <f t="shared" si="3"/>
        <v>1617.98</v>
      </c>
    </row>
    <row r="56" spans="1:9" s="114" customFormat="1" x14ac:dyDescent="0.25">
      <c r="A56" s="119" t="s">
        <v>43</v>
      </c>
      <c r="B56" s="135">
        <v>1</v>
      </c>
      <c r="C56" s="135">
        <f t="shared" si="1"/>
        <v>214</v>
      </c>
      <c r="D56" s="135">
        <v>122</v>
      </c>
      <c r="E56" s="135">
        <v>92</v>
      </c>
      <c r="F56" s="136">
        <v>1697.8</v>
      </c>
      <c r="G56" s="136">
        <f t="shared" si="4"/>
        <v>10.227710843373494</v>
      </c>
      <c r="H56" s="136">
        <f t="shared" si="5"/>
        <v>1881.9</v>
      </c>
      <c r="I56" s="136">
        <f t="shared" si="3"/>
        <v>2325.84</v>
      </c>
    </row>
    <row r="57" spans="1:9" s="114" customFormat="1" x14ac:dyDescent="0.25">
      <c r="A57" s="119" t="s">
        <v>44</v>
      </c>
      <c r="B57" s="135">
        <v>1</v>
      </c>
      <c r="C57" s="135">
        <f t="shared" si="1"/>
        <v>12</v>
      </c>
      <c r="D57" s="135">
        <v>6</v>
      </c>
      <c r="E57" s="135">
        <v>6</v>
      </c>
      <c r="F57" s="136">
        <v>1697.8</v>
      </c>
      <c r="G57" s="136">
        <f t="shared" si="4"/>
        <v>10.227710843373494</v>
      </c>
      <c r="H57" s="136">
        <f t="shared" si="5"/>
        <v>122.73</v>
      </c>
      <c r="I57" s="136">
        <f t="shared" si="3"/>
        <v>151.68</v>
      </c>
    </row>
    <row r="58" spans="1:9" s="114" customFormat="1" x14ac:dyDescent="0.25">
      <c r="A58" s="119" t="s">
        <v>44</v>
      </c>
      <c r="B58" s="135">
        <v>1</v>
      </c>
      <c r="C58" s="135">
        <f t="shared" si="1"/>
        <v>140</v>
      </c>
      <c r="D58" s="135">
        <v>70</v>
      </c>
      <c r="E58" s="135">
        <v>70</v>
      </c>
      <c r="F58" s="136">
        <v>1697.8</v>
      </c>
      <c r="G58" s="136">
        <f t="shared" si="4"/>
        <v>10.227710843373494</v>
      </c>
      <c r="H58" s="136">
        <f t="shared" si="5"/>
        <v>1431.88</v>
      </c>
      <c r="I58" s="136">
        <f t="shared" si="3"/>
        <v>1769.66</v>
      </c>
    </row>
    <row r="59" spans="1:9" s="114" customFormat="1" x14ac:dyDescent="0.25">
      <c r="A59" s="119" t="s">
        <v>45</v>
      </c>
      <c r="B59" s="135">
        <v>1</v>
      </c>
      <c r="C59" s="135">
        <f t="shared" si="1"/>
        <v>224</v>
      </c>
      <c r="D59" s="135">
        <v>112</v>
      </c>
      <c r="E59" s="135">
        <v>112</v>
      </c>
      <c r="F59" s="136">
        <v>1697.8</v>
      </c>
      <c r="G59" s="136">
        <f t="shared" si="4"/>
        <v>10.227710843373494</v>
      </c>
      <c r="H59" s="136">
        <f t="shared" si="5"/>
        <v>2291.0100000000002</v>
      </c>
      <c r="I59" s="136">
        <f t="shared" si="3"/>
        <v>2831.46</v>
      </c>
    </row>
    <row r="60" spans="1:9" s="114" customFormat="1" x14ac:dyDescent="0.25">
      <c r="A60" s="119" t="s">
        <v>45</v>
      </c>
      <c r="B60" s="135">
        <v>1</v>
      </c>
      <c r="C60" s="135">
        <f t="shared" si="1"/>
        <v>164</v>
      </c>
      <c r="D60" s="135">
        <v>82</v>
      </c>
      <c r="E60" s="135">
        <v>82</v>
      </c>
      <c r="F60" s="136">
        <v>1697.8</v>
      </c>
      <c r="G60" s="136">
        <f t="shared" si="4"/>
        <v>10.227710843373494</v>
      </c>
      <c r="H60" s="136">
        <f t="shared" si="5"/>
        <v>1677.34</v>
      </c>
      <c r="I60" s="136">
        <f t="shared" si="3"/>
        <v>2073.02</v>
      </c>
    </row>
    <row r="61" spans="1:9" s="114" customFormat="1" x14ac:dyDescent="0.25">
      <c r="A61" s="119" t="s">
        <v>45</v>
      </c>
      <c r="B61" s="137">
        <v>1</v>
      </c>
      <c r="C61" s="137">
        <f t="shared" si="1"/>
        <v>210</v>
      </c>
      <c r="D61" s="135">
        <v>105</v>
      </c>
      <c r="E61" s="135">
        <v>105</v>
      </c>
      <c r="F61" s="136">
        <v>1697.8</v>
      </c>
      <c r="G61" s="136">
        <f t="shared" si="4"/>
        <v>10.227710843373494</v>
      </c>
      <c r="H61" s="136">
        <f t="shared" si="5"/>
        <v>2147.8200000000002</v>
      </c>
      <c r="I61" s="136">
        <f t="shared" si="3"/>
        <v>2654.49</v>
      </c>
    </row>
    <row r="62" spans="1:9" s="114" customFormat="1" x14ac:dyDescent="0.25">
      <c r="A62" s="119" t="s">
        <v>45</v>
      </c>
      <c r="B62" s="135">
        <v>1</v>
      </c>
      <c r="C62" s="135">
        <f t="shared" si="1"/>
        <v>32</v>
      </c>
      <c r="D62" s="135">
        <v>16</v>
      </c>
      <c r="E62" s="135">
        <v>16</v>
      </c>
      <c r="F62" s="136">
        <v>1697.8</v>
      </c>
      <c r="G62" s="136">
        <f t="shared" si="4"/>
        <v>10.227710843373494</v>
      </c>
      <c r="H62" s="136">
        <f t="shared" si="5"/>
        <v>327.29000000000002</v>
      </c>
      <c r="I62" s="136">
        <f t="shared" si="3"/>
        <v>404.5</v>
      </c>
    </row>
    <row r="63" spans="1:9" s="114" customFormat="1" x14ac:dyDescent="0.25">
      <c r="A63" s="119" t="s">
        <v>28</v>
      </c>
      <c r="B63" s="135">
        <v>1</v>
      </c>
      <c r="C63" s="135">
        <f t="shared" si="1"/>
        <v>87</v>
      </c>
      <c r="D63" s="135">
        <v>48</v>
      </c>
      <c r="E63" s="135">
        <v>39</v>
      </c>
      <c r="F63" s="136">
        <v>1695.67</v>
      </c>
      <c r="G63" s="136">
        <f>F63/145</f>
        <v>11.694275862068967</v>
      </c>
      <c r="H63" s="136">
        <f t="shared" si="5"/>
        <v>912.15</v>
      </c>
      <c r="I63" s="136">
        <f t="shared" si="3"/>
        <v>1127.33</v>
      </c>
    </row>
    <row r="64" spans="1:9" s="114" customFormat="1" x14ac:dyDescent="0.25">
      <c r="A64" s="119" t="s">
        <v>28</v>
      </c>
      <c r="B64" s="137">
        <v>1</v>
      </c>
      <c r="C64" s="137">
        <f t="shared" si="1"/>
        <v>26</v>
      </c>
      <c r="D64" s="135">
        <v>16</v>
      </c>
      <c r="E64" s="135">
        <v>10</v>
      </c>
      <c r="F64" s="136">
        <v>1695.67</v>
      </c>
      <c r="G64" s="136">
        <f>F64/145</f>
        <v>11.694275862068967</v>
      </c>
      <c r="H64" s="136">
        <f t="shared" si="5"/>
        <v>233.89</v>
      </c>
      <c r="I64" s="136">
        <f t="shared" si="3"/>
        <v>289.06</v>
      </c>
    </row>
    <row r="65" spans="1:9" s="114" customFormat="1" ht="33" x14ac:dyDescent="0.25">
      <c r="A65" s="152" t="s">
        <v>256</v>
      </c>
      <c r="B65" s="144">
        <f>SUM(B66:B109)</f>
        <v>44</v>
      </c>
      <c r="C65" s="144"/>
      <c r="D65" s="144"/>
      <c r="E65" s="144">
        <f>SUM(E66:E109)</f>
        <v>1755</v>
      </c>
      <c r="F65" s="134"/>
      <c r="G65" s="134"/>
      <c r="H65" s="134">
        <f>SUM(H66:H109)</f>
        <v>23921.879999999997</v>
      </c>
      <c r="I65" s="134">
        <f>SUM(I66:I109)</f>
        <v>29564.510000000006</v>
      </c>
    </row>
    <row r="66" spans="1:9" x14ac:dyDescent="0.25">
      <c r="A66" s="119" t="s">
        <v>46</v>
      </c>
      <c r="B66" s="135">
        <v>1</v>
      </c>
      <c r="C66" s="137">
        <f t="shared" ref="C66:C109" si="6">D66+E66</f>
        <v>130</v>
      </c>
      <c r="D66" s="135">
        <v>128</v>
      </c>
      <c r="E66" s="135">
        <v>2</v>
      </c>
      <c r="F66" s="136">
        <v>1352.32</v>
      </c>
      <c r="G66" s="136">
        <f>F66/166</f>
        <v>8.1465060240963858</v>
      </c>
      <c r="H66" s="136">
        <f t="shared" ref="H66:H109" si="7">ROUND(E66*G66*2,2)</f>
        <v>32.590000000000003</v>
      </c>
      <c r="I66" s="168">
        <f>ROUND(H66*1.2194,2)</f>
        <v>39.74</v>
      </c>
    </row>
    <row r="67" spans="1:9" s="114" customFormat="1" x14ac:dyDescent="0.25">
      <c r="A67" s="119" t="s">
        <v>46</v>
      </c>
      <c r="B67" s="135">
        <v>1</v>
      </c>
      <c r="C67" s="137">
        <f t="shared" si="6"/>
        <v>138</v>
      </c>
      <c r="D67" s="135">
        <v>136</v>
      </c>
      <c r="E67" s="135">
        <v>2</v>
      </c>
      <c r="F67" s="136">
        <v>1036.45</v>
      </c>
      <c r="G67" s="136">
        <f t="shared" ref="G67:G109" si="8">F67/166</f>
        <v>6.2436746987951812</v>
      </c>
      <c r="H67" s="136">
        <f t="shared" si="7"/>
        <v>24.97</v>
      </c>
      <c r="I67" s="136">
        <f t="shared" ref="I67:I109" si="9">ROUND(H67*1.2359,2)</f>
        <v>30.86</v>
      </c>
    </row>
    <row r="68" spans="1:9" s="114" customFormat="1" x14ac:dyDescent="0.25">
      <c r="A68" s="119" t="s">
        <v>91</v>
      </c>
      <c r="B68" s="135">
        <v>1</v>
      </c>
      <c r="C68" s="137">
        <f t="shared" si="6"/>
        <v>159</v>
      </c>
      <c r="D68" s="135">
        <v>94</v>
      </c>
      <c r="E68" s="135">
        <v>65</v>
      </c>
      <c r="F68" s="136">
        <v>1670</v>
      </c>
      <c r="G68" s="136">
        <f t="shared" si="8"/>
        <v>10.060240963855422</v>
      </c>
      <c r="H68" s="136">
        <f t="shared" si="7"/>
        <v>1307.83</v>
      </c>
      <c r="I68" s="136">
        <f t="shared" si="9"/>
        <v>1616.35</v>
      </c>
    </row>
    <row r="69" spans="1:9" s="114" customFormat="1" x14ac:dyDescent="0.25">
      <c r="A69" s="119" t="s">
        <v>46</v>
      </c>
      <c r="B69" s="135">
        <v>1</v>
      </c>
      <c r="C69" s="137">
        <f t="shared" si="6"/>
        <v>168</v>
      </c>
      <c r="D69" s="135">
        <v>118</v>
      </c>
      <c r="E69" s="135">
        <v>50</v>
      </c>
      <c r="F69" s="136">
        <v>1352.32</v>
      </c>
      <c r="G69" s="136">
        <f t="shared" si="8"/>
        <v>8.1465060240963858</v>
      </c>
      <c r="H69" s="136">
        <f t="shared" si="7"/>
        <v>814.65</v>
      </c>
      <c r="I69" s="136">
        <f t="shared" si="9"/>
        <v>1006.83</v>
      </c>
    </row>
    <row r="70" spans="1:9" s="114" customFormat="1" x14ac:dyDescent="0.25">
      <c r="A70" s="119" t="s">
        <v>46</v>
      </c>
      <c r="B70" s="135">
        <v>1</v>
      </c>
      <c r="C70" s="137">
        <f t="shared" si="6"/>
        <v>62</v>
      </c>
      <c r="D70" s="135">
        <v>31</v>
      </c>
      <c r="E70" s="135">
        <v>31</v>
      </c>
      <c r="F70" s="136">
        <v>1352.32</v>
      </c>
      <c r="G70" s="136">
        <f t="shared" si="8"/>
        <v>8.1465060240963858</v>
      </c>
      <c r="H70" s="136">
        <f t="shared" si="7"/>
        <v>505.08</v>
      </c>
      <c r="I70" s="136">
        <f t="shared" si="9"/>
        <v>624.23</v>
      </c>
    </row>
    <row r="71" spans="1:9" s="114" customFormat="1" x14ac:dyDescent="0.25">
      <c r="A71" s="119" t="s">
        <v>46</v>
      </c>
      <c r="B71" s="135">
        <v>1</v>
      </c>
      <c r="C71" s="137">
        <f t="shared" si="6"/>
        <v>192</v>
      </c>
      <c r="D71" s="135">
        <v>166</v>
      </c>
      <c r="E71" s="135">
        <v>26</v>
      </c>
      <c r="F71" s="136">
        <v>1352.32</v>
      </c>
      <c r="G71" s="136">
        <f t="shared" si="8"/>
        <v>8.1465060240963858</v>
      </c>
      <c r="H71" s="136">
        <f t="shared" si="7"/>
        <v>423.62</v>
      </c>
      <c r="I71" s="136">
        <f t="shared" si="9"/>
        <v>523.54999999999995</v>
      </c>
    </row>
    <row r="72" spans="1:9" s="114" customFormat="1" x14ac:dyDescent="0.25">
      <c r="A72" s="119" t="s">
        <v>47</v>
      </c>
      <c r="B72" s="135">
        <v>1</v>
      </c>
      <c r="C72" s="137">
        <f t="shared" si="6"/>
        <v>243.5</v>
      </c>
      <c r="D72" s="135">
        <v>166</v>
      </c>
      <c r="E72" s="135">
        <v>77.5</v>
      </c>
      <c r="F72" s="136">
        <v>1589.22</v>
      </c>
      <c r="G72" s="136">
        <f t="shared" si="8"/>
        <v>9.5736144578313258</v>
      </c>
      <c r="H72" s="136">
        <f t="shared" si="7"/>
        <v>1483.91</v>
      </c>
      <c r="I72" s="136">
        <f t="shared" si="9"/>
        <v>1833.96</v>
      </c>
    </row>
    <row r="73" spans="1:9" s="114" customFormat="1" x14ac:dyDescent="0.25">
      <c r="A73" s="119" t="s">
        <v>46</v>
      </c>
      <c r="B73" s="135">
        <v>1</v>
      </c>
      <c r="C73" s="137">
        <f t="shared" si="6"/>
        <v>145</v>
      </c>
      <c r="D73" s="135">
        <v>86</v>
      </c>
      <c r="E73" s="135">
        <v>59</v>
      </c>
      <c r="F73" s="136">
        <v>1056.19</v>
      </c>
      <c r="G73" s="136">
        <f t="shared" si="8"/>
        <v>6.3625903614457835</v>
      </c>
      <c r="H73" s="136">
        <f t="shared" si="7"/>
        <v>750.79</v>
      </c>
      <c r="I73" s="136">
        <f t="shared" si="9"/>
        <v>927.9</v>
      </c>
    </row>
    <row r="74" spans="1:9" s="114" customFormat="1" x14ac:dyDescent="0.25">
      <c r="A74" s="119" t="s">
        <v>46</v>
      </c>
      <c r="B74" s="135">
        <v>1</v>
      </c>
      <c r="C74" s="137">
        <f t="shared" si="6"/>
        <v>144</v>
      </c>
      <c r="D74" s="135">
        <v>111</v>
      </c>
      <c r="E74" s="135">
        <v>33</v>
      </c>
      <c r="F74" s="136">
        <v>1352.32</v>
      </c>
      <c r="G74" s="136">
        <f t="shared" si="8"/>
        <v>8.1465060240963858</v>
      </c>
      <c r="H74" s="136">
        <f t="shared" si="7"/>
        <v>537.66999999999996</v>
      </c>
      <c r="I74" s="136">
        <f t="shared" si="9"/>
        <v>664.51</v>
      </c>
    </row>
    <row r="75" spans="1:9" s="114" customFormat="1" x14ac:dyDescent="0.25">
      <c r="A75" s="119" t="s">
        <v>46</v>
      </c>
      <c r="B75" s="135">
        <v>1</v>
      </c>
      <c r="C75" s="137">
        <f t="shared" si="6"/>
        <v>108</v>
      </c>
      <c r="D75" s="135">
        <v>80</v>
      </c>
      <c r="E75" s="135">
        <v>28</v>
      </c>
      <c r="F75" s="136">
        <v>1352.32</v>
      </c>
      <c r="G75" s="136">
        <f t="shared" si="8"/>
        <v>8.1465060240963858</v>
      </c>
      <c r="H75" s="136">
        <f t="shared" si="7"/>
        <v>456.2</v>
      </c>
      <c r="I75" s="136">
        <f t="shared" si="9"/>
        <v>563.82000000000005</v>
      </c>
    </row>
    <row r="76" spans="1:9" s="114" customFormat="1" x14ac:dyDescent="0.25">
      <c r="A76" s="119" t="s">
        <v>46</v>
      </c>
      <c r="B76" s="135">
        <v>1</v>
      </c>
      <c r="C76" s="137">
        <f t="shared" si="6"/>
        <v>111</v>
      </c>
      <c r="D76" s="135">
        <v>103</v>
      </c>
      <c r="E76" s="135">
        <v>8</v>
      </c>
      <c r="F76" s="136">
        <v>1056.19</v>
      </c>
      <c r="G76" s="136">
        <f t="shared" si="8"/>
        <v>6.3625903614457835</v>
      </c>
      <c r="H76" s="136">
        <f t="shared" si="7"/>
        <v>101.8</v>
      </c>
      <c r="I76" s="136">
        <f t="shared" si="9"/>
        <v>125.81</v>
      </c>
    </row>
    <row r="77" spans="1:9" s="114" customFormat="1" x14ac:dyDescent="0.25">
      <c r="A77" s="119" t="s">
        <v>46</v>
      </c>
      <c r="B77" s="135">
        <v>1</v>
      </c>
      <c r="C77" s="137">
        <f t="shared" si="6"/>
        <v>204</v>
      </c>
      <c r="D77" s="135">
        <v>166</v>
      </c>
      <c r="E77" s="135">
        <v>38</v>
      </c>
      <c r="F77" s="136">
        <v>1056.19</v>
      </c>
      <c r="G77" s="136">
        <f t="shared" si="8"/>
        <v>6.3625903614457835</v>
      </c>
      <c r="H77" s="136">
        <f t="shared" si="7"/>
        <v>483.56</v>
      </c>
      <c r="I77" s="136">
        <f t="shared" si="9"/>
        <v>597.63</v>
      </c>
    </row>
    <row r="78" spans="1:9" s="114" customFormat="1" x14ac:dyDescent="0.25">
      <c r="A78" s="119" t="s">
        <v>46</v>
      </c>
      <c r="B78" s="135">
        <v>1</v>
      </c>
      <c r="C78" s="137">
        <f t="shared" si="6"/>
        <v>228</v>
      </c>
      <c r="D78" s="135">
        <v>166</v>
      </c>
      <c r="E78" s="135">
        <v>62</v>
      </c>
      <c r="F78" s="136">
        <v>1056.19</v>
      </c>
      <c r="G78" s="136">
        <f t="shared" si="8"/>
        <v>6.3625903614457835</v>
      </c>
      <c r="H78" s="136">
        <f t="shared" si="7"/>
        <v>788.96</v>
      </c>
      <c r="I78" s="136">
        <f t="shared" si="9"/>
        <v>975.08</v>
      </c>
    </row>
    <row r="79" spans="1:9" s="114" customFormat="1" x14ac:dyDescent="0.25">
      <c r="A79" s="119" t="s">
        <v>46</v>
      </c>
      <c r="B79" s="135">
        <v>1</v>
      </c>
      <c r="C79" s="137">
        <f t="shared" si="6"/>
        <v>240</v>
      </c>
      <c r="D79" s="135">
        <v>166</v>
      </c>
      <c r="E79" s="135">
        <v>74</v>
      </c>
      <c r="F79" s="136">
        <v>1056.19</v>
      </c>
      <c r="G79" s="136">
        <f t="shared" si="8"/>
        <v>6.3625903614457835</v>
      </c>
      <c r="H79" s="136">
        <f t="shared" si="7"/>
        <v>941.66</v>
      </c>
      <c r="I79" s="136">
        <f t="shared" si="9"/>
        <v>1163.8</v>
      </c>
    </row>
    <row r="80" spans="1:9" s="114" customFormat="1" x14ac:dyDescent="0.25">
      <c r="A80" s="119" t="s">
        <v>46</v>
      </c>
      <c r="B80" s="135">
        <v>1</v>
      </c>
      <c r="C80" s="137">
        <f t="shared" si="6"/>
        <v>240</v>
      </c>
      <c r="D80" s="135">
        <v>166</v>
      </c>
      <c r="E80" s="135">
        <v>74</v>
      </c>
      <c r="F80" s="136">
        <v>1056.19</v>
      </c>
      <c r="G80" s="136">
        <f t="shared" si="8"/>
        <v>6.3625903614457835</v>
      </c>
      <c r="H80" s="136">
        <f t="shared" si="7"/>
        <v>941.66</v>
      </c>
      <c r="I80" s="136">
        <f t="shared" si="9"/>
        <v>1163.8</v>
      </c>
    </row>
    <row r="81" spans="1:9" s="114" customFormat="1" x14ac:dyDescent="0.25">
      <c r="A81" s="119" t="s">
        <v>48</v>
      </c>
      <c r="B81" s="135">
        <v>1</v>
      </c>
      <c r="C81" s="137">
        <f t="shared" si="6"/>
        <v>252</v>
      </c>
      <c r="D81" s="135">
        <v>166</v>
      </c>
      <c r="E81" s="135">
        <v>86</v>
      </c>
      <c r="F81" s="136">
        <v>1056.19</v>
      </c>
      <c r="G81" s="136">
        <f t="shared" si="8"/>
        <v>6.3625903614457835</v>
      </c>
      <c r="H81" s="136">
        <f t="shared" si="7"/>
        <v>1094.3699999999999</v>
      </c>
      <c r="I81" s="136">
        <f t="shared" si="9"/>
        <v>1352.53</v>
      </c>
    </row>
    <row r="82" spans="1:9" s="114" customFormat="1" x14ac:dyDescent="0.25">
      <c r="A82" s="119" t="s">
        <v>48</v>
      </c>
      <c r="B82" s="135">
        <v>1</v>
      </c>
      <c r="C82" s="137">
        <f t="shared" si="6"/>
        <v>232</v>
      </c>
      <c r="D82" s="135">
        <v>166</v>
      </c>
      <c r="E82" s="135">
        <v>66</v>
      </c>
      <c r="F82" s="136">
        <v>1056.19</v>
      </c>
      <c r="G82" s="136">
        <f t="shared" si="8"/>
        <v>6.3625903614457835</v>
      </c>
      <c r="H82" s="136">
        <f t="shared" si="7"/>
        <v>839.86</v>
      </c>
      <c r="I82" s="136">
        <f t="shared" si="9"/>
        <v>1037.98</v>
      </c>
    </row>
    <row r="83" spans="1:9" s="114" customFormat="1" x14ac:dyDescent="0.25">
      <c r="A83" s="119" t="s">
        <v>48</v>
      </c>
      <c r="B83" s="135">
        <v>1</v>
      </c>
      <c r="C83" s="137">
        <f t="shared" si="6"/>
        <v>188</v>
      </c>
      <c r="D83" s="135">
        <v>142</v>
      </c>
      <c r="E83" s="135">
        <v>46</v>
      </c>
      <c r="F83" s="136">
        <v>1056.19</v>
      </c>
      <c r="G83" s="136">
        <f t="shared" si="8"/>
        <v>6.3625903614457835</v>
      </c>
      <c r="H83" s="136">
        <f t="shared" si="7"/>
        <v>585.36</v>
      </c>
      <c r="I83" s="136">
        <f t="shared" si="9"/>
        <v>723.45</v>
      </c>
    </row>
    <row r="84" spans="1:9" s="114" customFormat="1" x14ac:dyDescent="0.25">
      <c r="A84" s="119" t="s">
        <v>48</v>
      </c>
      <c r="B84" s="135">
        <v>1</v>
      </c>
      <c r="C84" s="137">
        <f t="shared" si="6"/>
        <v>232</v>
      </c>
      <c r="D84" s="135">
        <v>166</v>
      </c>
      <c r="E84" s="135">
        <v>66</v>
      </c>
      <c r="F84" s="136">
        <v>1056.19</v>
      </c>
      <c r="G84" s="136">
        <f t="shared" si="8"/>
        <v>6.3625903614457835</v>
      </c>
      <c r="H84" s="136">
        <f t="shared" si="7"/>
        <v>839.86</v>
      </c>
      <c r="I84" s="136">
        <f t="shared" si="9"/>
        <v>1037.98</v>
      </c>
    </row>
    <row r="85" spans="1:9" s="114" customFormat="1" x14ac:dyDescent="0.25">
      <c r="A85" s="119" t="s">
        <v>48</v>
      </c>
      <c r="B85" s="135">
        <v>1</v>
      </c>
      <c r="C85" s="137">
        <f t="shared" si="6"/>
        <v>176</v>
      </c>
      <c r="D85" s="135">
        <v>166</v>
      </c>
      <c r="E85" s="135">
        <v>10</v>
      </c>
      <c r="F85" s="136">
        <v>1056.19</v>
      </c>
      <c r="G85" s="136">
        <f t="shared" si="8"/>
        <v>6.3625903614457835</v>
      </c>
      <c r="H85" s="136">
        <f t="shared" si="7"/>
        <v>127.25</v>
      </c>
      <c r="I85" s="136">
        <f t="shared" si="9"/>
        <v>157.27000000000001</v>
      </c>
    </row>
    <row r="86" spans="1:9" s="114" customFormat="1" x14ac:dyDescent="0.25">
      <c r="A86" s="119" t="s">
        <v>48</v>
      </c>
      <c r="B86" s="135">
        <v>1</v>
      </c>
      <c r="C86" s="137">
        <f t="shared" si="6"/>
        <v>208</v>
      </c>
      <c r="D86" s="135">
        <v>166</v>
      </c>
      <c r="E86" s="135">
        <v>42</v>
      </c>
      <c r="F86" s="136">
        <v>1056.19</v>
      </c>
      <c r="G86" s="136">
        <f t="shared" si="8"/>
        <v>6.3625903614457835</v>
      </c>
      <c r="H86" s="136">
        <f t="shared" si="7"/>
        <v>534.46</v>
      </c>
      <c r="I86" s="136">
        <f t="shared" si="9"/>
        <v>660.54</v>
      </c>
    </row>
    <row r="87" spans="1:9" s="114" customFormat="1" x14ac:dyDescent="0.25">
      <c r="A87" s="119" t="s">
        <v>48</v>
      </c>
      <c r="B87" s="135">
        <v>1</v>
      </c>
      <c r="C87" s="137">
        <f t="shared" si="6"/>
        <v>236</v>
      </c>
      <c r="D87" s="135">
        <v>166</v>
      </c>
      <c r="E87" s="135">
        <v>70</v>
      </c>
      <c r="F87" s="136">
        <v>1056.19</v>
      </c>
      <c r="G87" s="136">
        <f t="shared" si="8"/>
        <v>6.3625903614457835</v>
      </c>
      <c r="H87" s="136">
        <f t="shared" si="7"/>
        <v>890.76</v>
      </c>
      <c r="I87" s="136">
        <f t="shared" si="9"/>
        <v>1100.8900000000001</v>
      </c>
    </row>
    <row r="88" spans="1:9" s="114" customFormat="1" x14ac:dyDescent="0.25">
      <c r="A88" s="119" t="s">
        <v>48</v>
      </c>
      <c r="B88" s="135">
        <v>1</v>
      </c>
      <c r="C88" s="137">
        <f t="shared" si="6"/>
        <v>216</v>
      </c>
      <c r="D88" s="135">
        <v>166</v>
      </c>
      <c r="E88" s="135">
        <v>50</v>
      </c>
      <c r="F88" s="136">
        <v>1056.19</v>
      </c>
      <c r="G88" s="136">
        <f t="shared" si="8"/>
        <v>6.3625903614457835</v>
      </c>
      <c r="H88" s="136">
        <f t="shared" si="7"/>
        <v>636.26</v>
      </c>
      <c r="I88" s="136">
        <f t="shared" si="9"/>
        <v>786.35</v>
      </c>
    </row>
    <row r="89" spans="1:9" s="114" customFormat="1" x14ac:dyDescent="0.25">
      <c r="A89" s="119" t="s">
        <v>48</v>
      </c>
      <c r="B89" s="135">
        <v>1</v>
      </c>
      <c r="C89" s="137">
        <f t="shared" si="6"/>
        <v>188</v>
      </c>
      <c r="D89" s="135">
        <v>166</v>
      </c>
      <c r="E89" s="135">
        <v>22</v>
      </c>
      <c r="F89" s="136">
        <v>1056.19</v>
      </c>
      <c r="G89" s="136">
        <f t="shared" si="8"/>
        <v>6.3625903614457835</v>
      </c>
      <c r="H89" s="136">
        <f t="shared" si="7"/>
        <v>279.95</v>
      </c>
      <c r="I89" s="136">
        <f t="shared" si="9"/>
        <v>345.99</v>
      </c>
    </row>
    <row r="90" spans="1:9" s="114" customFormat="1" x14ac:dyDescent="0.25">
      <c r="A90" s="119" t="s">
        <v>48</v>
      </c>
      <c r="B90" s="135">
        <v>1</v>
      </c>
      <c r="C90" s="137">
        <f t="shared" si="6"/>
        <v>220</v>
      </c>
      <c r="D90" s="135">
        <v>166</v>
      </c>
      <c r="E90" s="135">
        <v>54</v>
      </c>
      <c r="F90" s="136">
        <v>1056.19</v>
      </c>
      <c r="G90" s="136">
        <f t="shared" si="8"/>
        <v>6.3625903614457835</v>
      </c>
      <c r="H90" s="136">
        <f t="shared" si="7"/>
        <v>687.16</v>
      </c>
      <c r="I90" s="136">
        <f t="shared" si="9"/>
        <v>849.26</v>
      </c>
    </row>
    <row r="91" spans="1:9" s="114" customFormat="1" x14ac:dyDescent="0.25">
      <c r="A91" s="119" t="s">
        <v>48</v>
      </c>
      <c r="B91" s="135">
        <v>1</v>
      </c>
      <c r="C91" s="137">
        <f t="shared" si="6"/>
        <v>168</v>
      </c>
      <c r="D91" s="135">
        <v>150</v>
      </c>
      <c r="E91" s="135">
        <v>18</v>
      </c>
      <c r="F91" s="136">
        <v>1056.19</v>
      </c>
      <c r="G91" s="136">
        <f t="shared" si="8"/>
        <v>6.3625903614457835</v>
      </c>
      <c r="H91" s="136">
        <f t="shared" si="7"/>
        <v>229.05</v>
      </c>
      <c r="I91" s="136">
        <f t="shared" si="9"/>
        <v>283.08</v>
      </c>
    </row>
    <row r="92" spans="1:9" s="114" customFormat="1" x14ac:dyDescent="0.25">
      <c r="A92" s="119" t="s">
        <v>48</v>
      </c>
      <c r="B92" s="135">
        <v>1</v>
      </c>
      <c r="C92" s="137">
        <f t="shared" si="6"/>
        <v>130</v>
      </c>
      <c r="D92" s="135">
        <v>127</v>
      </c>
      <c r="E92" s="135">
        <v>3</v>
      </c>
      <c r="F92" s="136">
        <v>1056.19</v>
      </c>
      <c r="G92" s="136">
        <f t="shared" si="8"/>
        <v>6.3625903614457835</v>
      </c>
      <c r="H92" s="136">
        <f t="shared" si="7"/>
        <v>38.18</v>
      </c>
      <c r="I92" s="136">
        <f t="shared" si="9"/>
        <v>47.19</v>
      </c>
    </row>
    <row r="93" spans="1:9" s="114" customFormat="1" x14ac:dyDescent="0.25">
      <c r="A93" s="119" t="s">
        <v>48</v>
      </c>
      <c r="B93" s="135">
        <v>1</v>
      </c>
      <c r="C93" s="137">
        <f t="shared" si="6"/>
        <v>228</v>
      </c>
      <c r="D93" s="135">
        <v>166</v>
      </c>
      <c r="E93" s="135">
        <v>62</v>
      </c>
      <c r="F93" s="136">
        <v>1056.19</v>
      </c>
      <c r="G93" s="136">
        <f t="shared" si="8"/>
        <v>6.3625903614457835</v>
      </c>
      <c r="H93" s="136">
        <f t="shared" si="7"/>
        <v>788.96</v>
      </c>
      <c r="I93" s="136">
        <f t="shared" si="9"/>
        <v>975.08</v>
      </c>
    </row>
    <row r="94" spans="1:9" s="114" customFormat="1" x14ac:dyDescent="0.25">
      <c r="A94" s="119" t="s">
        <v>48</v>
      </c>
      <c r="B94" s="135">
        <v>1</v>
      </c>
      <c r="C94" s="137">
        <f t="shared" si="6"/>
        <v>204</v>
      </c>
      <c r="D94" s="135">
        <v>166</v>
      </c>
      <c r="E94" s="135">
        <v>38</v>
      </c>
      <c r="F94" s="136">
        <v>1056.19</v>
      </c>
      <c r="G94" s="136">
        <f t="shared" si="8"/>
        <v>6.3625903614457835</v>
      </c>
      <c r="H94" s="136">
        <f t="shared" si="7"/>
        <v>483.56</v>
      </c>
      <c r="I94" s="136">
        <f t="shared" si="9"/>
        <v>597.63</v>
      </c>
    </row>
    <row r="95" spans="1:9" s="114" customFormat="1" x14ac:dyDescent="0.25">
      <c r="A95" s="119" t="s">
        <v>48</v>
      </c>
      <c r="B95" s="135">
        <v>1</v>
      </c>
      <c r="C95" s="137">
        <f t="shared" si="6"/>
        <v>32</v>
      </c>
      <c r="D95" s="135">
        <v>16</v>
      </c>
      <c r="E95" s="135">
        <v>16</v>
      </c>
      <c r="F95" s="136">
        <v>1056.19</v>
      </c>
      <c r="G95" s="136">
        <f t="shared" si="8"/>
        <v>6.3625903614457835</v>
      </c>
      <c r="H95" s="136">
        <f t="shared" si="7"/>
        <v>203.6</v>
      </c>
      <c r="I95" s="136">
        <f t="shared" si="9"/>
        <v>251.63</v>
      </c>
    </row>
    <row r="96" spans="1:9" s="114" customFormat="1" x14ac:dyDescent="0.25">
      <c r="A96" s="119" t="s">
        <v>48</v>
      </c>
      <c r="B96" s="135">
        <v>1</v>
      </c>
      <c r="C96" s="137">
        <f t="shared" si="6"/>
        <v>216</v>
      </c>
      <c r="D96" s="135">
        <v>166</v>
      </c>
      <c r="E96" s="135">
        <v>50</v>
      </c>
      <c r="F96" s="136">
        <v>1056.19</v>
      </c>
      <c r="G96" s="136">
        <f t="shared" si="8"/>
        <v>6.3625903614457835</v>
      </c>
      <c r="H96" s="136">
        <f t="shared" si="7"/>
        <v>636.26</v>
      </c>
      <c r="I96" s="136">
        <f t="shared" si="9"/>
        <v>786.35</v>
      </c>
    </row>
    <row r="97" spans="1:9" s="114" customFormat="1" x14ac:dyDescent="0.25">
      <c r="A97" s="119" t="s">
        <v>48</v>
      </c>
      <c r="B97" s="135">
        <v>1</v>
      </c>
      <c r="C97" s="135">
        <f t="shared" si="6"/>
        <v>178</v>
      </c>
      <c r="D97" s="135">
        <v>166</v>
      </c>
      <c r="E97" s="135">
        <v>12</v>
      </c>
      <c r="F97" s="136">
        <v>1070</v>
      </c>
      <c r="G97" s="136">
        <f t="shared" si="8"/>
        <v>6.4457831325301207</v>
      </c>
      <c r="H97" s="136">
        <f t="shared" si="7"/>
        <v>154.69999999999999</v>
      </c>
      <c r="I97" s="136">
        <f t="shared" si="9"/>
        <v>191.19</v>
      </c>
    </row>
    <row r="98" spans="1:9" s="114" customFormat="1" x14ac:dyDescent="0.25">
      <c r="A98" s="119" t="s">
        <v>48</v>
      </c>
      <c r="B98" s="135">
        <v>1</v>
      </c>
      <c r="C98" s="135">
        <f t="shared" si="6"/>
        <v>182.5</v>
      </c>
      <c r="D98" s="135">
        <v>166</v>
      </c>
      <c r="E98" s="135">
        <v>16.5</v>
      </c>
      <c r="F98" s="136">
        <v>1070</v>
      </c>
      <c r="G98" s="136">
        <f t="shared" si="8"/>
        <v>6.4457831325301207</v>
      </c>
      <c r="H98" s="136">
        <f t="shared" si="7"/>
        <v>212.71</v>
      </c>
      <c r="I98" s="136">
        <f t="shared" si="9"/>
        <v>262.89</v>
      </c>
    </row>
    <row r="99" spans="1:9" s="114" customFormat="1" x14ac:dyDescent="0.25">
      <c r="A99" s="119" t="s">
        <v>48</v>
      </c>
      <c r="B99" s="135">
        <v>1</v>
      </c>
      <c r="C99" s="137">
        <f t="shared" si="6"/>
        <v>204</v>
      </c>
      <c r="D99" s="135">
        <v>166</v>
      </c>
      <c r="E99" s="135">
        <v>38</v>
      </c>
      <c r="F99" s="136">
        <v>1056.19</v>
      </c>
      <c r="G99" s="136">
        <f t="shared" si="8"/>
        <v>6.3625903614457835</v>
      </c>
      <c r="H99" s="136">
        <f t="shared" si="7"/>
        <v>483.56</v>
      </c>
      <c r="I99" s="136">
        <f t="shared" si="9"/>
        <v>597.63</v>
      </c>
    </row>
    <row r="100" spans="1:9" s="114" customFormat="1" x14ac:dyDescent="0.25">
      <c r="A100" s="119" t="s">
        <v>48</v>
      </c>
      <c r="B100" s="135">
        <v>1</v>
      </c>
      <c r="C100" s="137">
        <f t="shared" si="6"/>
        <v>188</v>
      </c>
      <c r="D100" s="135">
        <v>166</v>
      </c>
      <c r="E100" s="135">
        <v>22</v>
      </c>
      <c r="F100" s="136">
        <v>1056.19</v>
      </c>
      <c r="G100" s="136">
        <f t="shared" si="8"/>
        <v>6.3625903614457835</v>
      </c>
      <c r="H100" s="136">
        <f t="shared" si="7"/>
        <v>279.95</v>
      </c>
      <c r="I100" s="136">
        <f t="shared" si="9"/>
        <v>345.99</v>
      </c>
    </row>
    <row r="101" spans="1:9" s="114" customFormat="1" x14ac:dyDescent="0.25">
      <c r="A101" s="119" t="s">
        <v>48</v>
      </c>
      <c r="B101" s="135">
        <v>1</v>
      </c>
      <c r="C101" s="137">
        <f t="shared" si="6"/>
        <v>188</v>
      </c>
      <c r="D101" s="135">
        <v>166</v>
      </c>
      <c r="E101" s="135">
        <v>22</v>
      </c>
      <c r="F101" s="136">
        <v>1056.19</v>
      </c>
      <c r="G101" s="136">
        <f t="shared" si="8"/>
        <v>6.3625903614457835</v>
      </c>
      <c r="H101" s="136">
        <f t="shared" si="7"/>
        <v>279.95</v>
      </c>
      <c r="I101" s="136">
        <f t="shared" si="9"/>
        <v>345.99</v>
      </c>
    </row>
    <row r="102" spans="1:9" s="114" customFormat="1" x14ac:dyDescent="0.25">
      <c r="A102" s="119" t="s">
        <v>48</v>
      </c>
      <c r="B102" s="135">
        <v>1</v>
      </c>
      <c r="C102" s="137">
        <f t="shared" si="6"/>
        <v>216</v>
      </c>
      <c r="D102" s="135">
        <v>166</v>
      </c>
      <c r="E102" s="135">
        <v>50</v>
      </c>
      <c r="F102" s="136">
        <v>1056.19</v>
      </c>
      <c r="G102" s="136">
        <f t="shared" si="8"/>
        <v>6.3625903614457835</v>
      </c>
      <c r="H102" s="136">
        <f>ROUND(E102*G102*2,2)</f>
        <v>636.26</v>
      </c>
      <c r="I102" s="136">
        <f t="shared" si="9"/>
        <v>786.35</v>
      </c>
    </row>
    <row r="103" spans="1:9" s="114" customFormat="1" x14ac:dyDescent="0.25">
      <c r="A103" s="119" t="s">
        <v>48</v>
      </c>
      <c r="B103" s="135">
        <v>1</v>
      </c>
      <c r="C103" s="137">
        <f t="shared" si="6"/>
        <v>228</v>
      </c>
      <c r="D103" s="135">
        <v>166</v>
      </c>
      <c r="E103" s="135">
        <v>62</v>
      </c>
      <c r="F103" s="136">
        <v>1056.19</v>
      </c>
      <c r="G103" s="136">
        <f t="shared" si="8"/>
        <v>6.3625903614457835</v>
      </c>
      <c r="H103" s="136">
        <f t="shared" ref="H103:H107" si="10">ROUND(E103*G103*2,2)</f>
        <v>788.96</v>
      </c>
      <c r="I103" s="136">
        <f t="shared" si="9"/>
        <v>975.08</v>
      </c>
    </row>
    <row r="104" spans="1:9" s="114" customFormat="1" x14ac:dyDescent="0.25">
      <c r="A104" s="119" t="s">
        <v>48</v>
      </c>
      <c r="B104" s="135">
        <v>1</v>
      </c>
      <c r="C104" s="137">
        <f t="shared" si="6"/>
        <v>96</v>
      </c>
      <c r="D104" s="135">
        <v>88</v>
      </c>
      <c r="E104" s="135">
        <v>8</v>
      </c>
      <c r="F104" s="136">
        <v>1056.19</v>
      </c>
      <c r="G104" s="136">
        <f t="shared" si="8"/>
        <v>6.3625903614457835</v>
      </c>
      <c r="H104" s="136">
        <f t="shared" si="10"/>
        <v>101.8</v>
      </c>
      <c r="I104" s="136">
        <f t="shared" si="9"/>
        <v>125.81</v>
      </c>
    </row>
    <row r="105" spans="1:9" s="114" customFormat="1" x14ac:dyDescent="0.25">
      <c r="A105" s="119" t="s">
        <v>48</v>
      </c>
      <c r="B105" s="135">
        <v>1</v>
      </c>
      <c r="C105" s="137">
        <f t="shared" si="6"/>
        <v>124</v>
      </c>
      <c r="D105" s="135">
        <v>102</v>
      </c>
      <c r="E105" s="135">
        <v>22</v>
      </c>
      <c r="F105" s="136">
        <v>1056.19</v>
      </c>
      <c r="G105" s="136">
        <f t="shared" si="8"/>
        <v>6.3625903614457835</v>
      </c>
      <c r="H105" s="136">
        <f t="shared" si="10"/>
        <v>279.95</v>
      </c>
      <c r="I105" s="136">
        <f t="shared" si="9"/>
        <v>345.99</v>
      </c>
    </row>
    <row r="106" spans="1:9" s="114" customFormat="1" x14ac:dyDescent="0.25">
      <c r="A106" s="119" t="s">
        <v>48</v>
      </c>
      <c r="B106" s="135">
        <v>1</v>
      </c>
      <c r="C106" s="137">
        <f t="shared" si="6"/>
        <v>88</v>
      </c>
      <c r="D106" s="135">
        <v>56</v>
      </c>
      <c r="E106" s="135">
        <v>32</v>
      </c>
      <c r="F106" s="136">
        <v>1056.19</v>
      </c>
      <c r="G106" s="136">
        <f t="shared" si="8"/>
        <v>6.3625903614457835</v>
      </c>
      <c r="H106" s="136">
        <f t="shared" si="10"/>
        <v>407.21</v>
      </c>
      <c r="I106" s="136">
        <f t="shared" si="9"/>
        <v>503.27</v>
      </c>
    </row>
    <row r="107" spans="1:9" s="114" customFormat="1" x14ac:dyDescent="0.25">
      <c r="A107" s="119" t="s">
        <v>48</v>
      </c>
      <c r="B107" s="135">
        <v>1</v>
      </c>
      <c r="C107" s="137">
        <f t="shared" si="6"/>
        <v>240</v>
      </c>
      <c r="D107" s="135">
        <v>166</v>
      </c>
      <c r="E107" s="135">
        <v>74</v>
      </c>
      <c r="F107" s="136">
        <v>1056.19</v>
      </c>
      <c r="G107" s="136">
        <f t="shared" si="8"/>
        <v>6.3625903614457835</v>
      </c>
      <c r="H107" s="136">
        <f t="shared" si="10"/>
        <v>941.66</v>
      </c>
      <c r="I107" s="136">
        <f t="shared" si="9"/>
        <v>1163.8</v>
      </c>
    </row>
    <row r="108" spans="1:9" s="114" customFormat="1" x14ac:dyDescent="0.25">
      <c r="A108" s="119" t="s">
        <v>48</v>
      </c>
      <c r="B108" s="135">
        <v>1</v>
      </c>
      <c r="C108" s="137">
        <f t="shared" si="6"/>
        <v>196</v>
      </c>
      <c r="D108" s="135">
        <v>166</v>
      </c>
      <c r="E108" s="135">
        <v>30</v>
      </c>
      <c r="F108" s="136">
        <v>1056.19</v>
      </c>
      <c r="G108" s="136">
        <f t="shared" si="8"/>
        <v>6.3625903614457835</v>
      </c>
      <c r="H108" s="136">
        <f t="shared" si="7"/>
        <v>381.76</v>
      </c>
      <c r="I108" s="136">
        <f t="shared" si="9"/>
        <v>471.82</v>
      </c>
    </row>
    <row r="109" spans="1:9" s="114" customFormat="1" x14ac:dyDescent="0.25">
      <c r="A109" s="119" t="s">
        <v>48</v>
      </c>
      <c r="B109" s="135">
        <v>1</v>
      </c>
      <c r="C109" s="137">
        <f t="shared" si="6"/>
        <v>204</v>
      </c>
      <c r="D109" s="135">
        <v>166</v>
      </c>
      <c r="E109" s="135">
        <v>38</v>
      </c>
      <c r="F109" s="136">
        <v>1056.19</v>
      </c>
      <c r="G109" s="136">
        <f t="shared" si="8"/>
        <v>6.3625903614457835</v>
      </c>
      <c r="H109" s="136">
        <f t="shared" si="7"/>
        <v>483.56</v>
      </c>
      <c r="I109" s="136">
        <f t="shared" si="9"/>
        <v>597.63</v>
      </c>
    </row>
    <row r="110" spans="1:9" s="114" customFormat="1" ht="33" x14ac:dyDescent="0.25">
      <c r="A110" s="130" t="s">
        <v>310</v>
      </c>
      <c r="B110" s="144">
        <f>SUM(B111:B125)</f>
        <v>15</v>
      </c>
      <c r="C110" s="144"/>
      <c r="D110" s="144"/>
      <c r="E110" s="144">
        <f>SUM(E111:E125)</f>
        <v>681</v>
      </c>
      <c r="F110" s="134"/>
      <c r="G110" s="134"/>
      <c r="H110" s="134">
        <f>SUM(H111:H125)</f>
        <v>6321.57</v>
      </c>
      <c r="I110" s="134">
        <f>SUM(I111:I125)</f>
        <v>7796.8799999999983</v>
      </c>
    </row>
    <row r="111" spans="1:9" s="114" customFormat="1" x14ac:dyDescent="0.25">
      <c r="A111" s="119" t="s">
        <v>49</v>
      </c>
      <c r="B111" s="135">
        <v>1</v>
      </c>
      <c r="C111" s="135">
        <f t="shared" ref="C111:C125" si="11">D111+E111</f>
        <v>219</v>
      </c>
      <c r="D111" s="135">
        <v>166</v>
      </c>
      <c r="E111" s="135">
        <v>53</v>
      </c>
      <c r="F111" s="136">
        <v>769.94</v>
      </c>
      <c r="G111" s="136">
        <f>F111/166</f>
        <v>4.6381927710843378</v>
      </c>
      <c r="H111" s="136">
        <f>ROUND(E111*G111*2,2)</f>
        <v>491.65</v>
      </c>
      <c r="I111" s="136">
        <f>ROUND(H111*1.2359,2)</f>
        <v>607.63</v>
      </c>
    </row>
    <row r="112" spans="1:9" s="114" customFormat="1" x14ac:dyDescent="0.25">
      <c r="A112" s="119" t="s">
        <v>49</v>
      </c>
      <c r="B112" s="135">
        <v>1</v>
      </c>
      <c r="C112" s="135">
        <f t="shared" si="11"/>
        <v>199</v>
      </c>
      <c r="D112" s="135">
        <v>166</v>
      </c>
      <c r="E112" s="135">
        <v>33</v>
      </c>
      <c r="F112" s="136">
        <v>769.94</v>
      </c>
      <c r="G112" s="136">
        <f t="shared" ref="G112:G125" si="12">F112/166</f>
        <v>4.6381927710843378</v>
      </c>
      <c r="H112" s="136">
        <f t="shared" ref="H112:H125" si="13">ROUND(E112*G112*2,2)</f>
        <v>306.12</v>
      </c>
      <c r="I112" s="136">
        <f t="shared" ref="I112:I125" si="14">ROUND(H112*1.2359,2)</f>
        <v>378.33</v>
      </c>
    </row>
    <row r="113" spans="1:9" s="114" customFormat="1" x14ac:dyDescent="0.25">
      <c r="A113" s="119" t="s">
        <v>49</v>
      </c>
      <c r="B113" s="135">
        <v>1</v>
      </c>
      <c r="C113" s="135">
        <f t="shared" si="11"/>
        <v>202</v>
      </c>
      <c r="D113" s="135">
        <v>166</v>
      </c>
      <c r="E113" s="135">
        <v>36</v>
      </c>
      <c r="F113" s="136">
        <v>780</v>
      </c>
      <c r="G113" s="136">
        <f t="shared" si="12"/>
        <v>4.6987951807228914</v>
      </c>
      <c r="H113" s="136">
        <f t="shared" si="13"/>
        <v>338.31</v>
      </c>
      <c r="I113" s="136">
        <f t="shared" si="14"/>
        <v>418.12</v>
      </c>
    </row>
    <row r="114" spans="1:9" s="114" customFormat="1" x14ac:dyDescent="0.25">
      <c r="A114" s="119" t="s">
        <v>49</v>
      </c>
      <c r="B114" s="135">
        <v>1</v>
      </c>
      <c r="C114" s="135">
        <f t="shared" si="11"/>
        <v>207</v>
      </c>
      <c r="D114" s="135">
        <v>166</v>
      </c>
      <c r="E114" s="135">
        <v>41</v>
      </c>
      <c r="F114" s="136">
        <v>769.94</v>
      </c>
      <c r="G114" s="136">
        <f t="shared" si="12"/>
        <v>4.6381927710843378</v>
      </c>
      <c r="H114" s="136">
        <f t="shared" si="13"/>
        <v>380.33</v>
      </c>
      <c r="I114" s="136">
        <f t="shared" si="14"/>
        <v>470.05</v>
      </c>
    </row>
    <row r="115" spans="1:9" s="114" customFormat="1" x14ac:dyDescent="0.25">
      <c r="A115" s="119" t="s">
        <v>49</v>
      </c>
      <c r="B115" s="135">
        <v>1</v>
      </c>
      <c r="C115" s="135">
        <f t="shared" si="11"/>
        <v>203</v>
      </c>
      <c r="D115" s="135">
        <v>166</v>
      </c>
      <c r="E115" s="135">
        <v>37</v>
      </c>
      <c r="F115" s="136">
        <v>769.94</v>
      </c>
      <c r="G115" s="136">
        <f t="shared" si="12"/>
        <v>4.6381927710843378</v>
      </c>
      <c r="H115" s="136">
        <f t="shared" si="13"/>
        <v>343.23</v>
      </c>
      <c r="I115" s="136">
        <f t="shared" si="14"/>
        <v>424.2</v>
      </c>
    </row>
    <row r="116" spans="1:9" s="114" customFormat="1" x14ac:dyDescent="0.25">
      <c r="A116" s="119" t="s">
        <v>49</v>
      </c>
      <c r="B116" s="135">
        <v>1</v>
      </c>
      <c r="C116" s="135">
        <f t="shared" si="11"/>
        <v>144</v>
      </c>
      <c r="D116" s="135">
        <v>72</v>
      </c>
      <c r="E116" s="135">
        <v>72</v>
      </c>
      <c r="F116" s="136">
        <v>769.94</v>
      </c>
      <c r="G116" s="136">
        <f t="shared" si="12"/>
        <v>4.6381927710843378</v>
      </c>
      <c r="H116" s="136">
        <f>ROUND(E116*G116*2,2)</f>
        <v>667.9</v>
      </c>
      <c r="I116" s="136">
        <f t="shared" si="14"/>
        <v>825.46</v>
      </c>
    </row>
    <row r="117" spans="1:9" s="114" customFormat="1" x14ac:dyDescent="0.25">
      <c r="A117" s="119" t="s">
        <v>49</v>
      </c>
      <c r="B117" s="135">
        <v>1</v>
      </c>
      <c r="C117" s="135">
        <f t="shared" si="11"/>
        <v>227</v>
      </c>
      <c r="D117" s="135">
        <v>166</v>
      </c>
      <c r="E117" s="135">
        <v>61</v>
      </c>
      <c r="F117" s="136">
        <v>769.94</v>
      </c>
      <c r="G117" s="136">
        <f t="shared" si="12"/>
        <v>4.6381927710843378</v>
      </c>
      <c r="H117" s="136">
        <f t="shared" si="13"/>
        <v>565.86</v>
      </c>
      <c r="I117" s="168">
        <f>ROUND(H117*1.2077,2)</f>
        <v>683.39</v>
      </c>
    </row>
    <row r="118" spans="1:9" s="114" customFormat="1" x14ac:dyDescent="0.25">
      <c r="A118" s="119" t="s">
        <v>49</v>
      </c>
      <c r="B118" s="135">
        <v>1</v>
      </c>
      <c r="C118" s="135">
        <f t="shared" si="11"/>
        <v>215</v>
      </c>
      <c r="D118" s="135">
        <v>166</v>
      </c>
      <c r="E118" s="135">
        <v>49</v>
      </c>
      <c r="F118" s="136">
        <v>769.94</v>
      </c>
      <c r="G118" s="136">
        <f t="shared" si="12"/>
        <v>4.6381927710843378</v>
      </c>
      <c r="H118" s="136">
        <f t="shared" si="13"/>
        <v>454.54</v>
      </c>
      <c r="I118" s="136">
        <f t="shared" si="14"/>
        <v>561.77</v>
      </c>
    </row>
    <row r="119" spans="1:9" s="114" customFormat="1" x14ac:dyDescent="0.25">
      <c r="A119" s="119" t="s">
        <v>49</v>
      </c>
      <c r="B119" s="135">
        <v>1</v>
      </c>
      <c r="C119" s="135">
        <f t="shared" si="11"/>
        <v>199</v>
      </c>
      <c r="D119" s="135">
        <v>166</v>
      </c>
      <c r="E119" s="135">
        <v>33</v>
      </c>
      <c r="F119" s="136">
        <v>769.94</v>
      </c>
      <c r="G119" s="136">
        <f t="shared" si="12"/>
        <v>4.6381927710843378</v>
      </c>
      <c r="H119" s="136">
        <f t="shared" si="13"/>
        <v>306.12</v>
      </c>
      <c r="I119" s="136">
        <f t="shared" si="14"/>
        <v>378.33</v>
      </c>
    </row>
    <row r="120" spans="1:9" s="114" customFormat="1" x14ac:dyDescent="0.25">
      <c r="A120" s="119" t="s">
        <v>49</v>
      </c>
      <c r="B120" s="135">
        <v>1</v>
      </c>
      <c r="C120" s="135">
        <f t="shared" si="11"/>
        <v>215</v>
      </c>
      <c r="D120" s="135">
        <v>166</v>
      </c>
      <c r="E120" s="135">
        <v>49</v>
      </c>
      <c r="F120" s="136">
        <v>769.94</v>
      </c>
      <c r="G120" s="136">
        <f t="shared" si="12"/>
        <v>4.6381927710843378</v>
      </c>
      <c r="H120" s="136">
        <f t="shared" si="13"/>
        <v>454.54</v>
      </c>
      <c r="I120" s="136">
        <f t="shared" si="14"/>
        <v>561.77</v>
      </c>
    </row>
    <row r="121" spans="1:9" s="114" customFormat="1" x14ac:dyDescent="0.25">
      <c r="A121" s="119" t="s">
        <v>49</v>
      </c>
      <c r="B121" s="135">
        <v>1</v>
      </c>
      <c r="C121" s="135">
        <f t="shared" si="11"/>
        <v>207</v>
      </c>
      <c r="D121" s="135">
        <v>166</v>
      </c>
      <c r="E121" s="135">
        <v>41</v>
      </c>
      <c r="F121" s="136">
        <v>769.94</v>
      </c>
      <c r="G121" s="136">
        <f t="shared" si="12"/>
        <v>4.6381927710843378</v>
      </c>
      <c r="H121" s="136">
        <f t="shared" si="13"/>
        <v>380.33</v>
      </c>
      <c r="I121" s="136">
        <f t="shared" si="14"/>
        <v>470.05</v>
      </c>
    </row>
    <row r="122" spans="1:9" s="114" customFormat="1" x14ac:dyDescent="0.25">
      <c r="A122" s="119" t="s">
        <v>49</v>
      </c>
      <c r="B122" s="135">
        <v>1</v>
      </c>
      <c r="C122" s="135">
        <f t="shared" si="11"/>
        <v>215</v>
      </c>
      <c r="D122" s="135">
        <v>166</v>
      </c>
      <c r="E122" s="135">
        <v>49</v>
      </c>
      <c r="F122" s="136">
        <v>769.94</v>
      </c>
      <c r="G122" s="136">
        <f t="shared" si="12"/>
        <v>4.6381927710843378</v>
      </c>
      <c r="H122" s="136">
        <f t="shared" si="13"/>
        <v>454.54</v>
      </c>
      <c r="I122" s="136">
        <f t="shared" si="14"/>
        <v>561.77</v>
      </c>
    </row>
    <row r="123" spans="1:9" s="114" customFormat="1" x14ac:dyDescent="0.25">
      <c r="A123" s="119" t="s">
        <v>49</v>
      </c>
      <c r="B123" s="135">
        <v>1</v>
      </c>
      <c r="C123" s="135">
        <f t="shared" si="11"/>
        <v>223</v>
      </c>
      <c r="D123" s="135">
        <v>166</v>
      </c>
      <c r="E123" s="135">
        <v>57</v>
      </c>
      <c r="F123" s="136">
        <v>769.94</v>
      </c>
      <c r="G123" s="136">
        <f t="shared" si="12"/>
        <v>4.6381927710843378</v>
      </c>
      <c r="H123" s="136">
        <f>ROUND(E123*G123*2,2)</f>
        <v>528.75</v>
      </c>
      <c r="I123" s="136">
        <f t="shared" si="14"/>
        <v>653.48</v>
      </c>
    </row>
    <row r="124" spans="1:9" s="114" customFormat="1" x14ac:dyDescent="0.25">
      <c r="A124" s="119" t="s">
        <v>49</v>
      </c>
      <c r="B124" s="135">
        <v>1</v>
      </c>
      <c r="C124" s="135">
        <f t="shared" si="11"/>
        <v>199</v>
      </c>
      <c r="D124" s="135">
        <v>166</v>
      </c>
      <c r="E124" s="135">
        <v>33</v>
      </c>
      <c r="F124" s="136">
        <v>769.94</v>
      </c>
      <c r="G124" s="136">
        <f t="shared" si="12"/>
        <v>4.6381927710843378</v>
      </c>
      <c r="H124" s="136">
        <f t="shared" si="13"/>
        <v>306.12</v>
      </c>
      <c r="I124" s="136">
        <f t="shared" si="14"/>
        <v>378.33</v>
      </c>
    </row>
    <row r="125" spans="1:9" s="114" customFormat="1" x14ac:dyDescent="0.25">
      <c r="A125" s="119" t="s">
        <v>49</v>
      </c>
      <c r="B125" s="135">
        <v>1</v>
      </c>
      <c r="C125" s="135">
        <f t="shared" si="11"/>
        <v>203</v>
      </c>
      <c r="D125" s="135">
        <v>166</v>
      </c>
      <c r="E125" s="135">
        <v>37</v>
      </c>
      <c r="F125" s="136">
        <v>769.94</v>
      </c>
      <c r="G125" s="136">
        <f t="shared" si="12"/>
        <v>4.6381927710843378</v>
      </c>
      <c r="H125" s="136">
        <f t="shared" si="13"/>
        <v>343.23</v>
      </c>
      <c r="I125" s="136">
        <f t="shared" si="14"/>
        <v>424.2</v>
      </c>
    </row>
    <row r="126" spans="1:9" ht="33" x14ac:dyDescent="0.25">
      <c r="A126" s="131" t="s">
        <v>50</v>
      </c>
      <c r="B126" s="143">
        <f>B127+B133+B138</f>
        <v>10</v>
      </c>
      <c r="C126" s="143"/>
      <c r="D126" s="143"/>
      <c r="E126" s="143">
        <f t="shared" ref="D126:I126" si="15">E127+E133+E138</f>
        <v>424</v>
      </c>
      <c r="F126" s="133"/>
      <c r="G126" s="133"/>
      <c r="H126" s="133">
        <f>H127+H133+H138</f>
        <v>9512.9</v>
      </c>
      <c r="I126" s="133">
        <f t="shared" si="15"/>
        <v>11757.009999999998</v>
      </c>
    </row>
    <row r="127" spans="1:9" x14ac:dyDescent="0.25">
      <c r="A127" s="129" t="s">
        <v>190</v>
      </c>
      <c r="B127" s="144">
        <f>SUM(B128:B132)</f>
        <v>5</v>
      </c>
      <c r="C127" s="144"/>
      <c r="D127" s="144"/>
      <c r="E127" s="144">
        <f t="shared" ref="C127:E127" si="16">SUM(E128:E132)</f>
        <v>385</v>
      </c>
      <c r="F127" s="134"/>
      <c r="G127" s="134"/>
      <c r="H127" s="134">
        <f>SUM(H128:H132)</f>
        <v>9004.5999999999985</v>
      </c>
      <c r="I127" s="134">
        <f>SUM(I128:I132)</f>
        <v>11128.789999999999</v>
      </c>
    </row>
    <row r="128" spans="1:9" x14ac:dyDescent="0.25">
      <c r="A128" s="121" t="s">
        <v>9</v>
      </c>
      <c r="B128" s="135">
        <v>1</v>
      </c>
      <c r="C128" s="135">
        <f t="shared" ref="C128:C132" si="17">D128+E128</f>
        <v>96</v>
      </c>
      <c r="D128" s="135">
        <v>89</v>
      </c>
      <c r="E128" s="135">
        <v>7</v>
      </c>
      <c r="F128" s="136">
        <v>1695.67</v>
      </c>
      <c r="G128" s="136">
        <f>F128/145</f>
        <v>11.694275862068967</v>
      </c>
      <c r="H128" s="136">
        <f t="shared" ref="H128:H132" si="18">ROUND(E128*G128*2,2)</f>
        <v>163.72</v>
      </c>
      <c r="I128" s="136">
        <f t="shared" ref="I128:I132" si="19">ROUND(H128*1.2359,2)</f>
        <v>202.34</v>
      </c>
    </row>
    <row r="129" spans="1:9" x14ac:dyDescent="0.25">
      <c r="A129" s="121" t="s">
        <v>36</v>
      </c>
      <c r="B129" s="135">
        <v>1</v>
      </c>
      <c r="C129" s="135">
        <f t="shared" si="17"/>
        <v>277</v>
      </c>
      <c r="D129" s="135">
        <v>145</v>
      </c>
      <c r="E129" s="135">
        <v>132</v>
      </c>
      <c r="F129" s="136">
        <v>1695.67</v>
      </c>
      <c r="G129" s="136">
        <f t="shared" ref="G129:G132" si="20">F129/145</f>
        <v>11.694275862068967</v>
      </c>
      <c r="H129" s="136">
        <f t="shared" si="18"/>
        <v>3087.29</v>
      </c>
      <c r="I129" s="136">
        <f t="shared" si="19"/>
        <v>3815.58</v>
      </c>
    </row>
    <row r="130" spans="1:9" x14ac:dyDescent="0.25">
      <c r="A130" s="121" t="s">
        <v>16</v>
      </c>
      <c r="B130" s="135">
        <v>1</v>
      </c>
      <c r="C130" s="135">
        <f t="shared" si="17"/>
        <v>192</v>
      </c>
      <c r="D130" s="135">
        <v>96</v>
      </c>
      <c r="E130" s="135">
        <v>96</v>
      </c>
      <c r="F130" s="136">
        <v>1695.67</v>
      </c>
      <c r="G130" s="136">
        <f t="shared" si="20"/>
        <v>11.694275862068967</v>
      </c>
      <c r="H130" s="136">
        <f t="shared" si="18"/>
        <v>2245.3000000000002</v>
      </c>
      <c r="I130" s="136">
        <f t="shared" si="19"/>
        <v>2774.97</v>
      </c>
    </row>
    <row r="131" spans="1:9" x14ac:dyDescent="0.25">
      <c r="A131" s="121" t="s">
        <v>9</v>
      </c>
      <c r="B131" s="135">
        <v>1</v>
      </c>
      <c r="C131" s="135">
        <f t="shared" si="17"/>
        <v>224</v>
      </c>
      <c r="D131" s="135">
        <v>90</v>
      </c>
      <c r="E131" s="135">
        <v>134</v>
      </c>
      <c r="F131" s="136">
        <v>1695.67</v>
      </c>
      <c r="G131" s="136">
        <f t="shared" si="20"/>
        <v>11.694275862068967</v>
      </c>
      <c r="H131" s="136">
        <f t="shared" si="18"/>
        <v>3134.07</v>
      </c>
      <c r="I131" s="136">
        <f t="shared" si="19"/>
        <v>3873.4</v>
      </c>
    </row>
    <row r="132" spans="1:9" x14ac:dyDescent="0.25">
      <c r="A132" s="121" t="s">
        <v>9</v>
      </c>
      <c r="B132" s="135">
        <v>1</v>
      </c>
      <c r="C132" s="135">
        <f t="shared" si="17"/>
        <v>32</v>
      </c>
      <c r="D132" s="135">
        <v>16</v>
      </c>
      <c r="E132" s="135">
        <v>16</v>
      </c>
      <c r="F132" s="136">
        <v>1695.67</v>
      </c>
      <c r="G132" s="136">
        <f t="shared" si="20"/>
        <v>11.694275862068967</v>
      </c>
      <c r="H132" s="136">
        <f t="shared" si="18"/>
        <v>374.22</v>
      </c>
      <c r="I132" s="136">
        <f t="shared" si="19"/>
        <v>462.5</v>
      </c>
    </row>
    <row r="133" spans="1:9" ht="33" x14ac:dyDescent="0.25">
      <c r="A133" s="129" t="s">
        <v>256</v>
      </c>
      <c r="B133" s="144">
        <f>SUM(B134:B137)</f>
        <v>4</v>
      </c>
      <c r="C133" s="144"/>
      <c r="D133" s="144"/>
      <c r="E133" s="144">
        <f t="shared" ref="C133:E133" si="21">SUM(E134:E137)</f>
        <v>24</v>
      </c>
      <c r="F133" s="134"/>
      <c r="G133" s="134"/>
      <c r="H133" s="134">
        <f>SUM(H134:H137)</f>
        <v>349.2</v>
      </c>
      <c r="I133" s="134">
        <f>SUM(I134:I137)</f>
        <v>431.59</v>
      </c>
    </row>
    <row r="134" spans="1:9" s="114" customFormat="1" x14ac:dyDescent="0.25">
      <c r="A134" s="119" t="s">
        <v>48</v>
      </c>
      <c r="B134" s="137">
        <v>1</v>
      </c>
      <c r="C134" s="137">
        <f t="shared" ref="C134:C137" si="22">D134+E134</f>
        <v>148</v>
      </c>
      <c r="D134" s="135">
        <v>145</v>
      </c>
      <c r="E134" s="135">
        <v>3</v>
      </c>
      <c r="F134" s="136">
        <v>1054.8800000000001</v>
      </c>
      <c r="G134" s="136">
        <f>F134/145</f>
        <v>7.2750344827586213</v>
      </c>
      <c r="H134" s="136">
        <f t="shared" ref="H134:H137" si="23">ROUND(E134*G134*2,2)</f>
        <v>43.65</v>
      </c>
      <c r="I134" s="136">
        <f t="shared" ref="I134:I137" si="24">ROUND(H134*1.2359,2)</f>
        <v>53.95</v>
      </c>
    </row>
    <row r="135" spans="1:9" s="114" customFormat="1" x14ac:dyDescent="0.25">
      <c r="A135" s="119" t="s">
        <v>48</v>
      </c>
      <c r="B135" s="137">
        <v>1</v>
      </c>
      <c r="C135" s="137">
        <f t="shared" si="22"/>
        <v>156</v>
      </c>
      <c r="D135" s="135">
        <v>145</v>
      </c>
      <c r="E135" s="135">
        <v>11</v>
      </c>
      <c r="F135" s="136">
        <v>1054.8800000000001</v>
      </c>
      <c r="G135" s="136">
        <f t="shared" ref="G135:G139" si="25">F135/145</f>
        <v>7.2750344827586213</v>
      </c>
      <c r="H135" s="136">
        <f t="shared" si="23"/>
        <v>160.05000000000001</v>
      </c>
      <c r="I135" s="136">
        <f t="shared" si="24"/>
        <v>197.81</v>
      </c>
    </row>
    <row r="136" spans="1:9" s="114" customFormat="1" x14ac:dyDescent="0.25">
      <c r="A136" s="119" t="s">
        <v>48</v>
      </c>
      <c r="B136" s="137">
        <v>1</v>
      </c>
      <c r="C136" s="137">
        <f t="shared" si="22"/>
        <v>152</v>
      </c>
      <c r="D136" s="135">
        <v>145</v>
      </c>
      <c r="E136" s="135">
        <v>7</v>
      </c>
      <c r="F136" s="136">
        <v>1054.8800000000001</v>
      </c>
      <c r="G136" s="136">
        <f t="shared" si="25"/>
        <v>7.2750344827586213</v>
      </c>
      <c r="H136" s="136">
        <f t="shared" si="23"/>
        <v>101.85</v>
      </c>
      <c r="I136" s="136">
        <f t="shared" si="24"/>
        <v>125.88</v>
      </c>
    </row>
    <row r="137" spans="1:9" s="114" customFormat="1" x14ac:dyDescent="0.25">
      <c r="A137" s="119" t="s">
        <v>48</v>
      </c>
      <c r="B137" s="137">
        <v>1</v>
      </c>
      <c r="C137" s="137">
        <f t="shared" si="22"/>
        <v>24</v>
      </c>
      <c r="D137" s="135">
        <v>21</v>
      </c>
      <c r="E137" s="135">
        <v>3</v>
      </c>
      <c r="F137" s="136">
        <v>1054.8800000000001</v>
      </c>
      <c r="G137" s="136">
        <f t="shared" si="25"/>
        <v>7.2750344827586213</v>
      </c>
      <c r="H137" s="136">
        <f t="shared" si="23"/>
        <v>43.65</v>
      </c>
      <c r="I137" s="136">
        <f t="shared" si="24"/>
        <v>53.95</v>
      </c>
    </row>
    <row r="138" spans="1:9" s="114" customFormat="1" ht="33" x14ac:dyDescent="0.25">
      <c r="A138" s="130" t="s">
        <v>310</v>
      </c>
      <c r="B138" s="144">
        <f>SUM(B139:B139)</f>
        <v>1</v>
      </c>
      <c r="C138" s="144"/>
      <c r="D138" s="144"/>
      <c r="E138" s="144">
        <f>SUM(E139:E139)</f>
        <v>15</v>
      </c>
      <c r="F138" s="134"/>
      <c r="G138" s="136"/>
      <c r="H138" s="134">
        <f>SUM(H139:H139)</f>
        <v>159.1</v>
      </c>
      <c r="I138" s="134">
        <f>SUM(I139:I139)</f>
        <v>196.63</v>
      </c>
    </row>
    <row r="139" spans="1:9" s="114" customFormat="1" x14ac:dyDescent="0.25">
      <c r="A139" s="119" t="s">
        <v>49</v>
      </c>
      <c r="B139" s="137">
        <v>1</v>
      </c>
      <c r="C139" s="137">
        <f t="shared" ref="C139" si="26">D139+E139</f>
        <v>48</v>
      </c>
      <c r="D139" s="135">
        <v>33</v>
      </c>
      <c r="E139" s="135">
        <v>15</v>
      </c>
      <c r="F139" s="136">
        <v>768.98</v>
      </c>
      <c r="G139" s="136">
        <f t="shared" si="25"/>
        <v>5.3033103448275867</v>
      </c>
      <c r="H139" s="136">
        <f t="shared" ref="H139" si="27">ROUND(E139*G139*2,2)</f>
        <v>159.1</v>
      </c>
      <c r="I139" s="136">
        <f t="shared" ref="I139" si="28">ROUND(H139*1.2359,2)</f>
        <v>196.63</v>
      </c>
    </row>
    <row r="140" spans="1:9" ht="33" x14ac:dyDescent="0.25">
      <c r="A140" s="131" t="s">
        <v>56</v>
      </c>
      <c r="B140" s="143">
        <f>B141+B143</f>
        <v>12</v>
      </c>
      <c r="C140" s="143"/>
      <c r="D140" s="143"/>
      <c r="E140" s="143">
        <f t="shared" ref="C140:E140" si="29">E141+E143</f>
        <v>369</v>
      </c>
      <c r="F140" s="133"/>
      <c r="G140" s="133"/>
      <c r="H140" s="133">
        <f>H141+H143</f>
        <v>5790.76</v>
      </c>
      <c r="I140" s="133">
        <f>I141+I143</f>
        <v>7156.81</v>
      </c>
    </row>
    <row r="141" spans="1:9" s="114" customFormat="1" x14ac:dyDescent="0.25">
      <c r="A141" s="129" t="s">
        <v>190</v>
      </c>
      <c r="B141" s="144">
        <f>SUM(B142:B142)</f>
        <v>1</v>
      </c>
      <c r="C141" s="144"/>
      <c r="D141" s="144"/>
      <c r="E141" s="144">
        <f>SUM(E142:E142)</f>
        <v>64</v>
      </c>
      <c r="F141" s="134"/>
      <c r="G141" s="134"/>
      <c r="H141" s="134">
        <f>SUM(H142:H142)</f>
        <v>1357.64</v>
      </c>
      <c r="I141" s="134">
        <f>SUM(I142:I142)</f>
        <v>1677.91</v>
      </c>
    </row>
    <row r="142" spans="1:9" s="114" customFormat="1" x14ac:dyDescent="0.25">
      <c r="A142" s="119" t="s">
        <v>57</v>
      </c>
      <c r="B142" s="137">
        <v>1</v>
      </c>
      <c r="C142" s="137">
        <f t="shared" ref="C142" si="30">D142+E142</f>
        <v>128</v>
      </c>
      <c r="D142" s="135">
        <v>64</v>
      </c>
      <c r="E142" s="135">
        <v>64</v>
      </c>
      <c r="F142" s="136">
        <v>1537.95</v>
      </c>
      <c r="G142" s="136">
        <f>F142/145</f>
        <v>10.606551724137931</v>
      </c>
      <c r="H142" s="136">
        <f t="shared" ref="H142" si="31">ROUND(E142*G142*2,2)</f>
        <v>1357.64</v>
      </c>
      <c r="I142" s="136">
        <f t="shared" ref="I142" si="32">ROUND(H142*1.2359,2)</f>
        <v>1677.91</v>
      </c>
    </row>
    <row r="143" spans="1:9" s="114" customFormat="1" ht="33" x14ac:dyDescent="0.25">
      <c r="A143" s="129" t="s">
        <v>256</v>
      </c>
      <c r="B143" s="144">
        <f>SUM(B144:B154)</f>
        <v>11</v>
      </c>
      <c r="C143" s="144"/>
      <c r="D143" s="144"/>
      <c r="E143" s="144">
        <f>SUM(E144:E154)</f>
        <v>305</v>
      </c>
      <c r="F143" s="134"/>
      <c r="G143" s="134"/>
      <c r="H143" s="134">
        <f>SUM(H144:H154)</f>
        <v>4433.12</v>
      </c>
      <c r="I143" s="134">
        <f>SUM(I144:I154)</f>
        <v>5478.9000000000005</v>
      </c>
    </row>
    <row r="144" spans="1:9" s="114" customFormat="1" x14ac:dyDescent="0.25">
      <c r="A144" s="119" t="s">
        <v>55</v>
      </c>
      <c r="B144" s="137">
        <v>1</v>
      </c>
      <c r="C144" s="137">
        <f t="shared" ref="C144:C154" si="33">D144+E144</f>
        <v>53</v>
      </c>
      <c r="D144" s="135">
        <v>42</v>
      </c>
      <c r="E144" s="135">
        <v>11</v>
      </c>
      <c r="F144" s="136">
        <v>1220</v>
      </c>
      <c r="G144" s="136">
        <f>F144/145</f>
        <v>8.4137931034482758</v>
      </c>
      <c r="H144" s="136">
        <f>ROUND(E144*G144*2,2)</f>
        <v>185.1</v>
      </c>
      <c r="I144" s="136">
        <f>ROUND(H144*1.2359,2)</f>
        <v>228.77</v>
      </c>
    </row>
    <row r="145" spans="1:9" s="114" customFormat="1" x14ac:dyDescent="0.25">
      <c r="A145" s="119" t="s">
        <v>55</v>
      </c>
      <c r="B145" s="137">
        <v>1</v>
      </c>
      <c r="C145" s="137">
        <f t="shared" si="33"/>
        <v>162</v>
      </c>
      <c r="D145" s="135">
        <v>145</v>
      </c>
      <c r="E145" s="135">
        <v>17</v>
      </c>
      <c r="F145" s="136">
        <v>1220</v>
      </c>
      <c r="G145" s="136">
        <f t="shared" ref="G145:G154" si="34">F145/145</f>
        <v>8.4137931034482758</v>
      </c>
      <c r="H145" s="136">
        <f t="shared" ref="H145:H154" si="35">ROUND(E145*G145*2,2)</f>
        <v>286.07</v>
      </c>
      <c r="I145" s="136">
        <f t="shared" ref="I145:I154" si="36">ROUND(H145*1.2359,2)</f>
        <v>353.55</v>
      </c>
    </row>
    <row r="146" spans="1:9" s="114" customFormat="1" x14ac:dyDescent="0.25">
      <c r="A146" s="119" t="s">
        <v>48</v>
      </c>
      <c r="B146" s="137">
        <v>1</v>
      </c>
      <c r="C146" s="137">
        <f t="shared" si="33"/>
        <v>152</v>
      </c>
      <c r="D146" s="135">
        <v>145</v>
      </c>
      <c r="E146" s="135">
        <v>7</v>
      </c>
      <c r="F146" s="136">
        <v>1035.1500000000001</v>
      </c>
      <c r="G146" s="136">
        <f t="shared" si="34"/>
        <v>7.1389655172413802</v>
      </c>
      <c r="H146" s="136">
        <f t="shared" si="35"/>
        <v>99.95</v>
      </c>
      <c r="I146" s="136">
        <f t="shared" si="36"/>
        <v>123.53</v>
      </c>
    </row>
    <row r="147" spans="1:9" s="114" customFormat="1" x14ac:dyDescent="0.25">
      <c r="A147" s="119" t="s">
        <v>48</v>
      </c>
      <c r="B147" s="135">
        <v>1</v>
      </c>
      <c r="C147" s="135">
        <f t="shared" si="33"/>
        <v>187</v>
      </c>
      <c r="D147" s="135">
        <v>145</v>
      </c>
      <c r="E147" s="135">
        <v>42</v>
      </c>
      <c r="F147" s="136">
        <v>1035.1500000000001</v>
      </c>
      <c r="G147" s="136">
        <f t="shared" si="34"/>
        <v>7.1389655172413802</v>
      </c>
      <c r="H147" s="136">
        <f t="shared" si="35"/>
        <v>599.66999999999996</v>
      </c>
      <c r="I147" s="136">
        <f t="shared" si="36"/>
        <v>741.13</v>
      </c>
    </row>
    <row r="148" spans="1:9" s="114" customFormat="1" x14ac:dyDescent="0.25">
      <c r="A148" s="119" t="s">
        <v>48</v>
      </c>
      <c r="B148" s="135">
        <v>1</v>
      </c>
      <c r="C148" s="135">
        <f t="shared" si="33"/>
        <v>160</v>
      </c>
      <c r="D148" s="135">
        <v>145</v>
      </c>
      <c r="E148" s="135">
        <v>15</v>
      </c>
      <c r="F148" s="136">
        <v>1035.1500000000001</v>
      </c>
      <c r="G148" s="136">
        <f t="shared" si="34"/>
        <v>7.1389655172413802</v>
      </c>
      <c r="H148" s="136">
        <f t="shared" si="35"/>
        <v>214.17</v>
      </c>
      <c r="I148" s="136">
        <f t="shared" si="36"/>
        <v>264.69</v>
      </c>
    </row>
    <row r="149" spans="1:9" s="114" customFormat="1" x14ac:dyDescent="0.25">
      <c r="A149" s="119" t="s">
        <v>48</v>
      </c>
      <c r="B149" s="135">
        <v>1</v>
      </c>
      <c r="C149" s="135">
        <f t="shared" si="33"/>
        <v>218</v>
      </c>
      <c r="D149" s="135">
        <v>145</v>
      </c>
      <c r="E149" s="135">
        <v>73</v>
      </c>
      <c r="F149" s="136">
        <v>1035.1500000000001</v>
      </c>
      <c r="G149" s="136">
        <f t="shared" si="34"/>
        <v>7.1389655172413802</v>
      </c>
      <c r="H149" s="136">
        <f t="shared" si="35"/>
        <v>1042.29</v>
      </c>
      <c r="I149" s="136">
        <f t="shared" si="36"/>
        <v>1288.17</v>
      </c>
    </row>
    <row r="150" spans="1:9" s="114" customFormat="1" x14ac:dyDescent="0.25">
      <c r="A150" s="119" t="s">
        <v>48</v>
      </c>
      <c r="B150" s="135">
        <v>1</v>
      </c>
      <c r="C150" s="135">
        <f t="shared" si="33"/>
        <v>179</v>
      </c>
      <c r="D150" s="135">
        <v>145</v>
      </c>
      <c r="E150" s="135">
        <v>34</v>
      </c>
      <c r="F150" s="136">
        <v>1050</v>
      </c>
      <c r="G150" s="136">
        <f t="shared" si="34"/>
        <v>7.2413793103448274</v>
      </c>
      <c r="H150" s="136">
        <f t="shared" si="35"/>
        <v>492.41</v>
      </c>
      <c r="I150" s="136">
        <f t="shared" si="36"/>
        <v>608.57000000000005</v>
      </c>
    </row>
    <row r="151" spans="1:9" s="114" customFormat="1" x14ac:dyDescent="0.25">
      <c r="A151" s="119" t="s">
        <v>48</v>
      </c>
      <c r="B151" s="137">
        <v>1</v>
      </c>
      <c r="C151" s="137">
        <f t="shared" si="33"/>
        <v>201</v>
      </c>
      <c r="D151" s="135">
        <v>145</v>
      </c>
      <c r="E151" s="135">
        <v>56</v>
      </c>
      <c r="F151" s="136">
        <v>1035.1500000000001</v>
      </c>
      <c r="G151" s="136">
        <f t="shared" si="34"/>
        <v>7.1389655172413802</v>
      </c>
      <c r="H151" s="136">
        <f t="shared" si="35"/>
        <v>799.56</v>
      </c>
      <c r="I151" s="136">
        <f t="shared" si="36"/>
        <v>988.18</v>
      </c>
    </row>
    <row r="152" spans="1:9" s="114" customFormat="1" x14ac:dyDescent="0.25">
      <c r="A152" s="119" t="s">
        <v>48</v>
      </c>
      <c r="B152" s="137">
        <v>1</v>
      </c>
      <c r="C152" s="137">
        <f t="shared" si="33"/>
        <v>175</v>
      </c>
      <c r="D152" s="135">
        <v>145</v>
      </c>
      <c r="E152" s="135">
        <v>30</v>
      </c>
      <c r="F152" s="136">
        <v>1035.1500000000001</v>
      </c>
      <c r="G152" s="136">
        <f t="shared" si="34"/>
        <v>7.1389655172413802</v>
      </c>
      <c r="H152" s="136">
        <f t="shared" si="35"/>
        <v>428.34</v>
      </c>
      <c r="I152" s="136">
        <f t="shared" si="36"/>
        <v>529.39</v>
      </c>
    </row>
    <row r="153" spans="1:9" s="114" customFormat="1" x14ac:dyDescent="0.25">
      <c r="A153" s="119" t="s">
        <v>48</v>
      </c>
      <c r="B153" s="137">
        <v>1</v>
      </c>
      <c r="C153" s="137">
        <f t="shared" si="33"/>
        <v>154</v>
      </c>
      <c r="D153" s="135">
        <v>145</v>
      </c>
      <c r="E153" s="135">
        <v>9</v>
      </c>
      <c r="F153" s="136">
        <v>1035.1500000000001</v>
      </c>
      <c r="G153" s="136">
        <f t="shared" si="34"/>
        <v>7.1389655172413802</v>
      </c>
      <c r="H153" s="136">
        <f t="shared" si="35"/>
        <v>128.5</v>
      </c>
      <c r="I153" s="136">
        <f t="shared" si="36"/>
        <v>158.81</v>
      </c>
    </row>
    <row r="154" spans="1:9" s="114" customFormat="1" x14ac:dyDescent="0.25">
      <c r="A154" s="119" t="s">
        <v>48</v>
      </c>
      <c r="B154" s="137">
        <v>1</v>
      </c>
      <c r="C154" s="137">
        <f t="shared" si="33"/>
        <v>156</v>
      </c>
      <c r="D154" s="135">
        <v>145</v>
      </c>
      <c r="E154" s="135">
        <v>11</v>
      </c>
      <c r="F154" s="136">
        <v>1035.1500000000001</v>
      </c>
      <c r="G154" s="136">
        <f t="shared" si="34"/>
        <v>7.1389655172413802</v>
      </c>
      <c r="H154" s="136">
        <f t="shared" si="35"/>
        <v>157.06</v>
      </c>
      <c r="I154" s="136">
        <f t="shared" si="36"/>
        <v>194.11</v>
      </c>
    </row>
    <row r="155" spans="1:9" ht="33" x14ac:dyDescent="0.25">
      <c r="A155" s="131" t="s">
        <v>311</v>
      </c>
      <c r="B155" s="143">
        <f>B156</f>
        <v>17</v>
      </c>
      <c r="C155" s="143"/>
      <c r="D155" s="143"/>
      <c r="E155" s="143">
        <f t="shared" ref="C155:E155" si="37">E156</f>
        <v>231</v>
      </c>
      <c r="F155" s="133"/>
      <c r="G155" s="133"/>
      <c r="H155" s="133">
        <f>H156</f>
        <v>3298.24</v>
      </c>
      <c r="I155" s="133">
        <f>I156</f>
        <v>4064.6200000000003</v>
      </c>
    </row>
    <row r="156" spans="1:9" ht="33" x14ac:dyDescent="0.25">
      <c r="A156" s="129" t="s">
        <v>256</v>
      </c>
      <c r="B156" s="144">
        <f>SUM(B157:B173)</f>
        <v>17</v>
      </c>
      <c r="C156" s="144"/>
      <c r="D156" s="144"/>
      <c r="E156" s="144">
        <f>SUM(E157:E173)</f>
        <v>231</v>
      </c>
      <c r="F156" s="134"/>
      <c r="G156" s="134"/>
      <c r="H156" s="134">
        <f>SUM(H157:H173)</f>
        <v>3298.24</v>
      </c>
      <c r="I156" s="134">
        <f>SUM(I157:I173)</f>
        <v>4064.6200000000003</v>
      </c>
    </row>
    <row r="157" spans="1:9" x14ac:dyDescent="0.25">
      <c r="A157" s="119" t="s">
        <v>48</v>
      </c>
      <c r="B157" s="135">
        <v>1</v>
      </c>
      <c r="C157" s="135">
        <f t="shared" ref="C157:C173" si="38">D157+E157</f>
        <v>141</v>
      </c>
      <c r="D157" s="135">
        <v>136</v>
      </c>
      <c r="E157" s="135">
        <v>5</v>
      </c>
      <c r="F157" s="136">
        <v>1035.1600000000001</v>
      </c>
      <c r="G157" s="136">
        <f>F157/145</f>
        <v>7.1390344827586212</v>
      </c>
      <c r="H157" s="136">
        <f t="shared" ref="H157:H173" si="39">ROUND(E157*G157*2,2)</f>
        <v>71.39</v>
      </c>
      <c r="I157" s="136">
        <f t="shared" ref="I157:I173" si="40">ROUND(H157*1.2359,2)</f>
        <v>88.23</v>
      </c>
    </row>
    <row r="158" spans="1:9" x14ac:dyDescent="0.25">
      <c r="A158" s="119" t="s">
        <v>48</v>
      </c>
      <c r="B158" s="135">
        <v>1</v>
      </c>
      <c r="C158" s="135">
        <f t="shared" si="38"/>
        <v>152</v>
      </c>
      <c r="D158" s="135">
        <v>145</v>
      </c>
      <c r="E158" s="135">
        <v>7</v>
      </c>
      <c r="F158" s="136">
        <v>1035.1600000000001</v>
      </c>
      <c r="G158" s="136">
        <f t="shared" ref="G158:G173" si="41">F158/145</f>
        <v>7.1390344827586212</v>
      </c>
      <c r="H158" s="136">
        <f t="shared" si="39"/>
        <v>99.95</v>
      </c>
      <c r="I158" s="136">
        <f t="shared" si="40"/>
        <v>123.53</v>
      </c>
    </row>
    <row r="159" spans="1:9" x14ac:dyDescent="0.25">
      <c r="A159" s="119" t="s">
        <v>48</v>
      </c>
      <c r="B159" s="135">
        <v>1</v>
      </c>
      <c r="C159" s="135">
        <f t="shared" si="38"/>
        <v>152</v>
      </c>
      <c r="D159" s="135">
        <v>145</v>
      </c>
      <c r="E159" s="135">
        <v>7</v>
      </c>
      <c r="F159" s="136">
        <v>1035.1600000000001</v>
      </c>
      <c r="G159" s="136">
        <f t="shared" si="41"/>
        <v>7.1390344827586212</v>
      </c>
      <c r="H159" s="136">
        <f t="shared" si="39"/>
        <v>99.95</v>
      </c>
      <c r="I159" s="136">
        <f t="shared" si="40"/>
        <v>123.53</v>
      </c>
    </row>
    <row r="160" spans="1:9" x14ac:dyDescent="0.25">
      <c r="A160" s="119" t="s">
        <v>48</v>
      </c>
      <c r="B160" s="135">
        <v>1</v>
      </c>
      <c r="C160" s="135">
        <f t="shared" si="38"/>
        <v>168</v>
      </c>
      <c r="D160" s="135">
        <v>145</v>
      </c>
      <c r="E160" s="135">
        <v>23</v>
      </c>
      <c r="F160" s="136">
        <v>1035.1600000000001</v>
      </c>
      <c r="G160" s="136">
        <f t="shared" si="41"/>
        <v>7.1390344827586212</v>
      </c>
      <c r="H160" s="136">
        <f t="shared" si="39"/>
        <v>328.4</v>
      </c>
      <c r="I160" s="136">
        <f t="shared" si="40"/>
        <v>405.87</v>
      </c>
    </row>
    <row r="161" spans="1:9" x14ac:dyDescent="0.25">
      <c r="A161" s="119" t="s">
        <v>48</v>
      </c>
      <c r="B161" s="135">
        <v>1</v>
      </c>
      <c r="C161" s="135">
        <f t="shared" si="38"/>
        <v>169</v>
      </c>
      <c r="D161" s="135">
        <v>145</v>
      </c>
      <c r="E161" s="135">
        <v>24</v>
      </c>
      <c r="F161" s="136">
        <v>1035.1600000000001</v>
      </c>
      <c r="G161" s="136">
        <f t="shared" si="41"/>
        <v>7.1390344827586212</v>
      </c>
      <c r="H161" s="136">
        <f t="shared" si="39"/>
        <v>342.67</v>
      </c>
      <c r="I161" s="136">
        <f t="shared" si="40"/>
        <v>423.51</v>
      </c>
    </row>
    <row r="162" spans="1:9" x14ac:dyDescent="0.25">
      <c r="A162" s="119" t="s">
        <v>48</v>
      </c>
      <c r="B162" s="135">
        <v>1</v>
      </c>
      <c r="C162" s="135">
        <f t="shared" si="38"/>
        <v>169</v>
      </c>
      <c r="D162" s="135">
        <v>145</v>
      </c>
      <c r="E162" s="135">
        <v>24</v>
      </c>
      <c r="F162" s="136">
        <v>1035.1600000000001</v>
      </c>
      <c r="G162" s="136">
        <f t="shared" si="41"/>
        <v>7.1390344827586212</v>
      </c>
      <c r="H162" s="136">
        <f t="shared" si="39"/>
        <v>342.67</v>
      </c>
      <c r="I162" s="136">
        <f t="shared" si="40"/>
        <v>423.51</v>
      </c>
    </row>
    <row r="163" spans="1:9" x14ac:dyDescent="0.25">
      <c r="A163" s="119" t="s">
        <v>48</v>
      </c>
      <c r="B163" s="135">
        <v>1</v>
      </c>
      <c r="C163" s="135">
        <f t="shared" si="38"/>
        <v>159</v>
      </c>
      <c r="D163" s="135">
        <v>145</v>
      </c>
      <c r="E163" s="135">
        <v>14</v>
      </c>
      <c r="F163" s="136">
        <v>1035.1600000000001</v>
      </c>
      <c r="G163" s="136">
        <f t="shared" si="41"/>
        <v>7.1390344827586212</v>
      </c>
      <c r="H163" s="136">
        <f t="shared" si="39"/>
        <v>199.89</v>
      </c>
      <c r="I163" s="168">
        <f>ROUND(H163*1.2077,2)</f>
        <v>241.41</v>
      </c>
    </row>
    <row r="164" spans="1:9" x14ac:dyDescent="0.25">
      <c r="A164" s="119" t="s">
        <v>48</v>
      </c>
      <c r="B164" s="135">
        <v>1</v>
      </c>
      <c r="C164" s="135">
        <f t="shared" si="38"/>
        <v>140</v>
      </c>
      <c r="D164" s="135">
        <v>129</v>
      </c>
      <c r="E164" s="135">
        <v>11</v>
      </c>
      <c r="F164" s="136">
        <v>1035.1600000000001</v>
      </c>
      <c r="G164" s="136">
        <f t="shared" si="41"/>
        <v>7.1390344827586212</v>
      </c>
      <c r="H164" s="136">
        <f t="shared" si="39"/>
        <v>157.06</v>
      </c>
      <c r="I164" s="136">
        <f t="shared" ref="I164:I166" si="42">ROUND(H164*1.2359,2)</f>
        <v>194.11</v>
      </c>
    </row>
    <row r="165" spans="1:9" x14ac:dyDescent="0.25">
      <c r="A165" s="119" t="s">
        <v>48</v>
      </c>
      <c r="B165" s="135">
        <v>1</v>
      </c>
      <c r="C165" s="135">
        <f t="shared" si="38"/>
        <v>160</v>
      </c>
      <c r="D165" s="135">
        <v>145</v>
      </c>
      <c r="E165" s="135">
        <v>15</v>
      </c>
      <c r="F165" s="136">
        <v>1035.1600000000001</v>
      </c>
      <c r="G165" s="136">
        <f t="shared" si="41"/>
        <v>7.1390344827586212</v>
      </c>
      <c r="H165" s="136">
        <f t="shared" si="39"/>
        <v>214.17</v>
      </c>
      <c r="I165" s="168">
        <f>ROUND(H165*1.2077,2)</f>
        <v>258.64999999999998</v>
      </c>
    </row>
    <row r="166" spans="1:9" x14ac:dyDescent="0.25">
      <c r="A166" s="119" t="s">
        <v>48</v>
      </c>
      <c r="B166" s="135">
        <v>1</v>
      </c>
      <c r="C166" s="135">
        <f t="shared" si="38"/>
        <v>160</v>
      </c>
      <c r="D166" s="135">
        <v>145</v>
      </c>
      <c r="E166" s="135">
        <v>15</v>
      </c>
      <c r="F166" s="136">
        <v>1035.1600000000001</v>
      </c>
      <c r="G166" s="136">
        <f t="shared" si="41"/>
        <v>7.1390344827586212</v>
      </c>
      <c r="H166" s="136">
        <f t="shared" si="39"/>
        <v>214.17</v>
      </c>
      <c r="I166" s="136">
        <f t="shared" si="42"/>
        <v>264.69</v>
      </c>
    </row>
    <row r="167" spans="1:9" x14ac:dyDescent="0.25">
      <c r="A167" s="119" t="s">
        <v>48</v>
      </c>
      <c r="B167" s="135">
        <v>1</v>
      </c>
      <c r="C167" s="135">
        <f t="shared" si="38"/>
        <v>153</v>
      </c>
      <c r="D167" s="135">
        <v>145</v>
      </c>
      <c r="E167" s="135">
        <v>8</v>
      </c>
      <c r="F167" s="136">
        <v>1035.1600000000001</v>
      </c>
      <c r="G167" s="136">
        <f t="shared" si="41"/>
        <v>7.1390344827586212</v>
      </c>
      <c r="H167" s="136">
        <f t="shared" si="39"/>
        <v>114.22</v>
      </c>
      <c r="I167" s="136">
        <f t="shared" si="40"/>
        <v>141.16</v>
      </c>
    </row>
    <row r="168" spans="1:9" x14ac:dyDescent="0.25">
      <c r="A168" s="119" t="s">
        <v>48</v>
      </c>
      <c r="B168" s="135">
        <v>1</v>
      </c>
      <c r="C168" s="135">
        <f t="shared" si="38"/>
        <v>152</v>
      </c>
      <c r="D168" s="135">
        <v>145</v>
      </c>
      <c r="E168" s="135">
        <v>7</v>
      </c>
      <c r="F168" s="136">
        <v>1035.1600000000001</v>
      </c>
      <c r="G168" s="136">
        <f t="shared" si="41"/>
        <v>7.1390344827586212</v>
      </c>
      <c r="H168" s="136">
        <f t="shared" si="39"/>
        <v>99.95</v>
      </c>
      <c r="I168" s="136">
        <f t="shared" si="40"/>
        <v>123.53</v>
      </c>
    </row>
    <row r="169" spans="1:9" x14ac:dyDescent="0.25">
      <c r="A169" s="119" t="s">
        <v>48</v>
      </c>
      <c r="B169" s="135">
        <v>1</v>
      </c>
      <c r="C169" s="135">
        <f t="shared" si="38"/>
        <v>160</v>
      </c>
      <c r="D169" s="135">
        <v>145</v>
      </c>
      <c r="E169" s="135">
        <v>15</v>
      </c>
      <c r="F169" s="136">
        <v>1035.1600000000001</v>
      </c>
      <c r="G169" s="136">
        <f t="shared" si="41"/>
        <v>7.1390344827586212</v>
      </c>
      <c r="H169" s="136">
        <f t="shared" si="39"/>
        <v>214.17</v>
      </c>
      <c r="I169" s="136">
        <f t="shared" si="40"/>
        <v>264.69</v>
      </c>
    </row>
    <row r="170" spans="1:9" x14ac:dyDescent="0.25">
      <c r="A170" s="119" t="s">
        <v>48</v>
      </c>
      <c r="B170" s="135">
        <v>1</v>
      </c>
      <c r="C170" s="135">
        <f t="shared" si="38"/>
        <v>142</v>
      </c>
      <c r="D170" s="135">
        <v>133</v>
      </c>
      <c r="E170" s="135">
        <v>9</v>
      </c>
      <c r="F170" s="136">
        <v>1035.1600000000001</v>
      </c>
      <c r="G170" s="136">
        <f t="shared" si="41"/>
        <v>7.1390344827586212</v>
      </c>
      <c r="H170" s="136">
        <f t="shared" si="39"/>
        <v>128.5</v>
      </c>
      <c r="I170" s="136">
        <f t="shared" si="40"/>
        <v>158.81</v>
      </c>
    </row>
    <row r="171" spans="1:9" x14ac:dyDescent="0.25">
      <c r="A171" s="119" t="s">
        <v>48</v>
      </c>
      <c r="B171" s="135">
        <v>1</v>
      </c>
      <c r="C171" s="135">
        <f t="shared" si="38"/>
        <v>168</v>
      </c>
      <c r="D171" s="135">
        <v>145</v>
      </c>
      <c r="E171" s="135">
        <v>23</v>
      </c>
      <c r="F171" s="136">
        <v>1035.1600000000001</v>
      </c>
      <c r="G171" s="136">
        <f t="shared" si="41"/>
        <v>7.1390344827586212</v>
      </c>
      <c r="H171" s="136">
        <f t="shared" si="39"/>
        <v>328.4</v>
      </c>
      <c r="I171" s="136">
        <f t="shared" si="40"/>
        <v>405.87</v>
      </c>
    </row>
    <row r="172" spans="1:9" x14ac:dyDescent="0.25">
      <c r="A172" s="119" t="s">
        <v>48</v>
      </c>
      <c r="B172" s="135">
        <v>1</v>
      </c>
      <c r="C172" s="135">
        <f t="shared" si="38"/>
        <v>137</v>
      </c>
      <c r="D172" s="135">
        <v>120</v>
      </c>
      <c r="E172" s="135">
        <v>17</v>
      </c>
      <c r="F172" s="136">
        <v>1035.1600000000001</v>
      </c>
      <c r="G172" s="136">
        <f t="shared" si="41"/>
        <v>7.1390344827586212</v>
      </c>
      <c r="H172" s="136">
        <f t="shared" si="39"/>
        <v>242.73</v>
      </c>
      <c r="I172" s="136">
        <f t="shared" si="40"/>
        <v>299.99</v>
      </c>
    </row>
    <row r="173" spans="1:9" x14ac:dyDescent="0.25">
      <c r="A173" s="119" t="s">
        <v>48</v>
      </c>
      <c r="B173" s="135">
        <v>1</v>
      </c>
      <c r="C173" s="135">
        <f t="shared" si="38"/>
        <v>152</v>
      </c>
      <c r="D173" s="135">
        <v>145</v>
      </c>
      <c r="E173" s="135">
        <v>7</v>
      </c>
      <c r="F173" s="136">
        <v>1035.1600000000001</v>
      </c>
      <c r="G173" s="136">
        <f t="shared" si="41"/>
        <v>7.1390344827586212</v>
      </c>
      <c r="H173" s="136">
        <f t="shared" si="39"/>
        <v>99.95</v>
      </c>
      <c r="I173" s="136">
        <f t="shared" si="40"/>
        <v>123.53</v>
      </c>
    </row>
    <row r="174" spans="1:9" x14ac:dyDescent="0.25">
      <c r="C174" s="122"/>
      <c r="G174" s="123"/>
      <c r="H174" s="124"/>
      <c r="I174" s="125"/>
    </row>
    <row r="175" spans="1:9" x14ac:dyDescent="0.25">
      <c r="A175" s="99" t="s">
        <v>304</v>
      </c>
      <c r="B175" s="99"/>
      <c r="I175" s="128"/>
    </row>
    <row r="176" spans="1:9" x14ac:dyDescent="0.25">
      <c r="I176" s="127"/>
    </row>
  </sheetData>
  <mergeCells count="13">
    <mergeCell ref="D8:D9"/>
    <mergeCell ref="E8:E9"/>
    <mergeCell ref="A175:B175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360F6-41E4-43FF-BC40-4D81CADD04F9}">
  <sheetPr>
    <tabColor theme="9" tint="0.59999389629810485"/>
  </sheetPr>
  <dimension ref="A1:I115"/>
  <sheetViews>
    <sheetView zoomScale="80" zoomScaleNormal="80" workbookViewId="0">
      <selection activeCell="A2" sqref="A2:I2"/>
    </sheetView>
  </sheetViews>
  <sheetFormatPr defaultColWidth="9.140625" defaultRowHeight="16.5" x14ac:dyDescent="0.25"/>
  <cols>
    <col min="1" max="1" width="66.42578125" style="179" customWidth="1"/>
    <col min="2" max="2" width="15.7109375" style="179" customWidth="1"/>
    <col min="3" max="3" width="12.85546875" style="179" customWidth="1"/>
    <col min="4" max="4" width="12.7109375" style="179" customWidth="1"/>
    <col min="5" max="5" width="18" style="179" customWidth="1"/>
    <col min="6" max="6" width="17.42578125" style="180" customWidth="1"/>
    <col min="7" max="7" width="15.7109375" style="181" customWidth="1"/>
    <col min="8" max="8" width="17.42578125" style="179" customWidth="1"/>
    <col min="9" max="9" width="19.42578125" style="179" customWidth="1"/>
    <col min="10" max="16384" width="9.140625" style="179"/>
  </cols>
  <sheetData>
    <row r="1" spans="1:9" x14ac:dyDescent="0.25">
      <c r="H1" s="182" t="s">
        <v>345</v>
      </c>
      <c r="I1" s="182"/>
    </row>
    <row r="2" spans="1:9" s="184" customFormat="1" ht="39.75" customHeight="1" x14ac:dyDescent="0.25">
      <c r="A2" s="183" t="s">
        <v>297</v>
      </c>
      <c r="B2" s="183"/>
      <c r="C2" s="183"/>
      <c r="D2" s="183"/>
      <c r="E2" s="183"/>
      <c r="F2" s="183"/>
      <c r="G2" s="183"/>
      <c r="H2" s="183"/>
      <c r="I2" s="183"/>
    </row>
    <row r="4" spans="1:9" x14ac:dyDescent="0.25">
      <c r="A4" s="184" t="s">
        <v>315</v>
      </c>
      <c r="C4" s="185"/>
      <c r="D4" s="185"/>
      <c r="E4" s="185"/>
    </row>
    <row r="5" spans="1:9" x14ac:dyDescent="0.25">
      <c r="A5" s="179" t="s">
        <v>309</v>
      </c>
      <c r="B5" s="186"/>
      <c r="C5" s="185"/>
      <c r="D5" s="185"/>
      <c r="E5" s="185"/>
    </row>
    <row r="6" spans="1:9" ht="17.25" customHeight="1" x14ac:dyDescent="0.25">
      <c r="E6" s="187"/>
      <c r="H6" s="187"/>
    </row>
    <row r="7" spans="1:9" ht="45.75" customHeight="1" x14ac:dyDescent="0.25">
      <c r="A7" s="169"/>
      <c r="B7" s="169" t="s">
        <v>0</v>
      </c>
      <c r="C7" s="170" t="s">
        <v>1</v>
      </c>
      <c r="D7" s="171"/>
      <c r="E7" s="172"/>
      <c r="F7" s="173" t="s">
        <v>2</v>
      </c>
      <c r="G7" s="174" t="s">
        <v>302</v>
      </c>
      <c r="H7" s="205" t="s">
        <v>3</v>
      </c>
      <c r="I7" s="175" t="s">
        <v>4</v>
      </c>
    </row>
    <row r="8" spans="1:9" ht="79.5" customHeight="1" x14ac:dyDescent="0.25">
      <c r="A8" s="201"/>
      <c r="B8" s="201"/>
      <c r="C8" s="176" t="s">
        <v>300</v>
      </c>
      <c r="D8" s="176" t="s">
        <v>316</v>
      </c>
      <c r="E8" s="176" t="s">
        <v>5</v>
      </c>
      <c r="F8" s="202"/>
      <c r="G8" s="203"/>
      <c r="H8" s="206"/>
      <c r="I8" s="204"/>
    </row>
    <row r="9" spans="1:9" x14ac:dyDescent="0.25">
      <c r="A9" s="177">
        <v>1</v>
      </c>
      <c r="B9" s="177">
        <v>2</v>
      </c>
      <c r="C9" s="177" t="s">
        <v>6</v>
      </c>
      <c r="D9" s="177">
        <v>4</v>
      </c>
      <c r="E9" s="177">
        <v>5</v>
      </c>
      <c r="F9" s="178">
        <v>6</v>
      </c>
      <c r="G9" s="178">
        <v>7</v>
      </c>
      <c r="H9" s="177">
        <v>8</v>
      </c>
      <c r="I9" s="177" t="s">
        <v>92</v>
      </c>
    </row>
    <row r="10" spans="1:9" s="184" customFormat="1" x14ac:dyDescent="0.25">
      <c r="A10" s="188" t="s">
        <v>7</v>
      </c>
      <c r="B10" s="220">
        <f>B11+B26+B43+B53+B78+B100+B113</f>
        <v>78</v>
      </c>
      <c r="C10" s="220"/>
      <c r="D10" s="220"/>
      <c r="E10" s="220">
        <f t="shared" ref="E10:I10" si="0">E11+E26+E43+E53+E78+E100+E113</f>
        <v>1844</v>
      </c>
      <c r="F10" s="189"/>
      <c r="G10" s="189"/>
      <c r="H10" s="210">
        <f t="shared" si="0"/>
        <v>23978.620000000003</v>
      </c>
      <c r="I10" s="210">
        <f t="shared" si="0"/>
        <v>29635.119999999999</v>
      </c>
    </row>
    <row r="11" spans="1:9" s="184" customFormat="1" x14ac:dyDescent="0.25">
      <c r="A11" s="209" t="s">
        <v>8</v>
      </c>
      <c r="B11" s="221">
        <f>B12+B22+B19</f>
        <v>11</v>
      </c>
      <c r="C11" s="221"/>
      <c r="D11" s="221"/>
      <c r="E11" s="221">
        <f t="shared" ref="E11:I11" si="1">E12+E22+E19</f>
        <v>404</v>
      </c>
      <c r="F11" s="207"/>
      <c r="G11" s="211"/>
      <c r="H11" s="211">
        <f t="shared" si="1"/>
        <v>4915.3399999999992</v>
      </c>
      <c r="I11" s="211">
        <f t="shared" si="1"/>
        <v>6074.85</v>
      </c>
    </row>
    <row r="12" spans="1:9" ht="33" x14ac:dyDescent="0.25">
      <c r="A12" s="208" t="s">
        <v>256</v>
      </c>
      <c r="B12" s="222">
        <f>SUM(B13:B18)</f>
        <v>6</v>
      </c>
      <c r="C12" s="222"/>
      <c r="D12" s="222"/>
      <c r="E12" s="222">
        <f t="shared" ref="E12:I12" si="2">SUM(E13:E18)</f>
        <v>225</v>
      </c>
      <c r="F12" s="191"/>
      <c r="G12" s="212"/>
      <c r="H12" s="212">
        <f t="shared" si="2"/>
        <v>3169.7999999999997</v>
      </c>
      <c r="I12" s="212">
        <f t="shared" si="2"/>
        <v>3917.55</v>
      </c>
    </row>
    <row r="13" spans="1:9" x14ac:dyDescent="0.25">
      <c r="A13" s="194" t="s">
        <v>10</v>
      </c>
      <c r="B13" s="223">
        <v>1</v>
      </c>
      <c r="C13" s="223">
        <f>D13+E13</f>
        <v>186</v>
      </c>
      <c r="D13" s="223">
        <v>151</v>
      </c>
      <c r="E13" s="224">
        <v>35</v>
      </c>
      <c r="F13" s="192"/>
      <c r="G13" s="214">
        <v>7.0439999999999996</v>
      </c>
      <c r="H13" s="215">
        <f>ROUND(G13*E13*2,2)</f>
        <v>493.08</v>
      </c>
      <c r="I13" s="214">
        <f>ROUND(H13*1.2359,2)</f>
        <v>609.4</v>
      </c>
    </row>
    <row r="14" spans="1:9" x14ac:dyDescent="0.25">
      <c r="A14" s="194" t="s">
        <v>10</v>
      </c>
      <c r="B14" s="223">
        <v>1</v>
      </c>
      <c r="C14" s="223">
        <f>D14+E14</f>
        <v>204</v>
      </c>
      <c r="D14" s="223">
        <v>151</v>
      </c>
      <c r="E14" s="224">
        <v>53</v>
      </c>
      <c r="F14" s="192"/>
      <c r="G14" s="214">
        <v>7.0439999999999996</v>
      </c>
      <c r="H14" s="215">
        <f>ROUND(G14*E14*2,2)</f>
        <v>746.66</v>
      </c>
      <c r="I14" s="214">
        <f t="shared" ref="I14:I77" si="3">ROUND(H14*1.2359,2)</f>
        <v>922.8</v>
      </c>
    </row>
    <row r="15" spans="1:9" x14ac:dyDescent="0.25">
      <c r="A15" s="194" t="s">
        <v>10</v>
      </c>
      <c r="B15" s="223">
        <v>1</v>
      </c>
      <c r="C15" s="223">
        <f>D15+E15</f>
        <v>161</v>
      </c>
      <c r="D15" s="223">
        <v>151</v>
      </c>
      <c r="E15" s="224">
        <v>10</v>
      </c>
      <c r="F15" s="192"/>
      <c r="G15" s="214">
        <v>7.0439999999999996</v>
      </c>
      <c r="H15" s="215">
        <f>ROUND(G15*E15*2,2)</f>
        <v>140.88</v>
      </c>
      <c r="I15" s="214">
        <f t="shared" si="3"/>
        <v>174.11</v>
      </c>
    </row>
    <row r="16" spans="1:9" x14ac:dyDescent="0.25">
      <c r="A16" s="194" t="s">
        <v>10</v>
      </c>
      <c r="B16" s="223">
        <v>1</v>
      </c>
      <c r="C16" s="223">
        <f t="shared" ref="C16:C21" si="4">D16+E16</f>
        <v>170</v>
      </c>
      <c r="D16" s="223">
        <v>151</v>
      </c>
      <c r="E16" s="224">
        <v>19</v>
      </c>
      <c r="F16" s="192"/>
      <c r="G16" s="214">
        <v>7.0439999999999996</v>
      </c>
      <c r="H16" s="215">
        <f t="shared" ref="H16" si="5">ROUND(G16*E16*2,2)</f>
        <v>267.67</v>
      </c>
      <c r="I16" s="214">
        <f t="shared" si="3"/>
        <v>330.81</v>
      </c>
    </row>
    <row r="17" spans="1:9" x14ac:dyDescent="0.25">
      <c r="A17" s="194" t="s">
        <v>10</v>
      </c>
      <c r="B17" s="223">
        <v>1</v>
      </c>
      <c r="C17" s="223">
        <f t="shared" ref="C17:C18" si="6">D17+E17</f>
        <v>228</v>
      </c>
      <c r="D17" s="223">
        <v>151</v>
      </c>
      <c r="E17" s="224">
        <v>77</v>
      </c>
      <c r="F17" s="192"/>
      <c r="G17" s="214">
        <v>7.0439999999999996</v>
      </c>
      <c r="H17" s="215">
        <f t="shared" ref="H17:H18" si="7">ROUND(G17*E17*2,2)</f>
        <v>1084.78</v>
      </c>
      <c r="I17" s="214">
        <f t="shared" si="3"/>
        <v>1340.68</v>
      </c>
    </row>
    <row r="18" spans="1:9" x14ac:dyDescent="0.25">
      <c r="A18" s="194" t="s">
        <v>10</v>
      </c>
      <c r="B18" s="223">
        <v>1</v>
      </c>
      <c r="C18" s="223">
        <f t="shared" si="6"/>
        <v>182</v>
      </c>
      <c r="D18" s="223">
        <v>151</v>
      </c>
      <c r="E18" s="224">
        <v>31</v>
      </c>
      <c r="F18" s="192"/>
      <c r="G18" s="214">
        <v>7.0439999999999996</v>
      </c>
      <c r="H18" s="215">
        <f t="shared" si="7"/>
        <v>436.73</v>
      </c>
      <c r="I18" s="214">
        <f t="shared" si="3"/>
        <v>539.75</v>
      </c>
    </row>
    <row r="19" spans="1:9" ht="33" x14ac:dyDescent="0.25">
      <c r="A19" s="208" t="s">
        <v>269</v>
      </c>
      <c r="B19" s="222">
        <f>SUM(B20:B21)</f>
        <v>2</v>
      </c>
      <c r="C19" s="222"/>
      <c r="D19" s="222"/>
      <c r="E19" s="222">
        <f t="shared" ref="E19:I19" si="8">SUM(E20:E21)</f>
        <v>44</v>
      </c>
      <c r="F19" s="191"/>
      <c r="G19" s="212"/>
      <c r="H19" s="212">
        <f t="shared" si="8"/>
        <v>451.70000000000005</v>
      </c>
      <c r="I19" s="212">
        <f t="shared" si="8"/>
        <v>558.25</v>
      </c>
    </row>
    <row r="20" spans="1:9" x14ac:dyDescent="0.25">
      <c r="A20" s="195" t="s">
        <v>12</v>
      </c>
      <c r="B20" s="224">
        <v>1</v>
      </c>
      <c r="C20" s="224">
        <f t="shared" si="4"/>
        <v>165</v>
      </c>
      <c r="D20" s="224">
        <v>151</v>
      </c>
      <c r="E20" s="224">
        <v>14</v>
      </c>
      <c r="F20" s="193"/>
      <c r="G20" s="215">
        <v>5.133</v>
      </c>
      <c r="H20" s="215">
        <f t="shared" ref="H20" si="9">ROUND(G20*E20*2,2)</f>
        <v>143.72</v>
      </c>
      <c r="I20" s="214">
        <f t="shared" si="3"/>
        <v>177.62</v>
      </c>
    </row>
    <row r="21" spans="1:9" x14ac:dyDescent="0.25">
      <c r="A21" s="190" t="s">
        <v>12</v>
      </c>
      <c r="B21" s="223">
        <v>1</v>
      </c>
      <c r="C21" s="223">
        <f t="shared" si="4"/>
        <v>181</v>
      </c>
      <c r="D21" s="224">
        <v>151</v>
      </c>
      <c r="E21" s="224">
        <v>30</v>
      </c>
      <c r="F21" s="192"/>
      <c r="G21" s="214">
        <v>5.133</v>
      </c>
      <c r="H21" s="215">
        <f>ROUND(G21*E21*2,2)</f>
        <v>307.98</v>
      </c>
      <c r="I21" s="214">
        <f t="shared" si="3"/>
        <v>380.63</v>
      </c>
    </row>
    <row r="22" spans="1:9" ht="33" x14ac:dyDescent="0.25">
      <c r="A22" s="208" t="s">
        <v>270</v>
      </c>
      <c r="B22" s="222">
        <f>SUM(B23:B25)</f>
        <v>3</v>
      </c>
      <c r="C22" s="222"/>
      <c r="D22" s="222"/>
      <c r="E22" s="222">
        <f t="shared" ref="E22:I22" si="10">SUM(E23:E25)</f>
        <v>135</v>
      </c>
      <c r="F22" s="191"/>
      <c r="G22" s="212"/>
      <c r="H22" s="212">
        <f t="shared" si="10"/>
        <v>1293.8400000000001</v>
      </c>
      <c r="I22" s="212">
        <f t="shared" si="10"/>
        <v>1599.05</v>
      </c>
    </row>
    <row r="23" spans="1:9" x14ac:dyDescent="0.25">
      <c r="A23" s="190" t="s">
        <v>13</v>
      </c>
      <c r="B23" s="223">
        <v>1</v>
      </c>
      <c r="C23" s="223">
        <f>D23+E23</f>
        <v>213</v>
      </c>
      <c r="D23" s="223">
        <v>151</v>
      </c>
      <c r="E23" s="224">
        <v>62</v>
      </c>
      <c r="F23" s="192"/>
      <c r="G23" s="214">
        <v>4.7919999999999998</v>
      </c>
      <c r="H23" s="215">
        <f t="shared" ref="H23:H25" si="11">ROUND(G23*E23*2,2)</f>
        <v>594.21</v>
      </c>
      <c r="I23" s="214">
        <f t="shared" si="3"/>
        <v>734.38</v>
      </c>
    </row>
    <row r="24" spans="1:9" x14ac:dyDescent="0.25">
      <c r="A24" s="194" t="s">
        <v>13</v>
      </c>
      <c r="B24" s="223">
        <v>1</v>
      </c>
      <c r="C24" s="223">
        <f t="shared" ref="C24:C25" si="12">D24+E24</f>
        <v>221</v>
      </c>
      <c r="D24" s="223">
        <v>151</v>
      </c>
      <c r="E24" s="224">
        <v>70</v>
      </c>
      <c r="F24" s="192"/>
      <c r="G24" s="214">
        <v>4.7919999999999998</v>
      </c>
      <c r="H24" s="215">
        <f t="shared" si="11"/>
        <v>670.88</v>
      </c>
      <c r="I24" s="214">
        <f t="shared" si="3"/>
        <v>829.14</v>
      </c>
    </row>
    <row r="25" spans="1:9" x14ac:dyDescent="0.25">
      <c r="A25" s="194" t="s">
        <v>13</v>
      </c>
      <c r="B25" s="223">
        <v>1</v>
      </c>
      <c r="C25" s="223">
        <f t="shared" si="12"/>
        <v>154</v>
      </c>
      <c r="D25" s="223">
        <v>151</v>
      </c>
      <c r="E25" s="224">
        <v>3</v>
      </c>
      <c r="F25" s="192"/>
      <c r="G25" s="214">
        <v>4.7919999999999998</v>
      </c>
      <c r="H25" s="215">
        <f t="shared" si="11"/>
        <v>28.75</v>
      </c>
      <c r="I25" s="214">
        <f t="shared" si="3"/>
        <v>35.53</v>
      </c>
    </row>
    <row r="26" spans="1:9" x14ac:dyDescent="0.25">
      <c r="A26" s="209" t="s">
        <v>15</v>
      </c>
      <c r="B26" s="221">
        <f>B27+B32+B39+B41</f>
        <v>12</v>
      </c>
      <c r="C26" s="221"/>
      <c r="D26" s="221"/>
      <c r="E26" s="221">
        <f>E27+E32+E39+E41</f>
        <v>308</v>
      </c>
      <c r="F26" s="207"/>
      <c r="G26" s="217"/>
      <c r="H26" s="211">
        <f>H27+H32+H39+H41</f>
        <v>4895.41</v>
      </c>
      <c r="I26" s="211">
        <f>I27+I32+I39+I41</f>
        <v>6050.2299999999987</v>
      </c>
    </row>
    <row r="27" spans="1:9" x14ac:dyDescent="0.25">
      <c r="A27" s="208" t="s">
        <v>190</v>
      </c>
      <c r="B27" s="222">
        <f>SUM(B28:B31)</f>
        <v>4</v>
      </c>
      <c r="C27" s="222"/>
      <c r="D27" s="222"/>
      <c r="E27" s="222">
        <f t="shared" ref="E27:I27" si="13">SUM(E28:E31)</f>
        <v>150</v>
      </c>
      <c r="F27" s="191"/>
      <c r="G27" s="212"/>
      <c r="H27" s="212">
        <f t="shared" si="13"/>
        <v>2901.8700000000003</v>
      </c>
      <c r="I27" s="212">
        <f t="shared" si="13"/>
        <v>3586.42</v>
      </c>
    </row>
    <row r="28" spans="1:9" x14ac:dyDescent="0.25">
      <c r="A28" s="190" t="s">
        <v>16</v>
      </c>
      <c r="B28" s="223">
        <v>1</v>
      </c>
      <c r="C28" s="223">
        <f>D28+E28</f>
        <v>247</v>
      </c>
      <c r="D28" s="223">
        <v>172</v>
      </c>
      <c r="E28" s="224">
        <v>75</v>
      </c>
      <c r="F28" s="192"/>
      <c r="G28" s="214">
        <v>9.6460000000000008</v>
      </c>
      <c r="H28" s="215">
        <f>ROUND(G28*E28*2,2)</f>
        <v>1446.9</v>
      </c>
      <c r="I28" s="214">
        <f t="shared" si="3"/>
        <v>1788.22</v>
      </c>
    </row>
    <row r="29" spans="1:9" x14ac:dyDescent="0.25">
      <c r="A29" s="190" t="s">
        <v>16</v>
      </c>
      <c r="B29" s="223">
        <v>1</v>
      </c>
      <c r="C29" s="223">
        <f t="shared" ref="C29:C31" si="14">D29+E29</f>
        <v>201</v>
      </c>
      <c r="D29" s="223">
        <v>172</v>
      </c>
      <c r="E29" s="224">
        <v>29</v>
      </c>
      <c r="F29" s="192"/>
      <c r="G29" s="214">
        <v>9.6460000000000008</v>
      </c>
      <c r="H29" s="215">
        <f t="shared" ref="H29:H31" si="15">ROUND(G29*E29*2,2)</f>
        <v>559.47</v>
      </c>
      <c r="I29" s="214">
        <f t="shared" si="3"/>
        <v>691.45</v>
      </c>
    </row>
    <row r="30" spans="1:9" x14ac:dyDescent="0.25">
      <c r="A30" s="194" t="s">
        <v>14</v>
      </c>
      <c r="B30" s="223">
        <v>1</v>
      </c>
      <c r="C30" s="223">
        <f t="shared" si="14"/>
        <v>205</v>
      </c>
      <c r="D30" s="223">
        <v>172</v>
      </c>
      <c r="E30" s="224">
        <v>33</v>
      </c>
      <c r="F30" s="192"/>
      <c r="G30" s="214">
        <v>9.6460000000000008</v>
      </c>
      <c r="H30" s="215">
        <f t="shared" si="15"/>
        <v>636.64</v>
      </c>
      <c r="I30" s="214">
        <f t="shared" si="3"/>
        <v>786.82</v>
      </c>
    </row>
    <row r="31" spans="1:9" x14ac:dyDescent="0.25">
      <c r="A31" s="190" t="s">
        <v>14</v>
      </c>
      <c r="B31" s="223">
        <v>1</v>
      </c>
      <c r="C31" s="223">
        <f t="shared" si="14"/>
        <v>185</v>
      </c>
      <c r="D31" s="223">
        <v>172</v>
      </c>
      <c r="E31" s="224">
        <v>13</v>
      </c>
      <c r="F31" s="192"/>
      <c r="G31" s="214">
        <v>9.9559999999999995</v>
      </c>
      <c r="H31" s="215">
        <f t="shared" si="15"/>
        <v>258.86</v>
      </c>
      <c r="I31" s="214">
        <f t="shared" si="3"/>
        <v>319.93</v>
      </c>
    </row>
    <row r="32" spans="1:9" ht="33" x14ac:dyDescent="0.25">
      <c r="A32" s="208" t="s">
        <v>256</v>
      </c>
      <c r="B32" s="222">
        <f>SUM(B33:B38)</f>
        <v>6</v>
      </c>
      <c r="C32" s="222"/>
      <c r="D32" s="222"/>
      <c r="E32" s="222">
        <f t="shared" ref="E32:I32" si="16">SUM(E33:E38)</f>
        <v>130</v>
      </c>
      <c r="F32" s="191"/>
      <c r="G32" s="212"/>
      <c r="H32" s="212">
        <f t="shared" si="16"/>
        <v>1747.6299999999999</v>
      </c>
      <c r="I32" s="212">
        <f t="shared" si="16"/>
        <v>2159.89</v>
      </c>
    </row>
    <row r="33" spans="1:9" x14ac:dyDescent="0.25">
      <c r="A33" s="194" t="s">
        <v>10</v>
      </c>
      <c r="B33" s="223">
        <v>1</v>
      </c>
      <c r="C33" s="223">
        <f>D33+E33</f>
        <v>201</v>
      </c>
      <c r="D33" s="223">
        <v>172</v>
      </c>
      <c r="E33" s="224">
        <v>29</v>
      </c>
      <c r="F33" s="192"/>
      <c r="G33" s="214">
        <v>6.8109999999999999</v>
      </c>
      <c r="H33" s="215">
        <f t="shared" ref="H33:H38" si="17">ROUND(G33*E33*2,2)</f>
        <v>395.04</v>
      </c>
      <c r="I33" s="214">
        <f t="shared" si="3"/>
        <v>488.23</v>
      </c>
    </row>
    <row r="34" spans="1:9" x14ac:dyDescent="0.25">
      <c r="A34" s="194" t="s">
        <v>10</v>
      </c>
      <c r="B34" s="223">
        <v>1</v>
      </c>
      <c r="C34" s="223">
        <f t="shared" ref="C34:C38" si="18">D34+E34</f>
        <v>186</v>
      </c>
      <c r="D34" s="223">
        <v>172</v>
      </c>
      <c r="E34" s="224">
        <v>14</v>
      </c>
      <c r="F34" s="192"/>
      <c r="G34" s="214">
        <v>6.4020000000000001</v>
      </c>
      <c r="H34" s="215">
        <f t="shared" si="17"/>
        <v>179.26</v>
      </c>
      <c r="I34" s="214">
        <f t="shared" si="3"/>
        <v>221.55</v>
      </c>
    </row>
    <row r="35" spans="1:9" x14ac:dyDescent="0.25">
      <c r="A35" s="194" t="s">
        <v>10</v>
      </c>
      <c r="B35" s="223">
        <v>1</v>
      </c>
      <c r="C35" s="223">
        <f t="shared" si="18"/>
        <v>208</v>
      </c>
      <c r="D35" s="223">
        <v>172</v>
      </c>
      <c r="E35" s="224">
        <v>36</v>
      </c>
      <c r="F35" s="192"/>
      <c r="G35" s="214">
        <v>6.9539999999999997</v>
      </c>
      <c r="H35" s="215">
        <f t="shared" si="17"/>
        <v>500.69</v>
      </c>
      <c r="I35" s="214">
        <f t="shared" si="3"/>
        <v>618.79999999999995</v>
      </c>
    </row>
    <row r="36" spans="1:9" x14ac:dyDescent="0.25">
      <c r="A36" s="194" t="s">
        <v>10</v>
      </c>
      <c r="B36" s="223">
        <v>1</v>
      </c>
      <c r="C36" s="223">
        <f t="shared" si="18"/>
        <v>196</v>
      </c>
      <c r="D36" s="223">
        <v>172</v>
      </c>
      <c r="E36" s="224">
        <v>24</v>
      </c>
      <c r="F36" s="192"/>
      <c r="G36" s="214">
        <v>6.8109999999999999</v>
      </c>
      <c r="H36" s="215">
        <f t="shared" si="17"/>
        <v>326.93</v>
      </c>
      <c r="I36" s="214">
        <f t="shared" si="3"/>
        <v>404.05</v>
      </c>
    </row>
    <row r="37" spans="1:9" x14ac:dyDescent="0.25">
      <c r="A37" s="194" t="s">
        <v>10</v>
      </c>
      <c r="B37" s="223">
        <v>1</v>
      </c>
      <c r="C37" s="223">
        <f t="shared" si="18"/>
        <v>197</v>
      </c>
      <c r="D37" s="223">
        <v>172</v>
      </c>
      <c r="E37" s="224">
        <v>25</v>
      </c>
      <c r="F37" s="192"/>
      <c r="G37" s="214">
        <v>6.4020000000000001</v>
      </c>
      <c r="H37" s="215">
        <f t="shared" si="17"/>
        <v>320.10000000000002</v>
      </c>
      <c r="I37" s="214">
        <f t="shared" si="3"/>
        <v>395.61</v>
      </c>
    </row>
    <row r="38" spans="1:9" x14ac:dyDescent="0.25">
      <c r="A38" s="194" t="s">
        <v>10</v>
      </c>
      <c r="B38" s="223">
        <v>1</v>
      </c>
      <c r="C38" s="223">
        <f t="shared" si="18"/>
        <v>174</v>
      </c>
      <c r="D38" s="223">
        <v>172</v>
      </c>
      <c r="E38" s="224">
        <v>2</v>
      </c>
      <c r="F38" s="192"/>
      <c r="G38" s="214">
        <v>6.4020000000000001</v>
      </c>
      <c r="H38" s="215">
        <f t="shared" si="17"/>
        <v>25.61</v>
      </c>
      <c r="I38" s="214">
        <f t="shared" si="3"/>
        <v>31.65</v>
      </c>
    </row>
    <row r="39" spans="1:9" ht="33" x14ac:dyDescent="0.25">
      <c r="A39" s="208" t="s">
        <v>269</v>
      </c>
      <c r="B39" s="222">
        <f>SUM(B40:B40)</f>
        <v>1</v>
      </c>
      <c r="C39" s="222"/>
      <c r="D39" s="222"/>
      <c r="E39" s="222">
        <f t="shared" ref="E39:I39" si="19">SUM(E40:E40)</f>
        <v>19</v>
      </c>
      <c r="F39" s="191"/>
      <c r="G39" s="212"/>
      <c r="H39" s="212">
        <f t="shared" si="19"/>
        <v>170.51</v>
      </c>
      <c r="I39" s="212">
        <f t="shared" si="19"/>
        <v>210.73</v>
      </c>
    </row>
    <row r="40" spans="1:9" x14ac:dyDescent="0.25">
      <c r="A40" s="190" t="s">
        <v>12</v>
      </c>
      <c r="B40" s="223">
        <v>1</v>
      </c>
      <c r="C40" s="223">
        <f t="shared" ref="C40" si="20">D40+E40</f>
        <v>191</v>
      </c>
      <c r="D40" s="223">
        <v>172</v>
      </c>
      <c r="E40" s="224">
        <v>19</v>
      </c>
      <c r="F40" s="192"/>
      <c r="G40" s="214">
        <v>4.4870000000000001</v>
      </c>
      <c r="H40" s="215">
        <f t="shared" ref="H40" si="21">ROUND(G40*E40*2,2)</f>
        <v>170.51</v>
      </c>
      <c r="I40" s="214">
        <f t="shared" si="3"/>
        <v>210.73</v>
      </c>
    </row>
    <row r="41" spans="1:9" ht="33" customHeight="1" x14ac:dyDescent="0.25">
      <c r="A41" s="208" t="s">
        <v>270</v>
      </c>
      <c r="B41" s="222">
        <f>SUM(B42:B42)</f>
        <v>1</v>
      </c>
      <c r="C41" s="222"/>
      <c r="D41" s="222"/>
      <c r="E41" s="222">
        <f t="shared" ref="E41:I41" si="22">SUM(E42:E42)</f>
        <v>9</v>
      </c>
      <c r="F41" s="191"/>
      <c r="G41" s="212"/>
      <c r="H41" s="212">
        <f t="shared" si="22"/>
        <v>75.400000000000006</v>
      </c>
      <c r="I41" s="212">
        <f t="shared" si="22"/>
        <v>93.19</v>
      </c>
    </row>
    <row r="42" spans="1:9" x14ac:dyDescent="0.25">
      <c r="A42" s="190" t="s">
        <v>13</v>
      </c>
      <c r="B42" s="223">
        <v>1</v>
      </c>
      <c r="C42" s="223">
        <f t="shared" ref="C42" si="23">D42+E42</f>
        <v>181</v>
      </c>
      <c r="D42" s="223">
        <v>172</v>
      </c>
      <c r="E42" s="224">
        <v>9</v>
      </c>
      <c r="F42" s="192"/>
      <c r="G42" s="218">
        <v>4.1890000000000001</v>
      </c>
      <c r="H42" s="215">
        <f t="shared" ref="H42" si="24">ROUND(G42*E42*2,2)</f>
        <v>75.400000000000006</v>
      </c>
      <c r="I42" s="214">
        <f t="shared" si="3"/>
        <v>93.19</v>
      </c>
    </row>
    <row r="43" spans="1:9" x14ac:dyDescent="0.25">
      <c r="A43" s="209" t="s">
        <v>17</v>
      </c>
      <c r="B43" s="221">
        <f>B44+B46</f>
        <v>7</v>
      </c>
      <c r="C43" s="221"/>
      <c r="D43" s="221"/>
      <c r="E43" s="221">
        <f t="shared" ref="E43:I43" si="25">E44+E46</f>
        <v>166</v>
      </c>
      <c r="F43" s="207"/>
      <c r="G43" s="211"/>
      <c r="H43" s="211">
        <f t="shared" si="25"/>
        <v>2209.77</v>
      </c>
      <c r="I43" s="211">
        <f t="shared" si="25"/>
        <v>2731.06</v>
      </c>
    </row>
    <row r="44" spans="1:9" x14ac:dyDescent="0.25">
      <c r="A44" s="208" t="s">
        <v>190</v>
      </c>
      <c r="B44" s="222">
        <f>SUM(B45:B45)</f>
        <v>1</v>
      </c>
      <c r="C44" s="222"/>
      <c r="D44" s="222"/>
      <c r="E44" s="222">
        <f t="shared" ref="E44:I44" si="26">SUM(E45:E45)</f>
        <v>10</v>
      </c>
      <c r="F44" s="191"/>
      <c r="G44" s="212"/>
      <c r="H44" s="212">
        <f t="shared" si="26"/>
        <v>192.92</v>
      </c>
      <c r="I44" s="212">
        <f t="shared" si="26"/>
        <v>238.43</v>
      </c>
    </row>
    <row r="45" spans="1:9" x14ac:dyDescent="0.25">
      <c r="A45" s="190" t="s">
        <v>18</v>
      </c>
      <c r="B45" s="223">
        <v>1</v>
      </c>
      <c r="C45" s="223">
        <f>D45+E45</f>
        <v>182</v>
      </c>
      <c r="D45" s="224">
        <v>172</v>
      </c>
      <c r="E45" s="224">
        <v>10</v>
      </c>
      <c r="F45" s="192"/>
      <c r="G45" s="218">
        <v>9.6460000000000008</v>
      </c>
      <c r="H45" s="215">
        <f t="shared" ref="H45" si="27">ROUND(G45*E45*2,2)</f>
        <v>192.92</v>
      </c>
      <c r="I45" s="214">
        <f t="shared" si="3"/>
        <v>238.43</v>
      </c>
    </row>
    <row r="46" spans="1:9" ht="33" x14ac:dyDescent="0.25">
      <c r="A46" s="208" t="s">
        <v>256</v>
      </c>
      <c r="B46" s="222">
        <f>SUM(B47:B52)</f>
        <v>6</v>
      </c>
      <c r="C46" s="222"/>
      <c r="D46" s="222"/>
      <c r="E46" s="222">
        <f t="shared" ref="E46:I46" si="28">SUM(E47:E52)</f>
        <v>156</v>
      </c>
      <c r="F46" s="191"/>
      <c r="G46" s="212"/>
      <c r="H46" s="212">
        <f t="shared" si="28"/>
        <v>2016.85</v>
      </c>
      <c r="I46" s="212">
        <f t="shared" si="28"/>
        <v>2492.63</v>
      </c>
    </row>
    <row r="47" spans="1:9" x14ac:dyDescent="0.25">
      <c r="A47" s="195" t="s">
        <v>10</v>
      </c>
      <c r="B47" s="224">
        <v>1</v>
      </c>
      <c r="C47" s="224">
        <f t="shared" ref="C47:C52" si="29">D47+E47</f>
        <v>191</v>
      </c>
      <c r="D47" s="224">
        <v>172</v>
      </c>
      <c r="E47" s="224">
        <v>19</v>
      </c>
      <c r="F47" s="193"/>
      <c r="G47" s="219">
        <v>6.4020000000000001</v>
      </c>
      <c r="H47" s="215">
        <f t="shared" ref="H47:H52" si="30">ROUND(G47*E47*2,2)</f>
        <v>243.28</v>
      </c>
      <c r="I47" s="214">
        <f t="shared" si="3"/>
        <v>300.67</v>
      </c>
    </row>
    <row r="48" spans="1:9" x14ac:dyDescent="0.25">
      <c r="A48" s="195" t="s">
        <v>10</v>
      </c>
      <c r="B48" s="224">
        <v>1</v>
      </c>
      <c r="C48" s="224">
        <f t="shared" si="29"/>
        <v>189</v>
      </c>
      <c r="D48" s="224">
        <v>172</v>
      </c>
      <c r="E48" s="224">
        <v>17</v>
      </c>
      <c r="F48" s="193"/>
      <c r="G48" s="219">
        <v>6.4020000000000001</v>
      </c>
      <c r="H48" s="215">
        <f t="shared" si="30"/>
        <v>217.67</v>
      </c>
      <c r="I48" s="214">
        <f t="shared" si="3"/>
        <v>269.02</v>
      </c>
    </row>
    <row r="49" spans="1:9" x14ac:dyDescent="0.25">
      <c r="A49" s="195" t="s">
        <v>10</v>
      </c>
      <c r="B49" s="224">
        <v>1</v>
      </c>
      <c r="C49" s="224">
        <f t="shared" si="29"/>
        <v>209</v>
      </c>
      <c r="D49" s="224">
        <v>172</v>
      </c>
      <c r="E49" s="224">
        <v>37</v>
      </c>
      <c r="F49" s="193"/>
      <c r="G49" s="219">
        <v>6.4020000000000001</v>
      </c>
      <c r="H49" s="215">
        <f t="shared" si="30"/>
        <v>473.75</v>
      </c>
      <c r="I49" s="214">
        <f t="shared" si="3"/>
        <v>585.51</v>
      </c>
    </row>
    <row r="50" spans="1:9" x14ac:dyDescent="0.25">
      <c r="A50" s="195" t="s">
        <v>10</v>
      </c>
      <c r="B50" s="224">
        <v>1</v>
      </c>
      <c r="C50" s="224">
        <f t="shared" si="29"/>
        <v>209</v>
      </c>
      <c r="D50" s="224">
        <v>172</v>
      </c>
      <c r="E50" s="224">
        <v>37</v>
      </c>
      <c r="F50" s="193"/>
      <c r="G50" s="219">
        <v>6.5190000000000001</v>
      </c>
      <c r="H50" s="215">
        <f t="shared" si="30"/>
        <v>482.41</v>
      </c>
      <c r="I50" s="214">
        <f t="shared" si="3"/>
        <v>596.21</v>
      </c>
    </row>
    <row r="51" spans="1:9" x14ac:dyDescent="0.25">
      <c r="A51" s="195" t="s">
        <v>10</v>
      </c>
      <c r="B51" s="224">
        <v>1</v>
      </c>
      <c r="C51" s="224">
        <f t="shared" si="29"/>
        <v>195</v>
      </c>
      <c r="D51" s="224">
        <v>172</v>
      </c>
      <c r="E51" s="224">
        <v>23</v>
      </c>
      <c r="F51" s="193"/>
      <c r="G51" s="219">
        <v>6.5190000000000001</v>
      </c>
      <c r="H51" s="215">
        <f t="shared" si="30"/>
        <v>299.87</v>
      </c>
      <c r="I51" s="214">
        <f t="shared" si="3"/>
        <v>370.61</v>
      </c>
    </row>
    <row r="52" spans="1:9" x14ac:dyDescent="0.25">
      <c r="A52" s="195" t="s">
        <v>10</v>
      </c>
      <c r="B52" s="224">
        <v>1</v>
      </c>
      <c r="C52" s="224">
        <f t="shared" si="29"/>
        <v>195</v>
      </c>
      <c r="D52" s="224">
        <v>172</v>
      </c>
      <c r="E52" s="224">
        <v>23</v>
      </c>
      <c r="F52" s="193"/>
      <c r="G52" s="219">
        <v>6.5190000000000001</v>
      </c>
      <c r="H52" s="215">
        <f t="shared" si="30"/>
        <v>299.87</v>
      </c>
      <c r="I52" s="214">
        <f t="shared" si="3"/>
        <v>370.61</v>
      </c>
    </row>
    <row r="53" spans="1:9" x14ac:dyDescent="0.25">
      <c r="A53" s="209" t="s">
        <v>19</v>
      </c>
      <c r="B53" s="221">
        <f>B54+B59+B66+B71</f>
        <v>20</v>
      </c>
      <c r="C53" s="221"/>
      <c r="D53" s="221"/>
      <c r="E53" s="221">
        <f>E54+E59+E66+E71</f>
        <v>494</v>
      </c>
      <c r="F53" s="207"/>
      <c r="G53" s="217"/>
      <c r="H53" s="211">
        <f>H54+H59+H66+H71</f>
        <v>6233.1400000000012</v>
      </c>
      <c r="I53" s="211">
        <f>I54+I59+I66+I71</f>
        <v>7703.53</v>
      </c>
    </row>
    <row r="54" spans="1:9" x14ac:dyDescent="0.25">
      <c r="A54" s="208" t="s">
        <v>190</v>
      </c>
      <c r="B54" s="222">
        <f>SUM(B55:B58)</f>
        <v>4</v>
      </c>
      <c r="C54" s="222"/>
      <c r="D54" s="222"/>
      <c r="E54" s="222">
        <f t="shared" ref="E54:I54" si="31">SUM(E55:E58)</f>
        <v>124</v>
      </c>
      <c r="F54" s="191"/>
      <c r="G54" s="212"/>
      <c r="H54" s="212">
        <f t="shared" si="31"/>
        <v>2411.4300000000003</v>
      </c>
      <c r="I54" s="212">
        <f t="shared" si="31"/>
        <v>2980.2799999999997</v>
      </c>
    </row>
    <row r="55" spans="1:9" x14ac:dyDescent="0.25">
      <c r="A55" s="195" t="s">
        <v>32</v>
      </c>
      <c r="B55" s="224">
        <v>1</v>
      </c>
      <c r="C55" s="224">
        <f>D55+E55</f>
        <v>185</v>
      </c>
      <c r="D55" s="223">
        <v>172</v>
      </c>
      <c r="E55" s="224">
        <v>13</v>
      </c>
      <c r="F55" s="193"/>
      <c r="G55" s="215">
        <v>9.6460000000000008</v>
      </c>
      <c r="H55" s="215">
        <f t="shared" ref="H55:H65" si="32">ROUND(G55*E55*2,2)</f>
        <v>250.8</v>
      </c>
      <c r="I55" s="214">
        <f t="shared" si="3"/>
        <v>309.95999999999998</v>
      </c>
    </row>
    <row r="56" spans="1:9" x14ac:dyDescent="0.25">
      <c r="A56" s="195" t="s">
        <v>32</v>
      </c>
      <c r="B56" s="223">
        <v>1</v>
      </c>
      <c r="C56" s="223">
        <f>D56+E56</f>
        <v>211</v>
      </c>
      <c r="D56" s="223">
        <v>172</v>
      </c>
      <c r="E56" s="224">
        <v>39</v>
      </c>
      <c r="F56" s="192"/>
      <c r="G56" s="214">
        <v>9.6460000000000008</v>
      </c>
      <c r="H56" s="215">
        <f t="shared" si="32"/>
        <v>752.39</v>
      </c>
      <c r="I56" s="214">
        <f t="shared" si="3"/>
        <v>929.88</v>
      </c>
    </row>
    <row r="57" spans="1:9" x14ac:dyDescent="0.25">
      <c r="A57" s="194" t="s">
        <v>33</v>
      </c>
      <c r="B57" s="223">
        <v>1</v>
      </c>
      <c r="C57" s="223">
        <f t="shared" ref="C57:C58" si="33">D57+E57</f>
        <v>213</v>
      </c>
      <c r="D57" s="223">
        <v>172</v>
      </c>
      <c r="E57" s="224">
        <v>41</v>
      </c>
      <c r="F57" s="192"/>
      <c r="G57" s="214">
        <v>9.6460000000000008</v>
      </c>
      <c r="H57" s="215">
        <f t="shared" si="32"/>
        <v>790.97</v>
      </c>
      <c r="I57" s="214">
        <f t="shared" si="3"/>
        <v>977.56</v>
      </c>
    </row>
    <row r="58" spans="1:9" x14ac:dyDescent="0.25">
      <c r="A58" s="194" t="s">
        <v>20</v>
      </c>
      <c r="B58" s="223">
        <v>1</v>
      </c>
      <c r="C58" s="223">
        <f t="shared" si="33"/>
        <v>203</v>
      </c>
      <c r="D58" s="223">
        <v>172</v>
      </c>
      <c r="E58" s="224">
        <v>31</v>
      </c>
      <c r="F58" s="192"/>
      <c r="G58" s="214">
        <v>9.9559999999999995</v>
      </c>
      <c r="H58" s="215">
        <f t="shared" si="32"/>
        <v>617.27</v>
      </c>
      <c r="I58" s="214">
        <f t="shared" si="3"/>
        <v>762.88</v>
      </c>
    </row>
    <row r="59" spans="1:9" ht="33" x14ac:dyDescent="0.25">
      <c r="A59" s="208" t="s">
        <v>256</v>
      </c>
      <c r="B59" s="222">
        <f>SUM(B60:B65)</f>
        <v>6</v>
      </c>
      <c r="C59" s="222"/>
      <c r="D59" s="222"/>
      <c r="E59" s="222">
        <f t="shared" ref="E59:I59" si="34">SUM(E60:E65)</f>
        <v>139</v>
      </c>
      <c r="F59" s="191"/>
      <c r="G59" s="212"/>
      <c r="H59" s="212">
        <f t="shared" si="34"/>
        <v>1841.1100000000001</v>
      </c>
      <c r="I59" s="212">
        <f t="shared" si="34"/>
        <v>2275.4300000000003</v>
      </c>
    </row>
    <row r="60" spans="1:9" x14ac:dyDescent="0.25">
      <c r="A60" s="190" t="s">
        <v>10</v>
      </c>
      <c r="B60" s="223">
        <v>1</v>
      </c>
      <c r="C60" s="223">
        <f t="shared" ref="C60:C65" si="35">D60+E60</f>
        <v>177</v>
      </c>
      <c r="D60" s="223">
        <v>172</v>
      </c>
      <c r="E60" s="224">
        <v>5</v>
      </c>
      <c r="F60" s="192"/>
      <c r="G60" s="214">
        <v>6.8109999999999999</v>
      </c>
      <c r="H60" s="215">
        <f t="shared" si="32"/>
        <v>68.11</v>
      </c>
      <c r="I60" s="214">
        <f t="shared" si="3"/>
        <v>84.18</v>
      </c>
    </row>
    <row r="61" spans="1:9" x14ac:dyDescent="0.25">
      <c r="A61" s="190" t="s">
        <v>10</v>
      </c>
      <c r="B61" s="223">
        <v>1</v>
      </c>
      <c r="C61" s="223">
        <f t="shared" si="35"/>
        <v>224</v>
      </c>
      <c r="D61" s="223">
        <v>172</v>
      </c>
      <c r="E61" s="224">
        <v>52</v>
      </c>
      <c r="F61" s="192"/>
      <c r="G61" s="214">
        <v>6.8109999999999999</v>
      </c>
      <c r="H61" s="215">
        <f t="shared" si="32"/>
        <v>708.34</v>
      </c>
      <c r="I61" s="214">
        <f t="shared" si="3"/>
        <v>875.44</v>
      </c>
    </row>
    <row r="62" spans="1:9" x14ac:dyDescent="0.25">
      <c r="A62" s="190" t="s">
        <v>10</v>
      </c>
      <c r="B62" s="223">
        <v>1</v>
      </c>
      <c r="C62" s="223">
        <f t="shared" si="35"/>
        <v>187</v>
      </c>
      <c r="D62" s="223">
        <v>172</v>
      </c>
      <c r="E62" s="224">
        <v>15</v>
      </c>
      <c r="F62" s="192"/>
      <c r="G62" s="214">
        <v>6.4020000000000001</v>
      </c>
      <c r="H62" s="215">
        <f t="shared" si="32"/>
        <v>192.06</v>
      </c>
      <c r="I62" s="214">
        <f t="shared" si="3"/>
        <v>237.37</v>
      </c>
    </row>
    <row r="63" spans="1:9" x14ac:dyDescent="0.25">
      <c r="A63" s="190" t="s">
        <v>10</v>
      </c>
      <c r="B63" s="223">
        <v>1</v>
      </c>
      <c r="C63" s="223">
        <f t="shared" si="35"/>
        <v>199</v>
      </c>
      <c r="D63" s="223">
        <v>172</v>
      </c>
      <c r="E63" s="224">
        <v>27</v>
      </c>
      <c r="F63" s="192"/>
      <c r="G63" s="214">
        <v>6.4020000000000001</v>
      </c>
      <c r="H63" s="215">
        <f t="shared" si="32"/>
        <v>345.71</v>
      </c>
      <c r="I63" s="214">
        <f t="shared" si="3"/>
        <v>427.26</v>
      </c>
    </row>
    <row r="64" spans="1:9" x14ac:dyDescent="0.25">
      <c r="A64" s="190" t="s">
        <v>10</v>
      </c>
      <c r="B64" s="223">
        <v>1</v>
      </c>
      <c r="C64" s="223">
        <f t="shared" si="35"/>
        <v>190</v>
      </c>
      <c r="D64" s="223">
        <v>172</v>
      </c>
      <c r="E64" s="224">
        <v>18</v>
      </c>
      <c r="F64" s="192"/>
      <c r="G64" s="214">
        <v>6.8109999999999999</v>
      </c>
      <c r="H64" s="215">
        <f t="shared" si="32"/>
        <v>245.2</v>
      </c>
      <c r="I64" s="214">
        <f t="shared" si="3"/>
        <v>303.04000000000002</v>
      </c>
    </row>
    <row r="65" spans="1:9" x14ac:dyDescent="0.25">
      <c r="A65" s="190" t="s">
        <v>10</v>
      </c>
      <c r="B65" s="223">
        <v>1</v>
      </c>
      <c r="C65" s="223">
        <f t="shared" si="35"/>
        <v>194</v>
      </c>
      <c r="D65" s="223">
        <v>172</v>
      </c>
      <c r="E65" s="224">
        <v>22</v>
      </c>
      <c r="F65" s="192"/>
      <c r="G65" s="214">
        <v>6.4020000000000001</v>
      </c>
      <c r="H65" s="215">
        <f t="shared" si="32"/>
        <v>281.69</v>
      </c>
      <c r="I65" s="214">
        <f t="shared" si="3"/>
        <v>348.14</v>
      </c>
    </row>
    <row r="66" spans="1:9" ht="33" x14ac:dyDescent="0.25">
      <c r="A66" s="208" t="s">
        <v>269</v>
      </c>
      <c r="B66" s="222">
        <f>SUM(B67:B70)</f>
        <v>4</v>
      </c>
      <c r="C66" s="222"/>
      <c r="D66" s="222"/>
      <c r="E66" s="222">
        <f t="shared" ref="E66:I66" si="36">SUM(E67:E70)</f>
        <v>76</v>
      </c>
      <c r="F66" s="191"/>
      <c r="G66" s="212"/>
      <c r="H66" s="212">
        <f t="shared" si="36"/>
        <v>682.02</v>
      </c>
      <c r="I66" s="212">
        <f t="shared" si="36"/>
        <v>842.91000000000008</v>
      </c>
    </row>
    <row r="67" spans="1:9" ht="16.5" customHeight="1" x14ac:dyDescent="0.25">
      <c r="A67" s="194" t="s">
        <v>12</v>
      </c>
      <c r="B67" s="223">
        <v>1</v>
      </c>
      <c r="C67" s="223">
        <f t="shared" ref="C67:C70" si="37">D67+E67</f>
        <v>185</v>
      </c>
      <c r="D67" s="223">
        <v>172</v>
      </c>
      <c r="E67" s="224">
        <v>13</v>
      </c>
      <c r="F67" s="192"/>
      <c r="G67" s="218">
        <v>4.4870000000000001</v>
      </c>
      <c r="H67" s="215">
        <f t="shared" ref="H67:H70" si="38">ROUND(G67*E67*2,2)</f>
        <v>116.66</v>
      </c>
      <c r="I67" s="214">
        <f t="shared" si="3"/>
        <v>144.18</v>
      </c>
    </row>
    <row r="68" spans="1:9" ht="16.5" customHeight="1" x14ac:dyDescent="0.25">
      <c r="A68" s="194" t="s">
        <v>12</v>
      </c>
      <c r="B68" s="223">
        <v>1</v>
      </c>
      <c r="C68" s="223">
        <f t="shared" si="37"/>
        <v>192</v>
      </c>
      <c r="D68" s="223">
        <v>172</v>
      </c>
      <c r="E68" s="224">
        <v>20</v>
      </c>
      <c r="F68" s="192"/>
      <c r="G68" s="218">
        <v>4.4870000000000001</v>
      </c>
      <c r="H68" s="215">
        <f t="shared" si="38"/>
        <v>179.48</v>
      </c>
      <c r="I68" s="214">
        <f t="shared" si="3"/>
        <v>221.82</v>
      </c>
    </row>
    <row r="69" spans="1:9" ht="16.5" customHeight="1" x14ac:dyDescent="0.25">
      <c r="A69" s="194" t="s">
        <v>12</v>
      </c>
      <c r="B69" s="223">
        <v>1</v>
      </c>
      <c r="C69" s="223">
        <f t="shared" si="37"/>
        <v>207</v>
      </c>
      <c r="D69" s="223">
        <v>172</v>
      </c>
      <c r="E69" s="224">
        <v>35</v>
      </c>
      <c r="F69" s="192"/>
      <c r="G69" s="218">
        <v>4.4870000000000001</v>
      </c>
      <c r="H69" s="215">
        <f t="shared" si="38"/>
        <v>314.08999999999997</v>
      </c>
      <c r="I69" s="214">
        <f t="shared" si="3"/>
        <v>388.18</v>
      </c>
    </row>
    <row r="70" spans="1:9" ht="16.5" customHeight="1" x14ac:dyDescent="0.25">
      <c r="A70" s="190" t="s">
        <v>12</v>
      </c>
      <c r="B70" s="223">
        <v>1</v>
      </c>
      <c r="C70" s="223">
        <f t="shared" si="37"/>
        <v>180</v>
      </c>
      <c r="D70" s="223">
        <v>172</v>
      </c>
      <c r="E70" s="224">
        <v>8</v>
      </c>
      <c r="F70" s="192"/>
      <c r="G70" s="218">
        <v>4.4870000000000001</v>
      </c>
      <c r="H70" s="215">
        <f t="shared" si="38"/>
        <v>71.790000000000006</v>
      </c>
      <c r="I70" s="214">
        <f t="shared" si="3"/>
        <v>88.73</v>
      </c>
    </row>
    <row r="71" spans="1:9" ht="34.5" customHeight="1" x14ac:dyDescent="0.25">
      <c r="A71" s="208" t="s">
        <v>270</v>
      </c>
      <c r="B71" s="222">
        <f>SUM(B72:B77)</f>
        <v>6</v>
      </c>
      <c r="C71" s="222"/>
      <c r="D71" s="222"/>
      <c r="E71" s="222">
        <f t="shared" ref="E71:I71" si="39">SUM(E72:E77)</f>
        <v>155</v>
      </c>
      <c r="F71" s="191"/>
      <c r="G71" s="212"/>
      <c r="H71" s="212">
        <f t="shared" si="39"/>
        <v>1298.58</v>
      </c>
      <c r="I71" s="212">
        <f t="shared" si="39"/>
        <v>1604.91</v>
      </c>
    </row>
    <row r="72" spans="1:9" x14ac:dyDescent="0.25">
      <c r="A72" s="194" t="s">
        <v>13</v>
      </c>
      <c r="B72" s="223">
        <v>1</v>
      </c>
      <c r="C72" s="223">
        <f>D72+E72</f>
        <v>199</v>
      </c>
      <c r="D72" s="223">
        <v>172</v>
      </c>
      <c r="E72" s="224">
        <v>27</v>
      </c>
      <c r="F72" s="192"/>
      <c r="G72" s="218">
        <v>4.1890000000000001</v>
      </c>
      <c r="H72" s="215">
        <f t="shared" ref="H72:H77" si="40">ROUND(G72*E72*2,2)</f>
        <v>226.21</v>
      </c>
      <c r="I72" s="214">
        <f t="shared" si="3"/>
        <v>279.57</v>
      </c>
    </row>
    <row r="73" spans="1:9" x14ac:dyDescent="0.25">
      <c r="A73" s="194" t="s">
        <v>13</v>
      </c>
      <c r="B73" s="223">
        <v>1</v>
      </c>
      <c r="C73" s="223">
        <f t="shared" ref="C73:C77" si="41">D73+E73</f>
        <v>221</v>
      </c>
      <c r="D73" s="223">
        <v>172</v>
      </c>
      <c r="E73" s="224">
        <v>49</v>
      </c>
      <c r="F73" s="192"/>
      <c r="G73" s="218">
        <v>4.1890000000000001</v>
      </c>
      <c r="H73" s="215">
        <f t="shared" si="40"/>
        <v>410.52</v>
      </c>
      <c r="I73" s="214">
        <f t="shared" si="3"/>
        <v>507.36</v>
      </c>
    </row>
    <row r="74" spans="1:9" x14ac:dyDescent="0.25">
      <c r="A74" s="194" t="s">
        <v>13</v>
      </c>
      <c r="B74" s="223">
        <v>1</v>
      </c>
      <c r="C74" s="223">
        <f t="shared" si="41"/>
        <v>175</v>
      </c>
      <c r="D74" s="223">
        <v>172</v>
      </c>
      <c r="E74" s="224">
        <v>3</v>
      </c>
      <c r="F74" s="192"/>
      <c r="G74" s="218">
        <v>4.1890000000000001</v>
      </c>
      <c r="H74" s="215">
        <f t="shared" si="40"/>
        <v>25.13</v>
      </c>
      <c r="I74" s="214">
        <f t="shared" si="3"/>
        <v>31.06</v>
      </c>
    </row>
    <row r="75" spans="1:9" x14ac:dyDescent="0.25">
      <c r="A75" s="194" t="s">
        <v>13</v>
      </c>
      <c r="B75" s="223">
        <v>1</v>
      </c>
      <c r="C75" s="223">
        <f t="shared" si="41"/>
        <v>180</v>
      </c>
      <c r="D75" s="223">
        <v>172</v>
      </c>
      <c r="E75" s="224">
        <v>8</v>
      </c>
      <c r="F75" s="192"/>
      <c r="G75" s="218">
        <v>4.1890000000000001</v>
      </c>
      <c r="H75" s="215">
        <f t="shared" si="40"/>
        <v>67.02</v>
      </c>
      <c r="I75" s="214">
        <f t="shared" si="3"/>
        <v>82.83</v>
      </c>
    </row>
    <row r="76" spans="1:9" x14ac:dyDescent="0.25">
      <c r="A76" s="190" t="s">
        <v>13</v>
      </c>
      <c r="B76" s="223">
        <v>1</v>
      </c>
      <c r="C76" s="223">
        <f t="shared" si="41"/>
        <v>197</v>
      </c>
      <c r="D76" s="223">
        <v>172</v>
      </c>
      <c r="E76" s="224">
        <v>25</v>
      </c>
      <c r="F76" s="192"/>
      <c r="G76" s="218">
        <v>4.1890000000000001</v>
      </c>
      <c r="H76" s="215">
        <f t="shared" si="40"/>
        <v>209.45</v>
      </c>
      <c r="I76" s="214">
        <f t="shared" si="3"/>
        <v>258.86</v>
      </c>
    </row>
    <row r="77" spans="1:9" x14ac:dyDescent="0.25">
      <c r="A77" s="190" t="s">
        <v>13</v>
      </c>
      <c r="B77" s="223">
        <v>1</v>
      </c>
      <c r="C77" s="223">
        <f t="shared" si="41"/>
        <v>215</v>
      </c>
      <c r="D77" s="223">
        <v>172</v>
      </c>
      <c r="E77" s="223">
        <v>43</v>
      </c>
      <c r="F77" s="192"/>
      <c r="G77" s="218">
        <v>4.1890000000000001</v>
      </c>
      <c r="H77" s="215">
        <f t="shared" si="40"/>
        <v>360.25</v>
      </c>
      <c r="I77" s="214">
        <f t="shared" si="3"/>
        <v>445.23</v>
      </c>
    </row>
    <row r="78" spans="1:9" ht="16.5" customHeight="1" x14ac:dyDescent="0.25">
      <c r="A78" s="209" t="s">
        <v>21</v>
      </c>
      <c r="B78" s="221">
        <f>B79+B93+B97</f>
        <v>18</v>
      </c>
      <c r="C78" s="221"/>
      <c r="D78" s="221"/>
      <c r="E78" s="221">
        <f t="shared" ref="E78:I78" si="42">E79+E93+E97</f>
        <v>403</v>
      </c>
      <c r="F78" s="207"/>
      <c r="G78" s="211"/>
      <c r="H78" s="211">
        <f t="shared" si="42"/>
        <v>4807.0599999999995</v>
      </c>
      <c r="I78" s="211">
        <f t="shared" si="42"/>
        <v>5941.0399999999991</v>
      </c>
    </row>
    <row r="79" spans="1:9" ht="33" x14ac:dyDescent="0.25">
      <c r="A79" s="208" t="s">
        <v>256</v>
      </c>
      <c r="B79" s="222">
        <f>SUM(B80:B92)</f>
        <v>13</v>
      </c>
      <c r="C79" s="222"/>
      <c r="D79" s="222"/>
      <c r="E79" s="222">
        <f t="shared" ref="E79:I79" si="43">SUM(E80:E92)</f>
        <v>311</v>
      </c>
      <c r="F79" s="191"/>
      <c r="G79" s="212"/>
      <c r="H79" s="212">
        <f t="shared" si="43"/>
        <v>4007.08</v>
      </c>
      <c r="I79" s="212">
        <f t="shared" si="43"/>
        <v>4952.3499999999995</v>
      </c>
    </row>
    <row r="80" spans="1:9" ht="16.5" customHeight="1" x14ac:dyDescent="0.25">
      <c r="A80" s="194" t="s">
        <v>22</v>
      </c>
      <c r="B80" s="223">
        <v>1</v>
      </c>
      <c r="C80" s="223">
        <f t="shared" ref="C80:C92" si="44">D80+E80</f>
        <v>187</v>
      </c>
      <c r="D80" s="223">
        <v>172</v>
      </c>
      <c r="E80" s="224">
        <v>15</v>
      </c>
      <c r="F80" s="192"/>
      <c r="G80" s="214">
        <v>6.5190000000000001</v>
      </c>
      <c r="H80" s="215">
        <f t="shared" ref="H80:H92" si="45">ROUND(G80*E80*2,2)</f>
        <v>195.57</v>
      </c>
      <c r="I80" s="214">
        <f t="shared" ref="I80:I115" si="46">ROUND(H80*1.2359,2)</f>
        <v>241.7</v>
      </c>
    </row>
    <row r="81" spans="1:9" ht="16.149999999999999" customHeight="1" x14ac:dyDescent="0.25">
      <c r="A81" s="194" t="s">
        <v>22</v>
      </c>
      <c r="B81" s="223">
        <v>1</v>
      </c>
      <c r="C81" s="223">
        <f t="shared" si="44"/>
        <v>188</v>
      </c>
      <c r="D81" s="223">
        <v>172</v>
      </c>
      <c r="E81" s="224">
        <v>16</v>
      </c>
      <c r="F81" s="192"/>
      <c r="G81" s="214">
        <v>6.5190000000000001</v>
      </c>
      <c r="H81" s="215">
        <f t="shared" si="45"/>
        <v>208.61</v>
      </c>
      <c r="I81" s="214">
        <f t="shared" si="46"/>
        <v>257.82</v>
      </c>
    </row>
    <row r="82" spans="1:9" ht="16.149999999999999" customHeight="1" x14ac:dyDescent="0.25">
      <c r="A82" s="194" t="s">
        <v>22</v>
      </c>
      <c r="B82" s="223">
        <v>1</v>
      </c>
      <c r="C82" s="223">
        <f t="shared" si="44"/>
        <v>204</v>
      </c>
      <c r="D82" s="223">
        <v>172</v>
      </c>
      <c r="E82" s="224">
        <v>32</v>
      </c>
      <c r="F82" s="192"/>
      <c r="G82" s="214">
        <v>6.5190000000000001</v>
      </c>
      <c r="H82" s="215">
        <f t="shared" si="45"/>
        <v>417.22</v>
      </c>
      <c r="I82" s="214">
        <f t="shared" si="46"/>
        <v>515.64</v>
      </c>
    </row>
    <row r="83" spans="1:9" ht="16.5" customHeight="1" x14ac:dyDescent="0.25">
      <c r="A83" s="194" t="s">
        <v>10</v>
      </c>
      <c r="B83" s="223">
        <v>1</v>
      </c>
      <c r="C83" s="223">
        <f t="shared" si="44"/>
        <v>216</v>
      </c>
      <c r="D83" s="223">
        <v>172</v>
      </c>
      <c r="E83" s="224">
        <v>44</v>
      </c>
      <c r="F83" s="192"/>
      <c r="G83" s="214">
        <v>6.5190000000000001</v>
      </c>
      <c r="H83" s="215">
        <f t="shared" si="45"/>
        <v>573.66999999999996</v>
      </c>
      <c r="I83" s="214">
        <f t="shared" si="46"/>
        <v>709</v>
      </c>
    </row>
    <row r="84" spans="1:9" ht="16.5" customHeight="1" x14ac:dyDescent="0.25">
      <c r="A84" s="194" t="s">
        <v>10</v>
      </c>
      <c r="B84" s="223">
        <v>1</v>
      </c>
      <c r="C84" s="223">
        <f t="shared" si="44"/>
        <v>200</v>
      </c>
      <c r="D84" s="223">
        <v>172</v>
      </c>
      <c r="E84" s="224">
        <v>28</v>
      </c>
      <c r="F84" s="192"/>
      <c r="G84" s="214">
        <v>6.4020000000000001</v>
      </c>
      <c r="H84" s="215">
        <f t="shared" si="45"/>
        <v>358.51</v>
      </c>
      <c r="I84" s="214">
        <f t="shared" si="46"/>
        <v>443.08</v>
      </c>
    </row>
    <row r="85" spans="1:9" ht="16.5" customHeight="1" x14ac:dyDescent="0.25">
      <c r="A85" s="194" t="s">
        <v>10</v>
      </c>
      <c r="B85" s="223">
        <v>1</v>
      </c>
      <c r="C85" s="223">
        <f t="shared" si="44"/>
        <v>184</v>
      </c>
      <c r="D85" s="223">
        <v>172</v>
      </c>
      <c r="E85" s="224">
        <v>12</v>
      </c>
      <c r="F85" s="192"/>
      <c r="G85" s="214">
        <v>6.4020000000000001</v>
      </c>
      <c r="H85" s="215">
        <f t="shared" si="45"/>
        <v>153.65</v>
      </c>
      <c r="I85" s="214">
        <f t="shared" si="46"/>
        <v>189.9</v>
      </c>
    </row>
    <row r="86" spans="1:9" ht="16.5" customHeight="1" x14ac:dyDescent="0.25">
      <c r="A86" s="194" t="s">
        <v>10</v>
      </c>
      <c r="B86" s="223">
        <v>1</v>
      </c>
      <c r="C86" s="223">
        <f t="shared" si="44"/>
        <v>179</v>
      </c>
      <c r="D86" s="223">
        <v>172</v>
      </c>
      <c r="E86" s="224">
        <v>7</v>
      </c>
      <c r="F86" s="192"/>
      <c r="G86" s="214">
        <v>6.4020000000000001</v>
      </c>
      <c r="H86" s="215">
        <f t="shared" si="45"/>
        <v>89.63</v>
      </c>
      <c r="I86" s="214">
        <f t="shared" si="46"/>
        <v>110.77</v>
      </c>
    </row>
    <row r="87" spans="1:9" ht="16.5" customHeight="1" x14ac:dyDescent="0.25">
      <c r="A87" s="194" t="s">
        <v>10</v>
      </c>
      <c r="B87" s="223">
        <v>1</v>
      </c>
      <c r="C87" s="223">
        <f t="shared" si="44"/>
        <v>192</v>
      </c>
      <c r="D87" s="223">
        <v>172</v>
      </c>
      <c r="E87" s="224">
        <v>20</v>
      </c>
      <c r="F87" s="192"/>
      <c r="G87" s="214">
        <v>6.4020000000000001</v>
      </c>
      <c r="H87" s="215">
        <f t="shared" si="45"/>
        <v>256.08</v>
      </c>
      <c r="I87" s="214">
        <f t="shared" si="46"/>
        <v>316.49</v>
      </c>
    </row>
    <row r="88" spans="1:9" ht="16.5" customHeight="1" x14ac:dyDescent="0.25">
      <c r="A88" s="194" t="s">
        <v>10</v>
      </c>
      <c r="B88" s="223">
        <v>1</v>
      </c>
      <c r="C88" s="223">
        <f t="shared" si="44"/>
        <v>173</v>
      </c>
      <c r="D88" s="223">
        <v>172</v>
      </c>
      <c r="E88" s="224">
        <v>1</v>
      </c>
      <c r="F88" s="192"/>
      <c r="G88" s="214">
        <v>6.4020000000000001</v>
      </c>
      <c r="H88" s="215">
        <f t="shared" si="45"/>
        <v>12.8</v>
      </c>
      <c r="I88" s="214">
        <f t="shared" si="46"/>
        <v>15.82</v>
      </c>
    </row>
    <row r="89" spans="1:9" ht="16.5" customHeight="1" x14ac:dyDescent="0.25">
      <c r="A89" s="194" t="s">
        <v>10</v>
      </c>
      <c r="B89" s="223">
        <v>1</v>
      </c>
      <c r="C89" s="223">
        <f t="shared" si="44"/>
        <v>185</v>
      </c>
      <c r="D89" s="223">
        <v>172</v>
      </c>
      <c r="E89" s="224">
        <v>13</v>
      </c>
      <c r="F89" s="192"/>
      <c r="G89" s="214">
        <v>6.4020000000000001</v>
      </c>
      <c r="H89" s="215">
        <f t="shared" si="45"/>
        <v>166.45</v>
      </c>
      <c r="I89" s="214">
        <f t="shared" si="46"/>
        <v>205.72</v>
      </c>
    </row>
    <row r="90" spans="1:9" ht="16.149999999999999" customHeight="1" x14ac:dyDescent="0.25">
      <c r="A90" s="194" t="s">
        <v>10</v>
      </c>
      <c r="B90" s="223">
        <v>1</v>
      </c>
      <c r="C90" s="223">
        <f t="shared" si="44"/>
        <v>192</v>
      </c>
      <c r="D90" s="223">
        <v>172</v>
      </c>
      <c r="E90" s="224">
        <v>20</v>
      </c>
      <c r="F90" s="192"/>
      <c r="G90" s="214">
        <v>6.4020000000000001</v>
      </c>
      <c r="H90" s="215">
        <f t="shared" si="45"/>
        <v>256.08</v>
      </c>
      <c r="I90" s="214">
        <f t="shared" si="46"/>
        <v>316.49</v>
      </c>
    </row>
    <row r="91" spans="1:9" ht="16.899999999999999" customHeight="1" x14ac:dyDescent="0.25">
      <c r="A91" s="194" t="s">
        <v>10</v>
      </c>
      <c r="B91" s="223">
        <v>1</v>
      </c>
      <c r="C91" s="223">
        <f t="shared" si="44"/>
        <v>194</v>
      </c>
      <c r="D91" s="223">
        <v>172</v>
      </c>
      <c r="E91" s="224">
        <v>22</v>
      </c>
      <c r="F91" s="192"/>
      <c r="G91" s="214">
        <v>6.4020000000000001</v>
      </c>
      <c r="H91" s="215">
        <f t="shared" si="45"/>
        <v>281.69</v>
      </c>
      <c r="I91" s="214">
        <f t="shared" si="46"/>
        <v>348.14</v>
      </c>
    </row>
    <row r="92" spans="1:9" ht="16.149999999999999" customHeight="1" x14ac:dyDescent="0.25">
      <c r="A92" s="194" t="s">
        <v>10</v>
      </c>
      <c r="B92" s="223">
        <v>1</v>
      </c>
      <c r="C92" s="223">
        <f t="shared" si="44"/>
        <v>253</v>
      </c>
      <c r="D92" s="223">
        <v>172</v>
      </c>
      <c r="E92" s="224">
        <v>81</v>
      </c>
      <c r="F92" s="192"/>
      <c r="G92" s="214">
        <v>6.4020000000000001</v>
      </c>
      <c r="H92" s="215">
        <f t="shared" si="45"/>
        <v>1037.1199999999999</v>
      </c>
      <c r="I92" s="214">
        <f t="shared" si="46"/>
        <v>1281.78</v>
      </c>
    </row>
    <row r="93" spans="1:9" ht="33" x14ac:dyDescent="0.25">
      <c r="A93" s="208" t="s">
        <v>269</v>
      </c>
      <c r="B93" s="222">
        <f>SUM(B94:B96)</f>
        <v>3</v>
      </c>
      <c r="C93" s="222"/>
      <c r="D93" s="222"/>
      <c r="E93" s="222">
        <f t="shared" ref="E93:I93" si="47">SUM(E94:E96)</f>
        <v>49</v>
      </c>
      <c r="F93" s="191"/>
      <c r="G93" s="212"/>
      <c r="H93" s="212">
        <f t="shared" si="47"/>
        <v>439.73</v>
      </c>
      <c r="I93" s="212">
        <f t="shared" si="47"/>
        <v>543.46</v>
      </c>
    </row>
    <row r="94" spans="1:9" ht="16.5" customHeight="1" x14ac:dyDescent="0.25">
      <c r="A94" s="190" t="s">
        <v>12</v>
      </c>
      <c r="B94" s="223">
        <v>1</v>
      </c>
      <c r="C94" s="223">
        <f t="shared" ref="C94:C96" si="48">D94+E94</f>
        <v>184</v>
      </c>
      <c r="D94" s="223">
        <v>172</v>
      </c>
      <c r="E94" s="224">
        <v>12</v>
      </c>
      <c r="F94" s="192"/>
      <c r="G94" s="214">
        <v>4.4870000000000001</v>
      </c>
      <c r="H94" s="215">
        <f t="shared" ref="H94:H96" si="49">ROUND(G94*E94*2,2)</f>
        <v>107.69</v>
      </c>
      <c r="I94" s="214">
        <f t="shared" si="46"/>
        <v>133.09</v>
      </c>
    </row>
    <row r="95" spans="1:9" ht="16.5" customHeight="1" x14ac:dyDescent="0.25">
      <c r="A95" s="190" t="s">
        <v>12</v>
      </c>
      <c r="B95" s="223">
        <v>1</v>
      </c>
      <c r="C95" s="223">
        <f t="shared" si="48"/>
        <v>180</v>
      </c>
      <c r="D95" s="223">
        <v>172</v>
      </c>
      <c r="E95" s="224">
        <v>8</v>
      </c>
      <c r="F95" s="192"/>
      <c r="G95" s="214">
        <v>4.4870000000000001</v>
      </c>
      <c r="H95" s="215">
        <f t="shared" si="49"/>
        <v>71.790000000000006</v>
      </c>
      <c r="I95" s="214">
        <f t="shared" si="46"/>
        <v>88.73</v>
      </c>
    </row>
    <row r="96" spans="1:9" ht="16.5" customHeight="1" x14ac:dyDescent="0.25">
      <c r="A96" s="190" t="s">
        <v>12</v>
      </c>
      <c r="B96" s="223">
        <v>1</v>
      </c>
      <c r="C96" s="223">
        <f t="shared" si="48"/>
        <v>201</v>
      </c>
      <c r="D96" s="223">
        <v>172</v>
      </c>
      <c r="E96" s="224">
        <v>29</v>
      </c>
      <c r="F96" s="192"/>
      <c r="G96" s="214">
        <v>4.4870000000000001</v>
      </c>
      <c r="H96" s="215">
        <f t="shared" si="49"/>
        <v>260.25</v>
      </c>
      <c r="I96" s="214">
        <f t="shared" si="46"/>
        <v>321.64</v>
      </c>
    </row>
    <row r="97" spans="1:9" ht="33" x14ac:dyDescent="0.25">
      <c r="A97" s="208" t="s">
        <v>270</v>
      </c>
      <c r="B97" s="222">
        <f>SUM(B98:B99)</f>
        <v>2</v>
      </c>
      <c r="C97" s="222"/>
      <c r="D97" s="222"/>
      <c r="E97" s="222">
        <f t="shared" ref="E97:I97" si="50">SUM(E98:E99)</f>
        <v>43</v>
      </c>
      <c r="F97" s="191"/>
      <c r="G97" s="212"/>
      <c r="H97" s="212">
        <f t="shared" si="50"/>
        <v>360.25</v>
      </c>
      <c r="I97" s="212">
        <f t="shared" si="50"/>
        <v>445.23</v>
      </c>
    </row>
    <row r="98" spans="1:9" ht="16.5" customHeight="1" x14ac:dyDescent="0.25">
      <c r="A98" s="190" t="s">
        <v>13</v>
      </c>
      <c r="B98" s="223">
        <v>1</v>
      </c>
      <c r="C98" s="223">
        <f t="shared" ref="C98:C99" si="51">D98+E98</f>
        <v>190</v>
      </c>
      <c r="D98" s="223">
        <v>172</v>
      </c>
      <c r="E98" s="224">
        <v>18</v>
      </c>
      <c r="F98" s="192"/>
      <c r="G98" s="218">
        <v>4.1890000000000001</v>
      </c>
      <c r="H98" s="215">
        <f t="shared" ref="H98:H99" si="52">ROUND(G98*E98*2,2)</f>
        <v>150.80000000000001</v>
      </c>
      <c r="I98" s="214">
        <f t="shared" si="46"/>
        <v>186.37</v>
      </c>
    </row>
    <row r="99" spans="1:9" ht="16.5" customHeight="1" x14ac:dyDescent="0.25">
      <c r="A99" s="190" t="s">
        <v>13</v>
      </c>
      <c r="B99" s="223">
        <v>1</v>
      </c>
      <c r="C99" s="223">
        <f t="shared" si="51"/>
        <v>197</v>
      </c>
      <c r="D99" s="223">
        <v>172</v>
      </c>
      <c r="E99" s="224">
        <v>25</v>
      </c>
      <c r="F99" s="192"/>
      <c r="G99" s="218">
        <v>4.1890000000000001</v>
      </c>
      <c r="H99" s="215">
        <f t="shared" si="52"/>
        <v>209.45</v>
      </c>
      <c r="I99" s="214">
        <f t="shared" si="46"/>
        <v>258.86</v>
      </c>
    </row>
    <row r="100" spans="1:9" ht="16.5" customHeight="1" x14ac:dyDescent="0.25">
      <c r="A100" s="209" t="s">
        <v>23</v>
      </c>
      <c r="B100" s="221">
        <f>B101+B103+B111</f>
        <v>9</v>
      </c>
      <c r="C100" s="221"/>
      <c r="D100" s="221"/>
      <c r="E100" s="221">
        <f t="shared" ref="E100:I100" si="53">E101+E103+E111</f>
        <v>68</v>
      </c>
      <c r="F100" s="207"/>
      <c r="G100" s="211"/>
      <c r="H100" s="211">
        <f t="shared" si="53"/>
        <v>897.9899999999999</v>
      </c>
      <c r="I100" s="211">
        <f t="shared" si="53"/>
        <v>1109.8000000000002</v>
      </c>
    </row>
    <row r="101" spans="1:9" x14ac:dyDescent="0.25">
      <c r="A101" s="208" t="s">
        <v>190</v>
      </c>
      <c r="B101" s="222">
        <f>SUM(B102:B102)</f>
        <v>1</v>
      </c>
      <c r="C101" s="222"/>
      <c r="D101" s="222"/>
      <c r="E101" s="222">
        <f t="shared" ref="E101:I101" si="54">SUM(E102:E102)</f>
        <v>6</v>
      </c>
      <c r="F101" s="191"/>
      <c r="G101" s="212"/>
      <c r="H101" s="212">
        <f t="shared" si="54"/>
        <v>119.47</v>
      </c>
      <c r="I101" s="212">
        <f t="shared" si="54"/>
        <v>147.65</v>
      </c>
    </row>
    <row r="102" spans="1:9" x14ac:dyDescent="0.25">
      <c r="A102" s="194" t="s">
        <v>24</v>
      </c>
      <c r="B102" s="223">
        <v>1</v>
      </c>
      <c r="C102" s="223">
        <f t="shared" ref="C102" si="55">D102+E102</f>
        <v>178</v>
      </c>
      <c r="D102" s="223">
        <v>172</v>
      </c>
      <c r="E102" s="224">
        <v>6</v>
      </c>
      <c r="F102" s="192"/>
      <c r="G102" s="214">
        <v>9.9559999999999995</v>
      </c>
      <c r="H102" s="215">
        <f t="shared" ref="H102" si="56">ROUND(G102*E102*2,2)</f>
        <v>119.47</v>
      </c>
      <c r="I102" s="214">
        <f t="shared" si="46"/>
        <v>147.65</v>
      </c>
    </row>
    <row r="103" spans="1:9" ht="33" x14ac:dyDescent="0.25">
      <c r="A103" s="208" t="s">
        <v>256</v>
      </c>
      <c r="B103" s="222">
        <f>SUM(B104:B110)</f>
        <v>7</v>
      </c>
      <c r="C103" s="222"/>
      <c r="D103" s="222"/>
      <c r="E103" s="222">
        <f t="shared" ref="E103:I103" si="57">SUM(E104:E110)</f>
        <v>58</v>
      </c>
      <c r="F103" s="191"/>
      <c r="G103" s="212"/>
      <c r="H103" s="212">
        <f t="shared" si="57"/>
        <v>742.61999999999989</v>
      </c>
      <c r="I103" s="212">
        <f t="shared" si="57"/>
        <v>917.7800000000002</v>
      </c>
    </row>
    <row r="104" spans="1:9" ht="16.5" customHeight="1" x14ac:dyDescent="0.25">
      <c r="A104" s="194" t="s">
        <v>10</v>
      </c>
      <c r="B104" s="223">
        <v>1</v>
      </c>
      <c r="C104" s="223">
        <f t="shared" ref="C104:C110" si="58">D104+E104</f>
        <v>180</v>
      </c>
      <c r="D104" s="223">
        <v>172</v>
      </c>
      <c r="E104" s="224">
        <v>8</v>
      </c>
      <c r="F104" s="192"/>
      <c r="G104" s="214">
        <v>6.4020000000000001</v>
      </c>
      <c r="H104" s="215">
        <f t="shared" ref="H104:H109" si="59">ROUND(G104*E104*2,2)</f>
        <v>102.43</v>
      </c>
      <c r="I104" s="214">
        <f t="shared" si="46"/>
        <v>126.59</v>
      </c>
    </row>
    <row r="105" spans="1:9" ht="16.5" customHeight="1" x14ac:dyDescent="0.25">
      <c r="A105" s="194" t="s">
        <v>10</v>
      </c>
      <c r="B105" s="223">
        <v>1</v>
      </c>
      <c r="C105" s="223">
        <f t="shared" si="58"/>
        <v>182</v>
      </c>
      <c r="D105" s="223">
        <v>172</v>
      </c>
      <c r="E105" s="224">
        <v>10</v>
      </c>
      <c r="F105" s="192"/>
      <c r="G105" s="214">
        <v>6.4020000000000001</v>
      </c>
      <c r="H105" s="215">
        <f t="shared" si="59"/>
        <v>128.04</v>
      </c>
      <c r="I105" s="214">
        <f t="shared" si="46"/>
        <v>158.24</v>
      </c>
    </row>
    <row r="106" spans="1:9" ht="16.5" customHeight="1" x14ac:dyDescent="0.25">
      <c r="A106" s="194" t="s">
        <v>10</v>
      </c>
      <c r="B106" s="223">
        <v>1</v>
      </c>
      <c r="C106" s="223">
        <f t="shared" si="58"/>
        <v>180</v>
      </c>
      <c r="D106" s="223">
        <v>172</v>
      </c>
      <c r="E106" s="224">
        <v>8</v>
      </c>
      <c r="F106" s="192"/>
      <c r="G106" s="214">
        <v>6.4020000000000001</v>
      </c>
      <c r="H106" s="215">
        <f t="shared" si="59"/>
        <v>102.43</v>
      </c>
      <c r="I106" s="214">
        <f t="shared" si="46"/>
        <v>126.59</v>
      </c>
    </row>
    <row r="107" spans="1:9" ht="16.5" customHeight="1" x14ac:dyDescent="0.25">
      <c r="A107" s="194" t="s">
        <v>10</v>
      </c>
      <c r="B107" s="223">
        <v>1</v>
      </c>
      <c r="C107" s="223">
        <f t="shared" si="58"/>
        <v>182</v>
      </c>
      <c r="D107" s="223">
        <v>172</v>
      </c>
      <c r="E107" s="224">
        <v>10</v>
      </c>
      <c r="F107" s="192"/>
      <c r="G107" s="214">
        <v>6.4020000000000001</v>
      </c>
      <c r="H107" s="215">
        <f t="shared" si="59"/>
        <v>128.04</v>
      </c>
      <c r="I107" s="214">
        <f t="shared" si="46"/>
        <v>158.24</v>
      </c>
    </row>
    <row r="108" spans="1:9" ht="16.5" customHeight="1" x14ac:dyDescent="0.25">
      <c r="A108" s="194" t="s">
        <v>10</v>
      </c>
      <c r="B108" s="223">
        <v>1</v>
      </c>
      <c r="C108" s="223">
        <f t="shared" si="58"/>
        <v>178</v>
      </c>
      <c r="D108" s="223">
        <v>172</v>
      </c>
      <c r="E108" s="224">
        <v>6</v>
      </c>
      <c r="F108" s="192"/>
      <c r="G108" s="214">
        <v>6.4020000000000001</v>
      </c>
      <c r="H108" s="215">
        <f t="shared" si="59"/>
        <v>76.819999999999993</v>
      </c>
      <c r="I108" s="214">
        <f t="shared" si="46"/>
        <v>94.94</v>
      </c>
    </row>
    <row r="109" spans="1:9" ht="16.5" customHeight="1" x14ac:dyDescent="0.25">
      <c r="A109" s="194" t="s">
        <v>10</v>
      </c>
      <c r="B109" s="223">
        <v>1</v>
      </c>
      <c r="C109" s="223">
        <f t="shared" si="58"/>
        <v>178</v>
      </c>
      <c r="D109" s="223">
        <v>172</v>
      </c>
      <c r="E109" s="224">
        <v>6</v>
      </c>
      <c r="F109" s="192"/>
      <c r="G109" s="214">
        <v>6.4020000000000001</v>
      </c>
      <c r="H109" s="215">
        <f t="shared" si="59"/>
        <v>76.819999999999993</v>
      </c>
      <c r="I109" s="214">
        <f t="shared" si="46"/>
        <v>94.94</v>
      </c>
    </row>
    <row r="110" spans="1:9" ht="16.5" customHeight="1" x14ac:dyDescent="0.25">
      <c r="A110" s="194" t="s">
        <v>10</v>
      </c>
      <c r="B110" s="223">
        <v>1</v>
      </c>
      <c r="C110" s="223">
        <f t="shared" si="58"/>
        <v>182</v>
      </c>
      <c r="D110" s="223">
        <v>172</v>
      </c>
      <c r="E110" s="224">
        <v>10</v>
      </c>
      <c r="F110" s="192"/>
      <c r="G110" s="214">
        <v>6.4020000000000001</v>
      </c>
      <c r="H110" s="215">
        <f>ROUND(G110*E110*2,2)</f>
        <v>128.04</v>
      </c>
      <c r="I110" s="214">
        <f t="shared" si="46"/>
        <v>158.24</v>
      </c>
    </row>
    <row r="111" spans="1:9" ht="33" x14ac:dyDescent="0.25">
      <c r="A111" s="208" t="s">
        <v>269</v>
      </c>
      <c r="B111" s="222">
        <f>SUM(B112:B112)</f>
        <v>1</v>
      </c>
      <c r="C111" s="222"/>
      <c r="D111" s="222"/>
      <c r="E111" s="222">
        <f t="shared" ref="E111:I111" si="60">SUM(E112:E112)</f>
        <v>4</v>
      </c>
      <c r="F111" s="191"/>
      <c r="G111" s="212"/>
      <c r="H111" s="212">
        <f t="shared" si="60"/>
        <v>35.9</v>
      </c>
      <c r="I111" s="212">
        <f t="shared" si="60"/>
        <v>44.37</v>
      </c>
    </row>
    <row r="112" spans="1:9" ht="16.5" customHeight="1" x14ac:dyDescent="0.25">
      <c r="A112" s="190" t="s">
        <v>12</v>
      </c>
      <c r="B112" s="223">
        <v>1</v>
      </c>
      <c r="C112" s="223">
        <f t="shared" ref="C112" si="61">D112+E112</f>
        <v>176</v>
      </c>
      <c r="D112" s="223">
        <v>172</v>
      </c>
      <c r="E112" s="224">
        <v>4</v>
      </c>
      <c r="F112" s="192"/>
      <c r="G112" s="214">
        <v>4.4870000000000001</v>
      </c>
      <c r="H112" s="215">
        <f t="shared" ref="H112" si="62">ROUND(G112*E112*2,2)</f>
        <v>35.9</v>
      </c>
      <c r="I112" s="214">
        <f t="shared" si="46"/>
        <v>44.37</v>
      </c>
    </row>
    <row r="113" spans="1:9" ht="16.5" customHeight="1" x14ac:dyDescent="0.25">
      <c r="A113" s="209" t="s">
        <v>25</v>
      </c>
      <c r="B113" s="221">
        <f>B114</f>
        <v>1</v>
      </c>
      <c r="C113" s="221"/>
      <c r="D113" s="221"/>
      <c r="E113" s="221">
        <f t="shared" ref="E113:I113" si="63">E114</f>
        <v>1</v>
      </c>
      <c r="F113" s="207"/>
      <c r="G113" s="211"/>
      <c r="H113" s="211">
        <f t="shared" si="63"/>
        <v>19.91</v>
      </c>
      <c r="I113" s="211">
        <f t="shared" si="63"/>
        <v>24.61</v>
      </c>
    </row>
    <row r="114" spans="1:9" x14ac:dyDescent="0.25">
      <c r="A114" s="208" t="s">
        <v>190</v>
      </c>
      <c r="B114" s="222">
        <f>SUM(B115:B115)</f>
        <v>1</v>
      </c>
      <c r="C114" s="222"/>
      <c r="D114" s="222"/>
      <c r="E114" s="222">
        <f t="shared" ref="E114:I114" si="64">SUM(E115:E115)</f>
        <v>1</v>
      </c>
      <c r="F114" s="191"/>
      <c r="G114" s="212"/>
      <c r="H114" s="212">
        <f t="shared" si="64"/>
        <v>19.91</v>
      </c>
      <c r="I114" s="212">
        <f t="shared" si="64"/>
        <v>24.61</v>
      </c>
    </row>
    <row r="115" spans="1:9" ht="16.5" customHeight="1" x14ac:dyDescent="0.25">
      <c r="A115" s="196" t="s">
        <v>26</v>
      </c>
      <c r="B115" s="223">
        <v>1</v>
      </c>
      <c r="C115" s="223">
        <f t="shared" ref="C115" si="65">D115+E115</f>
        <v>173</v>
      </c>
      <c r="D115" s="223">
        <v>172</v>
      </c>
      <c r="E115" s="224">
        <v>1</v>
      </c>
      <c r="F115" s="192"/>
      <c r="G115" s="214">
        <v>9.9559999999999995</v>
      </c>
      <c r="H115" s="215">
        <f t="shared" ref="H115" si="66">ROUND(G115*E115*2,2)</f>
        <v>19.91</v>
      </c>
      <c r="I115" s="214">
        <f t="shared" si="46"/>
        <v>24.61</v>
      </c>
    </row>
  </sheetData>
  <mergeCells count="9">
    <mergeCell ref="H1:I1"/>
    <mergeCell ref="A2:I2"/>
    <mergeCell ref="A7:A8"/>
    <mergeCell ref="B7:B8"/>
    <mergeCell ref="C7:E7"/>
    <mergeCell ref="F7:F8"/>
    <mergeCell ref="G7:G8"/>
    <mergeCell ref="H7:H8"/>
    <mergeCell ref="I7:I8"/>
  </mergeCells>
  <pageMargins left="0.51181102362204722" right="0.31496062992125984" top="0.35433070866141736" bottom="0" header="0" footer="0"/>
  <pageSetup paperSize="9" scale="85" orientation="landscape" r:id="rId1"/>
  <headerFooter>
    <oddHeader>&amp;L&amp;D&amp;T&amp;C&amp;P&amp;R
&amp;Z&amp;F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701EE-A194-4B52-99B7-16D482A283A1}">
  <sheetPr>
    <tabColor theme="9" tint="0.59999389629810485"/>
  </sheetPr>
  <dimension ref="A1:I108"/>
  <sheetViews>
    <sheetView zoomScale="80" zoomScaleNormal="80" workbookViewId="0">
      <selection activeCell="A2" sqref="A2:I2"/>
    </sheetView>
  </sheetViews>
  <sheetFormatPr defaultColWidth="9.140625" defaultRowHeight="16.5" x14ac:dyDescent="0.25"/>
  <cols>
    <col min="1" max="1" width="69.7109375" style="179" customWidth="1"/>
    <col min="2" max="2" width="14.7109375" style="179" customWidth="1"/>
    <col min="3" max="4" width="12.7109375" style="179" customWidth="1"/>
    <col min="5" max="5" width="15.85546875" style="179" customWidth="1"/>
    <col min="6" max="6" width="14.7109375" style="180" customWidth="1"/>
    <col min="7" max="7" width="15" style="181" customWidth="1"/>
    <col min="8" max="8" width="19" style="179" customWidth="1"/>
    <col min="9" max="9" width="18.5703125" style="179" customWidth="1"/>
    <col min="10" max="16384" width="9.140625" style="179"/>
  </cols>
  <sheetData>
    <row r="1" spans="1:9" x14ac:dyDescent="0.25">
      <c r="H1" s="182" t="s">
        <v>346</v>
      </c>
      <c r="I1" s="182"/>
    </row>
    <row r="2" spans="1:9" s="184" customFormat="1" ht="30" customHeight="1" x14ac:dyDescent="0.25">
      <c r="A2" s="183" t="s">
        <v>297</v>
      </c>
      <c r="B2" s="183"/>
      <c r="C2" s="183"/>
      <c r="D2" s="183"/>
      <c r="E2" s="183"/>
      <c r="F2" s="183"/>
      <c r="G2" s="183"/>
      <c r="H2" s="183"/>
      <c r="I2" s="183"/>
    </row>
    <row r="4" spans="1:9" x14ac:dyDescent="0.25">
      <c r="A4" s="184" t="s">
        <v>317</v>
      </c>
      <c r="C4" s="185"/>
      <c r="D4" s="185"/>
      <c r="E4" s="185"/>
    </row>
    <row r="5" spans="1:9" x14ac:dyDescent="0.25">
      <c r="A5" s="179" t="s">
        <v>313</v>
      </c>
      <c r="B5" s="186"/>
      <c r="C5" s="185"/>
      <c r="D5" s="185"/>
      <c r="E5" s="185"/>
    </row>
    <row r="6" spans="1:9" x14ac:dyDescent="0.25">
      <c r="E6" s="187"/>
      <c r="H6" s="187"/>
    </row>
    <row r="7" spans="1:9" ht="37.5" customHeight="1" x14ac:dyDescent="0.25">
      <c r="A7" s="169"/>
      <c r="B7" s="169" t="s">
        <v>0</v>
      </c>
      <c r="C7" s="170" t="s">
        <v>1</v>
      </c>
      <c r="D7" s="171"/>
      <c r="E7" s="172"/>
      <c r="F7" s="173" t="s">
        <v>2</v>
      </c>
      <c r="G7" s="174" t="s">
        <v>302</v>
      </c>
      <c r="H7" s="205" t="s">
        <v>3</v>
      </c>
      <c r="I7" s="175" t="s">
        <v>4</v>
      </c>
    </row>
    <row r="8" spans="1:9" ht="67.5" customHeight="1" x14ac:dyDescent="0.25">
      <c r="A8" s="201"/>
      <c r="B8" s="201"/>
      <c r="C8" s="176" t="s">
        <v>300</v>
      </c>
      <c r="D8" s="176" t="s">
        <v>316</v>
      </c>
      <c r="E8" s="176" t="s">
        <v>5</v>
      </c>
      <c r="F8" s="202"/>
      <c r="G8" s="203"/>
      <c r="H8" s="206"/>
      <c r="I8" s="204"/>
    </row>
    <row r="9" spans="1:9" x14ac:dyDescent="0.25">
      <c r="A9" s="177">
        <v>1</v>
      </c>
      <c r="B9" s="177">
        <v>2</v>
      </c>
      <c r="C9" s="177" t="s">
        <v>6</v>
      </c>
      <c r="D9" s="177">
        <v>4</v>
      </c>
      <c r="E9" s="177">
        <v>5</v>
      </c>
      <c r="F9" s="178">
        <v>6</v>
      </c>
      <c r="G9" s="178">
        <v>7</v>
      </c>
      <c r="H9" s="177">
        <v>8</v>
      </c>
      <c r="I9" s="177" t="s">
        <v>92</v>
      </c>
    </row>
    <row r="10" spans="1:9" s="184" customFormat="1" x14ac:dyDescent="0.25">
      <c r="A10" s="188" t="s">
        <v>7</v>
      </c>
      <c r="B10" s="220">
        <f>B11+B25+B38+B41+B59+B84+B101</f>
        <v>71</v>
      </c>
      <c r="C10" s="220"/>
      <c r="D10" s="220"/>
      <c r="E10" s="220">
        <f t="shared" ref="C10:I10" si="0">E11+E25+E38+E41+E59+E84+E101</f>
        <v>1088</v>
      </c>
      <c r="F10" s="189"/>
      <c r="G10" s="210"/>
      <c r="H10" s="210">
        <f t="shared" si="0"/>
        <v>14278.36</v>
      </c>
      <c r="I10" s="210">
        <f t="shared" si="0"/>
        <v>17646.61</v>
      </c>
    </row>
    <row r="11" spans="1:9" s="184" customFormat="1" x14ac:dyDescent="0.25">
      <c r="A11" s="209" t="s">
        <v>8</v>
      </c>
      <c r="B11" s="221">
        <f>B12+B21+B18</f>
        <v>10</v>
      </c>
      <c r="C11" s="221"/>
      <c r="D11" s="221"/>
      <c r="E11" s="221">
        <f t="shared" ref="C11:I11" si="1">E12+E21+E18</f>
        <v>228</v>
      </c>
      <c r="F11" s="207"/>
      <c r="G11" s="211"/>
      <c r="H11" s="211">
        <f t="shared" si="1"/>
        <v>2995.33</v>
      </c>
      <c r="I11" s="211">
        <f t="shared" si="1"/>
        <v>3701.93</v>
      </c>
    </row>
    <row r="12" spans="1:9" ht="33" x14ac:dyDescent="0.25">
      <c r="A12" s="208" t="s">
        <v>256</v>
      </c>
      <c r="B12" s="222">
        <f>SUM(B13:B17)</f>
        <v>5</v>
      </c>
      <c r="C12" s="222"/>
      <c r="D12" s="222"/>
      <c r="E12" s="222">
        <f>SUM(E13:E17)</f>
        <v>177</v>
      </c>
      <c r="F12" s="191"/>
      <c r="G12" s="212"/>
      <c r="H12" s="213">
        <f>SUM(H13:H17)</f>
        <v>2493.59</v>
      </c>
      <c r="I12" s="212">
        <f>SUM(I13:I17)</f>
        <v>3081.83</v>
      </c>
    </row>
    <row r="13" spans="1:9" x14ac:dyDescent="0.25">
      <c r="A13" s="194" t="s">
        <v>10</v>
      </c>
      <c r="B13" s="223">
        <v>1</v>
      </c>
      <c r="C13" s="223">
        <f>D13+E13</f>
        <v>151</v>
      </c>
      <c r="D13" s="223">
        <v>145</v>
      </c>
      <c r="E13" s="224">
        <v>6</v>
      </c>
      <c r="F13" s="192"/>
      <c r="G13" s="214">
        <v>7.0439999999999996</v>
      </c>
      <c r="H13" s="215">
        <f>ROUND(G13*E13*2,2)</f>
        <v>84.53</v>
      </c>
      <c r="I13" s="214">
        <f>ROUND(H13*1.2359,2)</f>
        <v>104.47</v>
      </c>
    </row>
    <row r="14" spans="1:9" x14ac:dyDescent="0.25">
      <c r="A14" s="194" t="s">
        <v>10</v>
      </c>
      <c r="B14" s="223">
        <v>1</v>
      </c>
      <c r="C14" s="223">
        <f>D14+E14</f>
        <v>197</v>
      </c>
      <c r="D14" s="223">
        <v>145</v>
      </c>
      <c r="E14" s="224">
        <v>52</v>
      </c>
      <c r="F14" s="192"/>
      <c r="G14" s="214">
        <v>7.0439999999999996</v>
      </c>
      <c r="H14" s="215">
        <f>ROUND(G14*E14*2,2)</f>
        <v>732.58</v>
      </c>
      <c r="I14" s="214">
        <f t="shared" ref="I14:I77" si="2">ROUND(H14*1.2359,2)</f>
        <v>905.4</v>
      </c>
    </row>
    <row r="15" spans="1:9" x14ac:dyDescent="0.25">
      <c r="A15" s="194" t="s">
        <v>10</v>
      </c>
      <c r="B15" s="223">
        <v>1</v>
      </c>
      <c r="C15" s="223">
        <f>D15+E15</f>
        <v>196</v>
      </c>
      <c r="D15" s="223">
        <v>145</v>
      </c>
      <c r="E15" s="224">
        <v>51</v>
      </c>
      <c r="F15" s="192"/>
      <c r="G15" s="214">
        <v>7.0439999999999996</v>
      </c>
      <c r="H15" s="215">
        <f>ROUND(G15*E15*2,2)</f>
        <v>718.49</v>
      </c>
      <c r="I15" s="214">
        <f t="shared" si="2"/>
        <v>887.98</v>
      </c>
    </row>
    <row r="16" spans="1:9" x14ac:dyDescent="0.25">
      <c r="A16" s="194" t="s">
        <v>10</v>
      </c>
      <c r="B16" s="223">
        <v>1</v>
      </c>
      <c r="C16" s="223">
        <f t="shared" ref="C16:C20" si="3">D16+E16</f>
        <v>187</v>
      </c>
      <c r="D16" s="223">
        <v>145</v>
      </c>
      <c r="E16" s="224">
        <v>42</v>
      </c>
      <c r="F16" s="192"/>
      <c r="G16" s="214">
        <v>7.0439999999999996</v>
      </c>
      <c r="H16" s="215">
        <f t="shared" ref="H16:H17" si="4">ROUND(G16*E16*2,2)</f>
        <v>591.70000000000005</v>
      </c>
      <c r="I16" s="214">
        <f t="shared" si="2"/>
        <v>731.28</v>
      </c>
    </row>
    <row r="17" spans="1:9" x14ac:dyDescent="0.25">
      <c r="A17" s="194" t="s">
        <v>10</v>
      </c>
      <c r="B17" s="223">
        <v>1</v>
      </c>
      <c r="C17" s="223">
        <f t="shared" si="3"/>
        <v>171</v>
      </c>
      <c r="D17" s="223">
        <v>145</v>
      </c>
      <c r="E17" s="224">
        <v>26</v>
      </c>
      <c r="F17" s="192"/>
      <c r="G17" s="214">
        <v>7.0439999999999996</v>
      </c>
      <c r="H17" s="215">
        <f t="shared" si="4"/>
        <v>366.29</v>
      </c>
      <c r="I17" s="214">
        <f t="shared" si="2"/>
        <v>452.7</v>
      </c>
    </row>
    <row r="18" spans="1:9" ht="33" x14ac:dyDescent="0.25">
      <c r="A18" s="208" t="s">
        <v>269</v>
      </c>
      <c r="B18" s="222">
        <f>SUM(B19:B20)</f>
        <v>2</v>
      </c>
      <c r="C18" s="222"/>
      <c r="D18" s="222"/>
      <c r="E18" s="222">
        <f t="shared" ref="C18:I18" si="5">SUM(E19:E20)</f>
        <v>19</v>
      </c>
      <c r="F18" s="191"/>
      <c r="G18" s="212"/>
      <c r="H18" s="212">
        <f t="shared" si="5"/>
        <v>195.06</v>
      </c>
      <c r="I18" s="212">
        <f t="shared" si="5"/>
        <v>241.07</v>
      </c>
    </row>
    <row r="19" spans="1:9" x14ac:dyDescent="0.25">
      <c r="A19" s="195" t="s">
        <v>12</v>
      </c>
      <c r="B19" s="224">
        <v>1</v>
      </c>
      <c r="C19" s="224">
        <f t="shared" si="3"/>
        <v>151</v>
      </c>
      <c r="D19" s="224">
        <v>145</v>
      </c>
      <c r="E19" s="224">
        <v>6</v>
      </c>
      <c r="F19" s="193"/>
      <c r="G19" s="215">
        <v>5.133</v>
      </c>
      <c r="H19" s="215">
        <f t="shared" ref="H19" si="6">ROUND(G19*E19*2,2)</f>
        <v>61.6</v>
      </c>
      <c r="I19" s="214">
        <f t="shared" si="2"/>
        <v>76.13</v>
      </c>
    </row>
    <row r="20" spans="1:9" x14ac:dyDescent="0.25">
      <c r="A20" s="190" t="s">
        <v>12</v>
      </c>
      <c r="B20" s="223">
        <v>1</v>
      </c>
      <c r="C20" s="223">
        <f t="shared" si="3"/>
        <v>158</v>
      </c>
      <c r="D20" s="224">
        <v>145</v>
      </c>
      <c r="E20" s="224">
        <v>13</v>
      </c>
      <c r="F20" s="192"/>
      <c r="G20" s="214">
        <v>5.133</v>
      </c>
      <c r="H20" s="215">
        <f>ROUND(G20*E20*2,2)</f>
        <v>133.46</v>
      </c>
      <c r="I20" s="214">
        <f t="shared" si="2"/>
        <v>164.94</v>
      </c>
    </row>
    <row r="21" spans="1:9" ht="33" x14ac:dyDescent="0.25">
      <c r="A21" s="208" t="s">
        <v>270</v>
      </c>
      <c r="B21" s="222">
        <f>SUM(B22:B24)</f>
        <v>3</v>
      </c>
      <c r="C21" s="222"/>
      <c r="D21" s="222"/>
      <c r="E21" s="222">
        <f t="shared" ref="C21:I21" si="7">SUM(E22:E24)</f>
        <v>32</v>
      </c>
      <c r="F21" s="191"/>
      <c r="G21" s="212"/>
      <c r="H21" s="212">
        <f t="shared" si="7"/>
        <v>306.68</v>
      </c>
      <c r="I21" s="212">
        <f t="shared" si="7"/>
        <v>379.03</v>
      </c>
    </row>
    <row r="22" spans="1:9" x14ac:dyDescent="0.25">
      <c r="A22" s="190" t="s">
        <v>13</v>
      </c>
      <c r="B22" s="223">
        <v>1</v>
      </c>
      <c r="C22" s="223">
        <f>D22+E22</f>
        <v>156</v>
      </c>
      <c r="D22" s="223">
        <v>145</v>
      </c>
      <c r="E22" s="224">
        <v>11</v>
      </c>
      <c r="F22" s="192"/>
      <c r="G22" s="214">
        <v>4.7919999999999998</v>
      </c>
      <c r="H22" s="215">
        <f t="shared" ref="H22:H24" si="8">ROUND(G22*E22*2,2)</f>
        <v>105.42</v>
      </c>
      <c r="I22" s="214">
        <f t="shared" si="2"/>
        <v>130.29</v>
      </c>
    </row>
    <row r="23" spans="1:9" x14ac:dyDescent="0.25">
      <c r="A23" s="194" t="s">
        <v>13</v>
      </c>
      <c r="B23" s="223">
        <v>1</v>
      </c>
      <c r="C23" s="223">
        <f t="shared" ref="C23:C24" si="9">D23+E23</f>
        <v>155</v>
      </c>
      <c r="D23" s="223">
        <v>145</v>
      </c>
      <c r="E23" s="224">
        <v>10</v>
      </c>
      <c r="F23" s="192"/>
      <c r="G23" s="214">
        <v>4.7919999999999998</v>
      </c>
      <c r="H23" s="215">
        <f t="shared" si="8"/>
        <v>95.84</v>
      </c>
      <c r="I23" s="214">
        <f t="shared" si="2"/>
        <v>118.45</v>
      </c>
    </row>
    <row r="24" spans="1:9" x14ac:dyDescent="0.25">
      <c r="A24" s="194" t="s">
        <v>13</v>
      </c>
      <c r="B24" s="223">
        <v>1</v>
      </c>
      <c r="C24" s="223">
        <f t="shared" si="9"/>
        <v>156</v>
      </c>
      <c r="D24" s="223">
        <v>145</v>
      </c>
      <c r="E24" s="224">
        <v>11</v>
      </c>
      <c r="F24" s="192"/>
      <c r="G24" s="214">
        <v>4.7919999999999998</v>
      </c>
      <c r="H24" s="215">
        <f t="shared" si="8"/>
        <v>105.42</v>
      </c>
      <c r="I24" s="214">
        <f t="shared" si="2"/>
        <v>130.29</v>
      </c>
    </row>
    <row r="25" spans="1:9" x14ac:dyDescent="0.25">
      <c r="A25" s="209" t="s">
        <v>15</v>
      </c>
      <c r="B25" s="221">
        <f>B26+B31+B36</f>
        <v>9</v>
      </c>
      <c r="C25" s="221"/>
      <c r="D25" s="221"/>
      <c r="E25" s="221">
        <f t="shared" ref="C25:I25" si="10">E26+E31+E36</f>
        <v>170</v>
      </c>
      <c r="F25" s="207"/>
      <c r="G25" s="211"/>
      <c r="H25" s="211">
        <f t="shared" si="10"/>
        <v>2889.9100000000003</v>
      </c>
      <c r="I25" s="211">
        <f t="shared" si="10"/>
        <v>3571.6299999999997</v>
      </c>
    </row>
    <row r="26" spans="1:9" x14ac:dyDescent="0.25">
      <c r="A26" s="208" t="s">
        <v>190</v>
      </c>
      <c r="B26" s="222">
        <f>SUM(B27:B30)</f>
        <v>4</v>
      </c>
      <c r="C26" s="222"/>
      <c r="D26" s="222"/>
      <c r="E26" s="222">
        <f t="shared" ref="C26:I26" si="11">SUM(E27:E30)</f>
        <v>98</v>
      </c>
      <c r="F26" s="191"/>
      <c r="G26" s="212"/>
      <c r="H26" s="212">
        <f t="shared" si="11"/>
        <v>1912.94</v>
      </c>
      <c r="I26" s="212">
        <f t="shared" si="11"/>
        <v>2364.1999999999998</v>
      </c>
    </row>
    <row r="27" spans="1:9" x14ac:dyDescent="0.25">
      <c r="A27" s="190" t="s">
        <v>16</v>
      </c>
      <c r="B27" s="223">
        <v>1</v>
      </c>
      <c r="C27" s="223">
        <f>D27+E27</f>
        <v>204</v>
      </c>
      <c r="D27" s="223">
        <v>166</v>
      </c>
      <c r="E27" s="224">
        <v>38</v>
      </c>
      <c r="F27" s="192"/>
      <c r="G27" s="214">
        <v>9.6460000000000008</v>
      </c>
      <c r="H27" s="215">
        <f>ROUND(G27*E27*2,2)</f>
        <v>733.1</v>
      </c>
      <c r="I27" s="214">
        <f t="shared" si="2"/>
        <v>906.04</v>
      </c>
    </row>
    <row r="28" spans="1:9" x14ac:dyDescent="0.25">
      <c r="A28" s="190" t="s">
        <v>16</v>
      </c>
      <c r="B28" s="223">
        <v>1</v>
      </c>
      <c r="C28" s="223">
        <f t="shared" ref="C28:C30" si="12">D28+E28</f>
        <v>190</v>
      </c>
      <c r="D28" s="223">
        <v>166</v>
      </c>
      <c r="E28" s="224">
        <v>24</v>
      </c>
      <c r="F28" s="192"/>
      <c r="G28" s="214">
        <v>9.6460000000000008</v>
      </c>
      <c r="H28" s="215">
        <f t="shared" ref="H28:H30" si="13">ROUND(G28*E28*2,2)</f>
        <v>463.01</v>
      </c>
      <c r="I28" s="214">
        <f t="shared" si="2"/>
        <v>572.23</v>
      </c>
    </row>
    <row r="29" spans="1:9" x14ac:dyDescent="0.25">
      <c r="A29" s="194" t="s">
        <v>14</v>
      </c>
      <c r="B29" s="223">
        <v>1</v>
      </c>
      <c r="C29" s="223">
        <f t="shared" si="12"/>
        <v>182</v>
      </c>
      <c r="D29" s="223">
        <v>166</v>
      </c>
      <c r="E29" s="224">
        <v>16</v>
      </c>
      <c r="F29" s="192"/>
      <c r="G29" s="214">
        <v>9.9559999999999995</v>
      </c>
      <c r="H29" s="215">
        <f t="shared" si="13"/>
        <v>318.58999999999997</v>
      </c>
      <c r="I29" s="214">
        <f t="shared" si="2"/>
        <v>393.75</v>
      </c>
    </row>
    <row r="30" spans="1:9" x14ac:dyDescent="0.25">
      <c r="A30" s="190" t="s">
        <v>14</v>
      </c>
      <c r="B30" s="223">
        <v>1</v>
      </c>
      <c r="C30" s="223">
        <f t="shared" si="12"/>
        <v>186</v>
      </c>
      <c r="D30" s="223">
        <v>166</v>
      </c>
      <c r="E30" s="224">
        <v>20</v>
      </c>
      <c r="F30" s="192"/>
      <c r="G30" s="214">
        <v>9.9559999999999995</v>
      </c>
      <c r="H30" s="215">
        <f t="shared" si="13"/>
        <v>398.24</v>
      </c>
      <c r="I30" s="214">
        <f t="shared" si="2"/>
        <v>492.18</v>
      </c>
    </row>
    <row r="31" spans="1:9" ht="33" x14ac:dyDescent="0.25">
      <c r="A31" s="208" t="s">
        <v>256</v>
      </c>
      <c r="B31" s="222">
        <f>SUM(B32:B35)</f>
        <v>4</v>
      </c>
      <c r="C31" s="222"/>
      <c r="D31" s="222"/>
      <c r="E31" s="222">
        <f t="shared" ref="C31:I31" si="14">SUM(E32:E35)</f>
        <v>71</v>
      </c>
      <c r="F31" s="191"/>
      <c r="G31" s="212"/>
      <c r="H31" s="212">
        <f t="shared" si="14"/>
        <v>968.59</v>
      </c>
      <c r="I31" s="212">
        <f t="shared" si="14"/>
        <v>1197.07</v>
      </c>
    </row>
    <row r="32" spans="1:9" x14ac:dyDescent="0.25">
      <c r="A32" s="194" t="s">
        <v>10</v>
      </c>
      <c r="B32" s="223">
        <v>1</v>
      </c>
      <c r="C32" s="223">
        <f>D32+E32</f>
        <v>190</v>
      </c>
      <c r="D32" s="223">
        <v>166</v>
      </c>
      <c r="E32" s="224">
        <v>24</v>
      </c>
      <c r="F32" s="192"/>
      <c r="G32" s="214">
        <v>6.8109999999999999</v>
      </c>
      <c r="H32" s="215">
        <f t="shared" ref="H32:H35" si="15">ROUND(G32*E32*2,2)</f>
        <v>326.93</v>
      </c>
      <c r="I32" s="214">
        <f t="shared" si="2"/>
        <v>404.05</v>
      </c>
    </row>
    <row r="33" spans="1:9" x14ac:dyDescent="0.25">
      <c r="A33" s="194" t="s">
        <v>10</v>
      </c>
      <c r="B33" s="223">
        <v>1</v>
      </c>
      <c r="C33" s="223">
        <f t="shared" ref="C33:C35" si="16">D33+E33</f>
        <v>191</v>
      </c>
      <c r="D33" s="223">
        <v>166</v>
      </c>
      <c r="E33" s="224">
        <v>25</v>
      </c>
      <c r="F33" s="192"/>
      <c r="G33" s="214">
        <v>6.9539999999999997</v>
      </c>
      <c r="H33" s="215">
        <f t="shared" si="15"/>
        <v>347.7</v>
      </c>
      <c r="I33" s="214">
        <f t="shared" si="2"/>
        <v>429.72</v>
      </c>
    </row>
    <row r="34" spans="1:9" x14ac:dyDescent="0.25">
      <c r="A34" s="194" t="s">
        <v>10</v>
      </c>
      <c r="B34" s="223">
        <v>1</v>
      </c>
      <c r="C34" s="223">
        <f t="shared" si="16"/>
        <v>181</v>
      </c>
      <c r="D34" s="223">
        <v>166</v>
      </c>
      <c r="E34" s="224">
        <v>15</v>
      </c>
      <c r="F34" s="192"/>
      <c r="G34" s="214">
        <v>6.8109999999999999</v>
      </c>
      <c r="H34" s="215">
        <f t="shared" si="15"/>
        <v>204.33</v>
      </c>
      <c r="I34" s="214">
        <f t="shared" si="2"/>
        <v>252.53</v>
      </c>
    </row>
    <row r="35" spans="1:9" x14ac:dyDescent="0.25">
      <c r="A35" s="194" t="s">
        <v>10</v>
      </c>
      <c r="B35" s="223">
        <v>1</v>
      </c>
      <c r="C35" s="223">
        <f t="shared" si="16"/>
        <v>173</v>
      </c>
      <c r="D35" s="223">
        <v>166</v>
      </c>
      <c r="E35" s="224">
        <v>7</v>
      </c>
      <c r="F35" s="192"/>
      <c r="G35" s="214">
        <v>6.4020000000000001</v>
      </c>
      <c r="H35" s="215">
        <f t="shared" si="15"/>
        <v>89.63</v>
      </c>
      <c r="I35" s="214">
        <f t="shared" si="2"/>
        <v>110.77</v>
      </c>
    </row>
    <row r="36" spans="1:9" ht="33" x14ac:dyDescent="0.25">
      <c r="A36" s="208" t="s">
        <v>270</v>
      </c>
      <c r="B36" s="222">
        <f>SUM(B37:B37)</f>
        <v>1</v>
      </c>
      <c r="C36" s="222"/>
      <c r="D36" s="222"/>
      <c r="E36" s="222">
        <f t="shared" ref="C36:I36" si="17">SUM(E37:E37)</f>
        <v>1</v>
      </c>
      <c r="F36" s="191"/>
      <c r="G36" s="212"/>
      <c r="H36" s="212">
        <f t="shared" si="17"/>
        <v>8.3800000000000008</v>
      </c>
      <c r="I36" s="212">
        <f t="shared" si="17"/>
        <v>10.36</v>
      </c>
    </row>
    <row r="37" spans="1:9" x14ac:dyDescent="0.25">
      <c r="A37" s="190" t="s">
        <v>13</v>
      </c>
      <c r="B37" s="223">
        <v>1</v>
      </c>
      <c r="C37" s="223">
        <f t="shared" ref="C37" si="18">D37+E37</f>
        <v>167</v>
      </c>
      <c r="D37" s="223">
        <v>166</v>
      </c>
      <c r="E37" s="224">
        <v>1</v>
      </c>
      <c r="F37" s="192"/>
      <c r="G37" s="218">
        <v>4.1890000000000001</v>
      </c>
      <c r="H37" s="215">
        <f t="shared" ref="H37" si="19">ROUND(G37*E37*2,2)</f>
        <v>8.3800000000000008</v>
      </c>
      <c r="I37" s="214">
        <f t="shared" si="2"/>
        <v>10.36</v>
      </c>
    </row>
    <row r="38" spans="1:9" x14ac:dyDescent="0.25">
      <c r="A38" s="209" t="s">
        <v>17</v>
      </c>
      <c r="B38" s="221">
        <f>B39</f>
        <v>1</v>
      </c>
      <c r="C38" s="221"/>
      <c r="D38" s="221"/>
      <c r="E38" s="221">
        <f t="shared" ref="C38:I38" si="20">E39</f>
        <v>5</v>
      </c>
      <c r="F38" s="207"/>
      <c r="G38" s="211"/>
      <c r="H38" s="211">
        <f t="shared" si="20"/>
        <v>65.19</v>
      </c>
      <c r="I38" s="211">
        <f t="shared" si="20"/>
        <v>80.569999999999993</v>
      </c>
    </row>
    <row r="39" spans="1:9" ht="33" x14ac:dyDescent="0.25">
      <c r="A39" s="208" t="s">
        <v>256</v>
      </c>
      <c r="B39" s="222">
        <f>SUM(B40:B40)</f>
        <v>1</v>
      </c>
      <c r="C39" s="222"/>
      <c r="D39" s="222"/>
      <c r="E39" s="222">
        <f t="shared" ref="C39:I39" si="21">SUM(E40:E40)</f>
        <v>5</v>
      </c>
      <c r="F39" s="191"/>
      <c r="G39" s="212"/>
      <c r="H39" s="212">
        <f t="shared" si="21"/>
        <v>65.19</v>
      </c>
      <c r="I39" s="212">
        <f t="shared" si="21"/>
        <v>80.569999999999993</v>
      </c>
    </row>
    <row r="40" spans="1:9" x14ac:dyDescent="0.25">
      <c r="A40" s="195" t="s">
        <v>10</v>
      </c>
      <c r="B40" s="224">
        <v>1</v>
      </c>
      <c r="C40" s="224">
        <f t="shared" ref="C40" si="22">D40+E40</f>
        <v>171</v>
      </c>
      <c r="D40" s="224">
        <v>166</v>
      </c>
      <c r="E40" s="224">
        <v>5</v>
      </c>
      <c r="F40" s="193"/>
      <c r="G40" s="219">
        <v>6.5190000000000001</v>
      </c>
      <c r="H40" s="215">
        <f t="shared" ref="H40" si="23">ROUND(G40*E40*2,2)</f>
        <v>65.19</v>
      </c>
      <c r="I40" s="214">
        <f t="shared" si="2"/>
        <v>80.569999999999993</v>
      </c>
    </row>
    <row r="41" spans="1:9" x14ac:dyDescent="0.25">
      <c r="A41" s="209" t="s">
        <v>19</v>
      </c>
      <c r="B41" s="221">
        <f>B42+B44+B49+B53</f>
        <v>13</v>
      </c>
      <c r="C41" s="221"/>
      <c r="D41" s="221"/>
      <c r="E41" s="221">
        <f t="shared" ref="C41:I41" si="24">E42+E44+E49+E53</f>
        <v>122</v>
      </c>
      <c r="F41" s="207"/>
      <c r="G41" s="211"/>
      <c r="H41" s="211">
        <f t="shared" si="24"/>
        <v>1361.0900000000001</v>
      </c>
      <c r="I41" s="211">
        <f t="shared" si="24"/>
        <v>1682.1800000000003</v>
      </c>
    </row>
    <row r="42" spans="1:9" x14ac:dyDescent="0.25">
      <c r="A42" s="208" t="s">
        <v>190</v>
      </c>
      <c r="B42" s="222">
        <f>SUM(B43:B43)</f>
        <v>1</v>
      </c>
      <c r="C42" s="222"/>
      <c r="D42" s="222"/>
      <c r="E42" s="222">
        <f t="shared" ref="C42:I42" si="25">SUM(E43:E43)</f>
        <v>23</v>
      </c>
      <c r="F42" s="191"/>
      <c r="G42" s="212"/>
      <c r="H42" s="212">
        <f t="shared" si="25"/>
        <v>443.72</v>
      </c>
      <c r="I42" s="212">
        <f t="shared" si="25"/>
        <v>548.39</v>
      </c>
    </row>
    <row r="43" spans="1:9" x14ac:dyDescent="0.25">
      <c r="A43" s="195" t="s">
        <v>32</v>
      </c>
      <c r="B43" s="224">
        <v>1</v>
      </c>
      <c r="C43" s="224">
        <f>D43+E43</f>
        <v>189</v>
      </c>
      <c r="D43" s="223">
        <v>166</v>
      </c>
      <c r="E43" s="224">
        <v>23</v>
      </c>
      <c r="F43" s="193"/>
      <c r="G43" s="215">
        <v>9.6460000000000008</v>
      </c>
      <c r="H43" s="215">
        <f t="shared" ref="H43:H48" si="26">ROUND(G43*E43*2,2)</f>
        <v>443.72</v>
      </c>
      <c r="I43" s="214">
        <f t="shared" si="2"/>
        <v>548.39</v>
      </c>
    </row>
    <row r="44" spans="1:9" ht="33" x14ac:dyDescent="0.25">
      <c r="A44" s="208" t="s">
        <v>256</v>
      </c>
      <c r="B44" s="222">
        <f>SUM(B45:B48)</f>
        <v>4</v>
      </c>
      <c r="C44" s="222"/>
      <c r="D44" s="222"/>
      <c r="E44" s="222">
        <f t="shared" ref="C44:I44" si="27">SUM(E45:E48)</f>
        <v>15</v>
      </c>
      <c r="F44" s="191"/>
      <c r="G44" s="212"/>
      <c r="H44" s="212">
        <f t="shared" si="27"/>
        <v>198.11</v>
      </c>
      <c r="I44" s="212">
        <f t="shared" si="27"/>
        <v>244.83999999999997</v>
      </c>
    </row>
    <row r="45" spans="1:9" x14ac:dyDescent="0.25">
      <c r="A45" s="190" t="s">
        <v>10</v>
      </c>
      <c r="B45" s="223">
        <v>1</v>
      </c>
      <c r="C45" s="223">
        <f t="shared" ref="C45:C48" si="28">D45+E45</f>
        <v>170</v>
      </c>
      <c r="D45" s="223">
        <v>166</v>
      </c>
      <c r="E45" s="224">
        <v>4</v>
      </c>
      <c r="F45" s="192"/>
      <c r="G45" s="214">
        <v>6.9539999999999997</v>
      </c>
      <c r="H45" s="215">
        <f t="shared" si="26"/>
        <v>55.63</v>
      </c>
      <c r="I45" s="214">
        <f t="shared" si="2"/>
        <v>68.75</v>
      </c>
    </row>
    <row r="46" spans="1:9" x14ac:dyDescent="0.25">
      <c r="A46" s="190" t="s">
        <v>10</v>
      </c>
      <c r="B46" s="223">
        <v>1</v>
      </c>
      <c r="C46" s="223">
        <f t="shared" si="28"/>
        <v>168</v>
      </c>
      <c r="D46" s="223">
        <v>166</v>
      </c>
      <c r="E46" s="224">
        <v>2</v>
      </c>
      <c r="F46" s="192"/>
      <c r="G46" s="214">
        <v>6.8109999999999999</v>
      </c>
      <c r="H46" s="215">
        <f t="shared" si="26"/>
        <v>27.24</v>
      </c>
      <c r="I46" s="214">
        <f t="shared" si="2"/>
        <v>33.67</v>
      </c>
    </row>
    <row r="47" spans="1:9" x14ac:dyDescent="0.25">
      <c r="A47" s="190" t="s">
        <v>10</v>
      </c>
      <c r="B47" s="223">
        <v>1</v>
      </c>
      <c r="C47" s="223">
        <f t="shared" si="28"/>
        <v>168</v>
      </c>
      <c r="D47" s="223">
        <v>166</v>
      </c>
      <c r="E47" s="224">
        <v>2</v>
      </c>
      <c r="F47" s="192"/>
      <c r="G47" s="214">
        <v>6.4020000000000001</v>
      </c>
      <c r="H47" s="215">
        <f t="shared" si="26"/>
        <v>25.61</v>
      </c>
      <c r="I47" s="214">
        <f t="shared" si="2"/>
        <v>31.65</v>
      </c>
    </row>
    <row r="48" spans="1:9" x14ac:dyDescent="0.25">
      <c r="A48" s="190" t="s">
        <v>10</v>
      </c>
      <c r="B48" s="223">
        <v>1</v>
      </c>
      <c r="C48" s="223">
        <f t="shared" si="28"/>
        <v>173</v>
      </c>
      <c r="D48" s="223">
        <v>166</v>
      </c>
      <c r="E48" s="224">
        <v>7</v>
      </c>
      <c r="F48" s="192"/>
      <c r="G48" s="214">
        <v>6.4020000000000001</v>
      </c>
      <c r="H48" s="215">
        <f t="shared" si="26"/>
        <v>89.63</v>
      </c>
      <c r="I48" s="214">
        <f t="shared" si="2"/>
        <v>110.77</v>
      </c>
    </row>
    <row r="49" spans="1:9" ht="33" x14ac:dyDescent="0.25">
      <c r="A49" s="208" t="s">
        <v>269</v>
      </c>
      <c r="B49" s="222">
        <f>SUM(B50:B52)</f>
        <v>3</v>
      </c>
      <c r="C49" s="222"/>
      <c r="D49" s="222"/>
      <c r="E49" s="222">
        <f t="shared" ref="C49:H49" si="29">SUM(E50:E52)</f>
        <v>26</v>
      </c>
      <c r="F49" s="191"/>
      <c r="G49" s="212"/>
      <c r="H49" s="212">
        <f t="shared" si="29"/>
        <v>233.32999999999998</v>
      </c>
      <c r="I49" s="212">
        <f>SUM(I50:I52)</f>
        <v>288.38</v>
      </c>
    </row>
    <row r="50" spans="1:9" x14ac:dyDescent="0.25">
      <c r="A50" s="194" t="s">
        <v>12</v>
      </c>
      <c r="B50" s="223">
        <v>1</v>
      </c>
      <c r="C50" s="223">
        <f t="shared" ref="C50:C52" si="30">D50+E50</f>
        <v>170</v>
      </c>
      <c r="D50" s="223">
        <v>166</v>
      </c>
      <c r="E50" s="224">
        <v>4</v>
      </c>
      <c r="F50" s="192"/>
      <c r="G50" s="218">
        <v>4.4870000000000001</v>
      </c>
      <c r="H50" s="215">
        <f t="shared" ref="H50:H52" si="31">ROUND(G50*E50*2,2)</f>
        <v>35.9</v>
      </c>
      <c r="I50" s="214">
        <f t="shared" si="2"/>
        <v>44.37</v>
      </c>
    </row>
    <row r="51" spans="1:9" x14ac:dyDescent="0.25">
      <c r="A51" s="194" t="s">
        <v>12</v>
      </c>
      <c r="B51" s="223">
        <v>1</v>
      </c>
      <c r="C51" s="223">
        <f t="shared" si="30"/>
        <v>174</v>
      </c>
      <c r="D51" s="223">
        <v>166</v>
      </c>
      <c r="E51" s="224">
        <v>8</v>
      </c>
      <c r="F51" s="192"/>
      <c r="G51" s="218">
        <v>4.4870000000000001</v>
      </c>
      <c r="H51" s="215">
        <f t="shared" si="31"/>
        <v>71.790000000000006</v>
      </c>
      <c r="I51" s="214">
        <f t="shared" si="2"/>
        <v>88.73</v>
      </c>
    </row>
    <row r="52" spans="1:9" x14ac:dyDescent="0.25">
      <c r="A52" s="194" t="s">
        <v>12</v>
      </c>
      <c r="B52" s="223">
        <v>1</v>
      </c>
      <c r="C52" s="223">
        <f t="shared" si="30"/>
        <v>180</v>
      </c>
      <c r="D52" s="223">
        <v>166</v>
      </c>
      <c r="E52" s="224">
        <v>14</v>
      </c>
      <c r="F52" s="192"/>
      <c r="G52" s="218">
        <v>4.4870000000000001</v>
      </c>
      <c r="H52" s="215">
        <f t="shared" si="31"/>
        <v>125.64</v>
      </c>
      <c r="I52" s="214">
        <f t="shared" si="2"/>
        <v>155.28</v>
      </c>
    </row>
    <row r="53" spans="1:9" ht="33" x14ac:dyDescent="0.25">
      <c r="A53" s="208" t="s">
        <v>270</v>
      </c>
      <c r="B53" s="222">
        <f>SUM(B54:B58)</f>
        <v>5</v>
      </c>
      <c r="C53" s="222"/>
      <c r="D53" s="222"/>
      <c r="E53" s="222">
        <f t="shared" ref="C53:I53" si="32">SUM(E54:E58)</f>
        <v>58</v>
      </c>
      <c r="F53" s="191"/>
      <c r="G53" s="212"/>
      <c r="H53" s="212">
        <f t="shared" si="32"/>
        <v>485.92999999999995</v>
      </c>
      <c r="I53" s="212">
        <f t="shared" si="32"/>
        <v>600.57000000000005</v>
      </c>
    </row>
    <row r="54" spans="1:9" x14ac:dyDescent="0.25">
      <c r="A54" s="194" t="s">
        <v>13</v>
      </c>
      <c r="B54" s="223">
        <v>1</v>
      </c>
      <c r="C54" s="223">
        <f>D54+E54</f>
        <v>172</v>
      </c>
      <c r="D54" s="223">
        <v>166</v>
      </c>
      <c r="E54" s="224">
        <v>6</v>
      </c>
      <c r="F54" s="192"/>
      <c r="G54" s="218">
        <v>4.1890000000000001</v>
      </c>
      <c r="H54" s="215">
        <f t="shared" ref="H54:H58" si="33">ROUND(G54*E54*2,2)</f>
        <v>50.27</v>
      </c>
      <c r="I54" s="214">
        <f t="shared" si="2"/>
        <v>62.13</v>
      </c>
    </row>
    <row r="55" spans="1:9" x14ac:dyDescent="0.25">
      <c r="A55" s="194" t="s">
        <v>13</v>
      </c>
      <c r="B55" s="223">
        <v>1</v>
      </c>
      <c r="C55" s="223">
        <f t="shared" ref="C55:C58" si="34">D55+E55</f>
        <v>178</v>
      </c>
      <c r="D55" s="223">
        <v>166</v>
      </c>
      <c r="E55" s="224">
        <v>12</v>
      </c>
      <c r="F55" s="192"/>
      <c r="G55" s="218">
        <v>4.1890000000000001</v>
      </c>
      <c r="H55" s="215">
        <f t="shared" si="33"/>
        <v>100.54</v>
      </c>
      <c r="I55" s="214">
        <f t="shared" si="2"/>
        <v>124.26</v>
      </c>
    </row>
    <row r="56" spans="1:9" x14ac:dyDescent="0.25">
      <c r="A56" s="194" t="s">
        <v>13</v>
      </c>
      <c r="B56" s="223">
        <v>1</v>
      </c>
      <c r="C56" s="223">
        <f t="shared" si="34"/>
        <v>177</v>
      </c>
      <c r="D56" s="223">
        <v>166</v>
      </c>
      <c r="E56" s="224">
        <v>11</v>
      </c>
      <c r="F56" s="192"/>
      <c r="G56" s="218">
        <v>4.1890000000000001</v>
      </c>
      <c r="H56" s="215">
        <f t="shared" si="33"/>
        <v>92.16</v>
      </c>
      <c r="I56" s="214">
        <f t="shared" si="2"/>
        <v>113.9</v>
      </c>
    </row>
    <row r="57" spans="1:9" x14ac:dyDescent="0.25">
      <c r="A57" s="194" t="s">
        <v>13</v>
      </c>
      <c r="B57" s="223">
        <v>1</v>
      </c>
      <c r="C57" s="223">
        <f t="shared" si="34"/>
        <v>189</v>
      </c>
      <c r="D57" s="223">
        <v>166</v>
      </c>
      <c r="E57" s="224">
        <v>23</v>
      </c>
      <c r="F57" s="192"/>
      <c r="G57" s="218">
        <v>4.1890000000000001</v>
      </c>
      <c r="H57" s="215">
        <f t="shared" si="33"/>
        <v>192.69</v>
      </c>
      <c r="I57" s="214">
        <f t="shared" si="2"/>
        <v>238.15</v>
      </c>
    </row>
    <row r="58" spans="1:9" x14ac:dyDescent="0.25">
      <c r="A58" s="190" t="s">
        <v>13</v>
      </c>
      <c r="B58" s="223">
        <v>1</v>
      </c>
      <c r="C58" s="223">
        <f t="shared" si="34"/>
        <v>172</v>
      </c>
      <c r="D58" s="223">
        <v>166</v>
      </c>
      <c r="E58" s="224">
        <v>6</v>
      </c>
      <c r="F58" s="192"/>
      <c r="G58" s="218">
        <v>4.1890000000000001</v>
      </c>
      <c r="H58" s="215">
        <f t="shared" si="33"/>
        <v>50.27</v>
      </c>
      <c r="I58" s="214">
        <f t="shared" si="2"/>
        <v>62.13</v>
      </c>
    </row>
    <row r="59" spans="1:9" x14ac:dyDescent="0.25">
      <c r="A59" s="209" t="s">
        <v>21</v>
      </c>
      <c r="B59" s="221">
        <f>B60+B76+B82</f>
        <v>21</v>
      </c>
      <c r="C59" s="221"/>
      <c r="D59" s="221"/>
      <c r="E59" s="221">
        <f t="shared" ref="C59:I59" si="35">E60+E76+E82</f>
        <v>380</v>
      </c>
      <c r="F59" s="207"/>
      <c r="G59" s="211"/>
      <c r="H59" s="211">
        <f t="shared" si="35"/>
        <v>4435.84</v>
      </c>
      <c r="I59" s="211">
        <f t="shared" si="35"/>
        <v>5482.23</v>
      </c>
    </row>
    <row r="60" spans="1:9" ht="33" x14ac:dyDescent="0.25">
      <c r="A60" s="208" t="s">
        <v>256</v>
      </c>
      <c r="B60" s="222">
        <f>SUM(B61:B75)</f>
        <v>15</v>
      </c>
      <c r="C60" s="222"/>
      <c r="D60" s="222"/>
      <c r="E60" s="222">
        <f t="shared" ref="C60:I60" si="36">SUM(E61:E75)</f>
        <v>263</v>
      </c>
      <c r="F60" s="191"/>
      <c r="G60" s="212"/>
      <c r="H60" s="212">
        <f t="shared" si="36"/>
        <v>3403.1600000000003</v>
      </c>
      <c r="I60" s="212">
        <f t="shared" si="36"/>
        <v>4205.9499999999989</v>
      </c>
    </row>
    <row r="61" spans="1:9" x14ac:dyDescent="0.25">
      <c r="A61" s="194" t="s">
        <v>22</v>
      </c>
      <c r="B61" s="223">
        <v>1</v>
      </c>
      <c r="C61" s="223">
        <f t="shared" ref="C61:C75" si="37">D61+E61</f>
        <v>168</v>
      </c>
      <c r="D61" s="223">
        <v>166</v>
      </c>
      <c r="E61" s="224">
        <v>2</v>
      </c>
      <c r="F61" s="192"/>
      <c r="G61" s="214">
        <v>6.5190000000000001</v>
      </c>
      <c r="H61" s="215">
        <f t="shared" ref="H61:H75" si="38">ROUND(G61*E61*2,2)</f>
        <v>26.08</v>
      </c>
      <c r="I61" s="214">
        <f t="shared" si="2"/>
        <v>32.229999999999997</v>
      </c>
    </row>
    <row r="62" spans="1:9" x14ac:dyDescent="0.25">
      <c r="A62" s="194" t="s">
        <v>22</v>
      </c>
      <c r="B62" s="223">
        <v>1</v>
      </c>
      <c r="C62" s="223">
        <f t="shared" si="37"/>
        <v>168</v>
      </c>
      <c r="D62" s="223">
        <v>166</v>
      </c>
      <c r="E62" s="224">
        <v>2</v>
      </c>
      <c r="F62" s="192"/>
      <c r="G62" s="214">
        <v>6.5190000000000001</v>
      </c>
      <c r="H62" s="215">
        <f t="shared" si="38"/>
        <v>26.08</v>
      </c>
      <c r="I62" s="214">
        <f t="shared" si="2"/>
        <v>32.229999999999997</v>
      </c>
    </row>
    <row r="63" spans="1:9" x14ac:dyDescent="0.25">
      <c r="A63" s="194" t="s">
        <v>22</v>
      </c>
      <c r="B63" s="223">
        <v>1</v>
      </c>
      <c r="C63" s="223">
        <f t="shared" si="37"/>
        <v>168</v>
      </c>
      <c r="D63" s="223">
        <v>166</v>
      </c>
      <c r="E63" s="224">
        <v>2</v>
      </c>
      <c r="F63" s="192"/>
      <c r="G63" s="214">
        <v>6.5190000000000001</v>
      </c>
      <c r="H63" s="215">
        <f t="shared" si="38"/>
        <v>26.08</v>
      </c>
      <c r="I63" s="214">
        <f t="shared" si="2"/>
        <v>32.229999999999997</v>
      </c>
    </row>
    <row r="64" spans="1:9" x14ac:dyDescent="0.25">
      <c r="A64" s="194" t="s">
        <v>22</v>
      </c>
      <c r="B64" s="223">
        <v>1</v>
      </c>
      <c r="C64" s="223">
        <f t="shared" si="37"/>
        <v>176</v>
      </c>
      <c r="D64" s="223">
        <v>166</v>
      </c>
      <c r="E64" s="224">
        <v>10</v>
      </c>
      <c r="F64" s="192"/>
      <c r="G64" s="214">
        <v>6.5190000000000001</v>
      </c>
      <c r="H64" s="215">
        <f t="shared" si="38"/>
        <v>130.38</v>
      </c>
      <c r="I64" s="214">
        <f t="shared" si="2"/>
        <v>161.13999999999999</v>
      </c>
    </row>
    <row r="65" spans="1:9" x14ac:dyDescent="0.25">
      <c r="A65" s="194" t="s">
        <v>22</v>
      </c>
      <c r="B65" s="223">
        <v>1</v>
      </c>
      <c r="C65" s="223">
        <f t="shared" si="37"/>
        <v>250</v>
      </c>
      <c r="D65" s="223">
        <v>166</v>
      </c>
      <c r="E65" s="224">
        <v>84</v>
      </c>
      <c r="F65" s="192"/>
      <c r="G65" s="214">
        <v>6.5190000000000001</v>
      </c>
      <c r="H65" s="215">
        <f t="shared" si="38"/>
        <v>1095.19</v>
      </c>
      <c r="I65" s="214">
        <f t="shared" si="2"/>
        <v>1353.55</v>
      </c>
    </row>
    <row r="66" spans="1:9" x14ac:dyDescent="0.25">
      <c r="A66" s="194" t="s">
        <v>22</v>
      </c>
      <c r="B66" s="223">
        <v>1</v>
      </c>
      <c r="C66" s="223">
        <f t="shared" si="37"/>
        <v>184</v>
      </c>
      <c r="D66" s="223">
        <v>166</v>
      </c>
      <c r="E66" s="224">
        <v>18</v>
      </c>
      <c r="F66" s="192"/>
      <c r="G66" s="214">
        <v>6.5190000000000001</v>
      </c>
      <c r="H66" s="215">
        <f t="shared" si="38"/>
        <v>234.68</v>
      </c>
      <c r="I66" s="214">
        <f t="shared" si="2"/>
        <v>290.04000000000002</v>
      </c>
    </row>
    <row r="67" spans="1:9" x14ac:dyDescent="0.25">
      <c r="A67" s="194" t="s">
        <v>10</v>
      </c>
      <c r="B67" s="223">
        <v>1</v>
      </c>
      <c r="C67" s="223">
        <f t="shared" si="37"/>
        <v>168</v>
      </c>
      <c r="D67" s="223">
        <v>166</v>
      </c>
      <c r="E67" s="224">
        <v>2</v>
      </c>
      <c r="F67" s="192"/>
      <c r="G67" s="214">
        <v>6.5190000000000001</v>
      </c>
      <c r="H67" s="215">
        <f t="shared" si="38"/>
        <v>26.08</v>
      </c>
      <c r="I67" s="214">
        <f t="shared" si="2"/>
        <v>32.229999999999997</v>
      </c>
    </row>
    <row r="68" spans="1:9" x14ac:dyDescent="0.25">
      <c r="A68" s="194" t="s">
        <v>10</v>
      </c>
      <c r="B68" s="223">
        <v>1</v>
      </c>
      <c r="C68" s="223">
        <f t="shared" si="37"/>
        <v>192</v>
      </c>
      <c r="D68" s="223">
        <v>166</v>
      </c>
      <c r="E68" s="224">
        <v>26</v>
      </c>
      <c r="F68" s="192"/>
      <c r="G68" s="214">
        <v>6.4020000000000001</v>
      </c>
      <c r="H68" s="215">
        <f t="shared" si="38"/>
        <v>332.9</v>
      </c>
      <c r="I68" s="214">
        <f t="shared" si="2"/>
        <v>411.43</v>
      </c>
    </row>
    <row r="69" spans="1:9" x14ac:dyDescent="0.25">
      <c r="A69" s="194" t="s">
        <v>10</v>
      </c>
      <c r="B69" s="223">
        <v>1</v>
      </c>
      <c r="C69" s="223">
        <f t="shared" si="37"/>
        <v>174</v>
      </c>
      <c r="D69" s="223">
        <v>166</v>
      </c>
      <c r="E69" s="224">
        <v>8</v>
      </c>
      <c r="F69" s="192"/>
      <c r="G69" s="214">
        <v>6.8789999999999996</v>
      </c>
      <c r="H69" s="215">
        <f t="shared" si="38"/>
        <v>110.06</v>
      </c>
      <c r="I69" s="214">
        <f t="shared" si="2"/>
        <v>136.02000000000001</v>
      </c>
    </row>
    <row r="70" spans="1:9" x14ac:dyDescent="0.25">
      <c r="A70" s="194" t="s">
        <v>10</v>
      </c>
      <c r="B70" s="223">
        <v>1</v>
      </c>
      <c r="C70" s="223">
        <f t="shared" si="37"/>
        <v>192</v>
      </c>
      <c r="D70" s="223">
        <v>166</v>
      </c>
      <c r="E70" s="224">
        <v>26</v>
      </c>
      <c r="F70" s="192"/>
      <c r="G70" s="214">
        <v>6.4020000000000001</v>
      </c>
      <c r="H70" s="215">
        <f t="shared" si="38"/>
        <v>332.9</v>
      </c>
      <c r="I70" s="214">
        <f t="shared" si="2"/>
        <v>411.43</v>
      </c>
    </row>
    <row r="71" spans="1:9" x14ac:dyDescent="0.25">
      <c r="A71" s="194" t="s">
        <v>10</v>
      </c>
      <c r="B71" s="223">
        <v>1</v>
      </c>
      <c r="C71" s="223">
        <f t="shared" si="37"/>
        <v>176</v>
      </c>
      <c r="D71" s="223">
        <v>166</v>
      </c>
      <c r="E71" s="224">
        <v>10</v>
      </c>
      <c r="F71" s="192"/>
      <c r="G71" s="214">
        <v>6.4020000000000001</v>
      </c>
      <c r="H71" s="215">
        <f t="shared" si="38"/>
        <v>128.04</v>
      </c>
      <c r="I71" s="214">
        <f t="shared" si="2"/>
        <v>158.24</v>
      </c>
    </row>
    <row r="72" spans="1:9" x14ac:dyDescent="0.25">
      <c r="A72" s="194" t="s">
        <v>10</v>
      </c>
      <c r="B72" s="223">
        <v>1</v>
      </c>
      <c r="C72" s="223">
        <f t="shared" si="37"/>
        <v>185</v>
      </c>
      <c r="D72" s="223">
        <v>166</v>
      </c>
      <c r="E72" s="224">
        <v>19</v>
      </c>
      <c r="F72" s="192"/>
      <c r="G72" s="214">
        <v>6.4020000000000001</v>
      </c>
      <c r="H72" s="215">
        <f t="shared" si="38"/>
        <v>243.28</v>
      </c>
      <c r="I72" s="214">
        <f t="shared" si="2"/>
        <v>300.67</v>
      </c>
    </row>
    <row r="73" spans="1:9" x14ac:dyDescent="0.25">
      <c r="A73" s="194" t="s">
        <v>10</v>
      </c>
      <c r="B73" s="223">
        <v>1</v>
      </c>
      <c r="C73" s="223">
        <f t="shared" si="37"/>
        <v>192</v>
      </c>
      <c r="D73" s="223">
        <v>166</v>
      </c>
      <c r="E73" s="224">
        <v>26</v>
      </c>
      <c r="F73" s="192"/>
      <c r="G73" s="214">
        <v>6.4020000000000001</v>
      </c>
      <c r="H73" s="215">
        <f t="shared" si="38"/>
        <v>332.9</v>
      </c>
      <c r="I73" s="214">
        <f t="shared" si="2"/>
        <v>411.43</v>
      </c>
    </row>
    <row r="74" spans="1:9" x14ac:dyDescent="0.25">
      <c r="A74" s="194" t="s">
        <v>10</v>
      </c>
      <c r="B74" s="223">
        <v>1</v>
      </c>
      <c r="C74" s="223">
        <f t="shared" si="37"/>
        <v>192</v>
      </c>
      <c r="D74" s="223">
        <v>166</v>
      </c>
      <c r="E74" s="224">
        <v>26</v>
      </c>
      <c r="F74" s="192"/>
      <c r="G74" s="214">
        <v>6.4020000000000001</v>
      </c>
      <c r="H74" s="215">
        <f t="shared" si="38"/>
        <v>332.9</v>
      </c>
      <c r="I74" s="214">
        <f t="shared" si="2"/>
        <v>411.43</v>
      </c>
    </row>
    <row r="75" spans="1:9" x14ac:dyDescent="0.25">
      <c r="A75" s="194" t="s">
        <v>10</v>
      </c>
      <c r="B75" s="223">
        <v>1</v>
      </c>
      <c r="C75" s="223">
        <f t="shared" si="37"/>
        <v>168</v>
      </c>
      <c r="D75" s="223">
        <v>166</v>
      </c>
      <c r="E75" s="224">
        <v>2</v>
      </c>
      <c r="F75" s="192"/>
      <c r="G75" s="214">
        <v>6.4020000000000001</v>
      </c>
      <c r="H75" s="215">
        <f t="shared" si="38"/>
        <v>25.61</v>
      </c>
      <c r="I75" s="214">
        <f t="shared" si="2"/>
        <v>31.65</v>
      </c>
    </row>
    <row r="76" spans="1:9" ht="33" x14ac:dyDescent="0.25">
      <c r="A76" s="208" t="s">
        <v>269</v>
      </c>
      <c r="B76" s="222">
        <f>SUM(B77:B81)</f>
        <v>5</v>
      </c>
      <c r="C76" s="222"/>
      <c r="D76" s="222"/>
      <c r="E76" s="222">
        <f t="shared" ref="C76:I76" si="39">SUM(E77:E81)</f>
        <v>88</v>
      </c>
      <c r="F76" s="191"/>
      <c r="G76" s="212"/>
      <c r="H76" s="212">
        <f t="shared" si="39"/>
        <v>789.72000000000014</v>
      </c>
      <c r="I76" s="212">
        <f t="shared" si="39"/>
        <v>976.01</v>
      </c>
    </row>
    <row r="77" spans="1:9" x14ac:dyDescent="0.25">
      <c r="A77" s="190" t="s">
        <v>12</v>
      </c>
      <c r="B77" s="223">
        <v>1</v>
      </c>
      <c r="C77" s="223">
        <f t="shared" ref="C77:C81" si="40">D77+E77</f>
        <v>200</v>
      </c>
      <c r="D77" s="223">
        <v>166</v>
      </c>
      <c r="E77" s="224">
        <v>34</v>
      </c>
      <c r="F77" s="192"/>
      <c r="G77" s="214">
        <v>4.4870000000000001</v>
      </c>
      <c r="H77" s="215">
        <f t="shared" ref="H77:H81" si="41">ROUND(G77*E77*2,2)</f>
        <v>305.12</v>
      </c>
      <c r="I77" s="214">
        <f t="shared" si="2"/>
        <v>377.1</v>
      </c>
    </row>
    <row r="78" spans="1:9" x14ac:dyDescent="0.25">
      <c r="A78" s="190" t="s">
        <v>12</v>
      </c>
      <c r="B78" s="223">
        <v>1</v>
      </c>
      <c r="C78" s="223">
        <f t="shared" si="40"/>
        <v>170</v>
      </c>
      <c r="D78" s="223">
        <v>166</v>
      </c>
      <c r="E78" s="224">
        <v>4</v>
      </c>
      <c r="F78" s="192"/>
      <c r="G78" s="214">
        <v>4.4870000000000001</v>
      </c>
      <c r="H78" s="215">
        <f t="shared" si="41"/>
        <v>35.9</v>
      </c>
      <c r="I78" s="214">
        <f t="shared" ref="I78:I108" si="42">ROUND(H78*1.2359,2)</f>
        <v>44.37</v>
      </c>
    </row>
    <row r="79" spans="1:9" x14ac:dyDescent="0.25">
      <c r="A79" s="190" t="s">
        <v>12</v>
      </c>
      <c r="B79" s="223">
        <v>1</v>
      </c>
      <c r="C79" s="223">
        <f t="shared" si="40"/>
        <v>188</v>
      </c>
      <c r="D79" s="223">
        <v>166</v>
      </c>
      <c r="E79" s="224">
        <v>22</v>
      </c>
      <c r="F79" s="192"/>
      <c r="G79" s="214">
        <v>4.4870000000000001</v>
      </c>
      <c r="H79" s="215">
        <f t="shared" si="41"/>
        <v>197.43</v>
      </c>
      <c r="I79" s="214">
        <f t="shared" si="42"/>
        <v>244</v>
      </c>
    </row>
    <row r="80" spans="1:9" x14ac:dyDescent="0.25">
      <c r="A80" s="190" t="s">
        <v>12</v>
      </c>
      <c r="B80" s="223">
        <v>1</v>
      </c>
      <c r="C80" s="223">
        <f t="shared" si="40"/>
        <v>178</v>
      </c>
      <c r="D80" s="223">
        <v>166</v>
      </c>
      <c r="E80" s="224">
        <v>12</v>
      </c>
      <c r="F80" s="192"/>
      <c r="G80" s="214">
        <v>4.4870000000000001</v>
      </c>
      <c r="H80" s="215">
        <f t="shared" si="41"/>
        <v>107.69</v>
      </c>
      <c r="I80" s="214">
        <f t="shared" si="42"/>
        <v>133.09</v>
      </c>
    </row>
    <row r="81" spans="1:9" x14ac:dyDescent="0.25">
      <c r="A81" s="190" t="s">
        <v>12</v>
      </c>
      <c r="B81" s="223">
        <v>1</v>
      </c>
      <c r="C81" s="223">
        <f t="shared" si="40"/>
        <v>182</v>
      </c>
      <c r="D81" s="223">
        <v>166</v>
      </c>
      <c r="E81" s="224">
        <v>16</v>
      </c>
      <c r="F81" s="192"/>
      <c r="G81" s="214">
        <v>4.4870000000000001</v>
      </c>
      <c r="H81" s="215">
        <f t="shared" si="41"/>
        <v>143.58000000000001</v>
      </c>
      <c r="I81" s="214">
        <f t="shared" si="42"/>
        <v>177.45</v>
      </c>
    </row>
    <row r="82" spans="1:9" ht="33" x14ac:dyDescent="0.25">
      <c r="A82" s="208" t="s">
        <v>270</v>
      </c>
      <c r="B82" s="222">
        <f>SUM(B83:B83)</f>
        <v>1</v>
      </c>
      <c r="C82" s="222"/>
      <c r="D82" s="222"/>
      <c r="E82" s="222">
        <f t="shared" ref="C82:I82" si="43">SUM(E83:E83)</f>
        <v>29</v>
      </c>
      <c r="F82" s="191"/>
      <c r="G82" s="212"/>
      <c r="H82" s="212">
        <f t="shared" si="43"/>
        <v>242.96</v>
      </c>
      <c r="I82" s="212">
        <f t="shared" si="43"/>
        <v>300.27</v>
      </c>
    </row>
    <row r="83" spans="1:9" x14ac:dyDescent="0.25">
      <c r="A83" s="190" t="s">
        <v>13</v>
      </c>
      <c r="B83" s="223">
        <v>1</v>
      </c>
      <c r="C83" s="223">
        <f t="shared" ref="C83" si="44">D83+E83</f>
        <v>195</v>
      </c>
      <c r="D83" s="223">
        <v>166</v>
      </c>
      <c r="E83" s="224">
        <v>29</v>
      </c>
      <c r="F83" s="192"/>
      <c r="G83" s="218">
        <v>4.1890000000000001</v>
      </c>
      <c r="H83" s="215">
        <f t="shared" ref="H83" si="45">ROUND(G83*E83*2,2)</f>
        <v>242.96</v>
      </c>
      <c r="I83" s="214">
        <f t="shared" si="42"/>
        <v>300.27</v>
      </c>
    </row>
    <row r="84" spans="1:9" x14ac:dyDescent="0.25">
      <c r="A84" s="209" t="s">
        <v>23</v>
      </c>
      <c r="B84" s="221">
        <f>B85+B88+B96</f>
        <v>13</v>
      </c>
      <c r="C84" s="221"/>
      <c r="D84" s="221"/>
      <c r="E84" s="221">
        <f t="shared" ref="C84:I84" si="46">E85+E88+E96</f>
        <v>116</v>
      </c>
      <c r="F84" s="207"/>
      <c r="G84" s="211"/>
      <c r="H84" s="211">
        <f t="shared" si="46"/>
        <v>1524.4499999999998</v>
      </c>
      <c r="I84" s="211">
        <f t="shared" si="46"/>
        <v>1884.0800000000004</v>
      </c>
    </row>
    <row r="85" spans="1:9" x14ac:dyDescent="0.25">
      <c r="A85" s="208" t="s">
        <v>190</v>
      </c>
      <c r="B85" s="222">
        <f>SUM(B86:B87)</f>
        <v>2</v>
      </c>
      <c r="C85" s="222"/>
      <c r="D85" s="222"/>
      <c r="E85" s="222">
        <f t="shared" ref="C85:I85" si="47">SUM(E86:E87)</f>
        <v>16</v>
      </c>
      <c r="F85" s="191"/>
      <c r="G85" s="212"/>
      <c r="H85" s="212">
        <f t="shared" si="47"/>
        <v>313.01</v>
      </c>
      <c r="I85" s="212">
        <f t="shared" si="47"/>
        <v>386.85</v>
      </c>
    </row>
    <row r="86" spans="1:9" x14ac:dyDescent="0.25">
      <c r="A86" s="194" t="s">
        <v>53</v>
      </c>
      <c r="B86" s="223">
        <v>1</v>
      </c>
      <c r="C86" s="223">
        <f t="shared" ref="C86:C87" si="48">D86+E86</f>
        <v>175</v>
      </c>
      <c r="D86" s="223">
        <v>166</v>
      </c>
      <c r="E86" s="224">
        <v>9</v>
      </c>
      <c r="F86" s="192"/>
      <c r="G86" s="214">
        <v>9.6460000000000008</v>
      </c>
      <c r="H86" s="215">
        <f t="shared" ref="H86:H87" si="49">ROUND(G86*E86*2,2)</f>
        <v>173.63</v>
      </c>
      <c r="I86" s="214">
        <f t="shared" si="42"/>
        <v>214.59</v>
      </c>
    </row>
    <row r="87" spans="1:9" x14ac:dyDescent="0.25">
      <c r="A87" s="194" t="s">
        <v>24</v>
      </c>
      <c r="B87" s="223">
        <v>1</v>
      </c>
      <c r="C87" s="223">
        <f t="shared" si="48"/>
        <v>173</v>
      </c>
      <c r="D87" s="223">
        <v>166</v>
      </c>
      <c r="E87" s="224">
        <v>7</v>
      </c>
      <c r="F87" s="192"/>
      <c r="G87" s="214">
        <v>9.9559999999999995</v>
      </c>
      <c r="H87" s="215">
        <f t="shared" si="49"/>
        <v>139.38</v>
      </c>
      <c r="I87" s="214">
        <f t="shared" si="42"/>
        <v>172.26</v>
      </c>
    </row>
    <row r="88" spans="1:9" ht="33" x14ac:dyDescent="0.25">
      <c r="A88" s="208" t="s">
        <v>256</v>
      </c>
      <c r="B88" s="222">
        <f>SUM(B89:B95)</f>
        <v>7</v>
      </c>
      <c r="C88" s="222"/>
      <c r="D88" s="222"/>
      <c r="E88" s="222">
        <f t="shared" ref="C88:I88" si="50">SUM(E89:E95)</f>
        <v>82</v>
      </c>
      <c r="F88" s="191"/>
      <c r="G88" s="212"/>
      <c r="H88" s="212">
        <f t="shared" si="50"/>
        <v>1049.9199999999998</v>
      </c>
      <c r="I88" s="212">
        <f t="shared" si="50"/>
        <v>1297.6000000000001</v>
      </c>
    </row>
    <row r="89" spans="1:9" x14ac:dyDescent="0.25">
      <c r="A89" s="194" t="s">
        <v>10</v>
      </c>
      <c r="B89" s="223">
        <v>1</v>
      </c>
      <c r="C89" s="223">
        <f t="shared" ref="C89:C95" si="51">D89+E89</f>
        <v>169</v>
      </c>
      <c r="D89" s="223">
        <v>166</v>
      </c>
      <c r="E89" s="224">
        <v>3</v>
      </c>
      <c r="F89" s="192"/>
      <c r="G89" s="214">
        <v>6.4020000000000001</v>
      </c>
      <c r="H89" s="215">
        <f t="shared" ref="H89:H94" si="52">ROUND(G89*E89*2,2)</f>
        <v>38.409999999999997</v>
      </c>
      <c r="I89" s="214">
        <f t="shared" si="42"/>
        <v>47.47</v>
      </c>
    </row>
    <row r="90" spans="1:9" x14ac:dyDescent="0.25">
      <c r="A90" s="194" t="s">
        <v>10</v>
      </c>
      <c r="B90" s="223">
        <v>1</v>
      </c>
      <c r="C90" s="223">
        <f t="shared" si="51"/>
        <v>179</v>
      </c>
      <c r="D90" s="223">
        <v>166</v>
      </c>
      <c r="E90" s="224">
        <v>13</v>
      </c>
      <c r="F90" s="192"/>
      <c r="G90" s="214">
        <v>6.4020000000000001</v>
      </c>
      <c r="H90" s="215">
        <f t="shared" si="52"/>
        <v>166.45</v>
      </c>
      <c r="I90" s="214">
        <f t="shared" si="42"/>
        <v>205.72</v>
      </c>
    </row>
    <row r="91" spans="1:9" x14ac:dyDescent="0.25">
      <c r="A91" s="194" t="s">
        <v>10</v>
      </c>
      <c r="B91" s="223">
        <v>1</v>
      </c>
      <c r="C91" s="223">
        <f t="shared" si="51"/>
        <v>183</v>
      </c>
      <c r="D91" s="223">
        <v>166</v>
      </c>
      <c r="E91" s="224">
        <v>17</v>
      </c>
      <c r="F91" s="192"/>
      <c r="G91" s="214">
        <v>6.4020000000000001</v>
      </c>
      <c r="H91" s="215">
        <f t="shared" si="52"/>
        <v>217.67</v>
      </c>
      <c r="I91" s="214">
        <f t="shared" si="42"/>
        <v>269.02</v>
      </c>
    </row>
    <row r="92" spans="1:9" x14ac:dyDescent="0.25">
      <c r="A92" s="194" t="s">
        <v>10</v>
      </c>
      <c r="B92" s="223">
        <v>1</v>
      </c>
      <c r="C92" s="223">
        <f t="shared" si="51"/>
        <v>182</v>
      </c>
      <c r="D92" s="223">
        <v>166</v>
      </c>
      <c r="E92" s="224">
        <v>16</v>
      </c>
      <c r="F92" s="192"/>
      <c r="G92" s="214">
        <v>6.4020000000000001</v>
      </c>
      <c r="H92" s="215">
        <f t="shared" si="52"/>
        <v>204.86</v>
      </c>
      <c r="I92" s="214">
        <f t="shared" si="42"/>
        <v>253.19</v>
      </c>
    </row>
    <row r="93" spans="1:9" x14ac:dyDescent="0.25">
      <c r="A93" s="194" t="s">
        <v>10</v>
      </c>
      <c r="B93" s="223">
        <v>1</v>
      </c>
      <c r="C93" s="223">
        <f t="shared" si="51"/>
        <v>176</v>
      </c>
      <c r="D93" s="223">
        <v>166</v>
      </c>
      <c r="E93" s="224">
        <v>10</v>
      </c>
      <c r="F93" s="192"/>
      <c r="G93" s="214">
        <v>6.4020000000000001</v>
      </c>
      <c r="H93" s="215">
        <f t="shared" si="52"/>
        <v>128.04</v>
      </c>
      <c r="I93" s="214">
        <f t="shared" si="42"/>
        <v>158.24</v>
      </c>
    </row>
    <row r="94" spans="1:9" x14ac:dyDescent="0.25">
      <c r="A94" s="194" t="s">
        <v>10</v>
      </c>
      <c r="B94" s="223">
        <v>1</v>
      </c>
      <c r="C94" s="223">
        <f t="shared" si="51"/>
        <v>176</v>
      </c>
      <c r="D94" s="223">
        <v>166</v>
      </c>
      <c r="E94" s="224">
        <v>10</v>
      </c>
      <c r="F94" s="192"/>
      <c r="G94" s="214">
        <v>6.4020000000000001</v>
      </c>
      <c r="H94" s="215">
        <f t="shared" si="52"/>
        <v>128.04</v>
      </c>
      <c r="I94" s="214">
        <f t="shared" si="42"/>
        <v>158.24</v>
      </c>
    </row>
    <row r="95" spans="1:9" x14ac:dyDescent="0.25">
      <c r="A95" s="194" t="s">
        <v>10</v>
      </c>
      <c r="B95" s="223">
        <v>1</v>
      </c>
      <c r="C95" s="223">
        <f t="shared" si="51"/>
        <v>179</v>
      </c>
      <c r="D95" s="223">
        <v>166</v>
      </c>
      <c r="E95" s="224">
        <v>13</v>
      </c>
      <c r="F95" s="192"/>
      <c r="G95" s="214">
        <v>6.4020000000000001</v>
      </c>
      <c r="H95" s="215">
        <f>ROUND(G95*E95*2,2)</f>
        <v>166.45</v>
      </c>
      <c r="I95" s="214">
        <f t="shared" si="42"/>
        <v>205.72</v>
      </c>
    </row>
    <row r="96" spans="1:9" ht="33" x14ac:dyDescent="0.25">
      <c r="A96" s="208" t="s">
        <v>269</v>
      </c>
      <c r="B96" s="222">
        <f>SUM(B97:B100)</f>
        <v>4</v>
      </c>
      <c r="C96" s="222"/>
      <c r="D96" s="222"/>
      <c r="E96" s="222">
        <f t="shared" ref="C96:I96" si="53">SUM(E97:E100)</f>
        <v>18</v>
      </c>
      <c r="F96" s="191"/>
      <c r="G96" s="212"/>
      <c r="H96" s="212">
        <f t="shared" si="53"/>
        <v>161.52000000000001</v>
      </c>
      <c r="I96" s="212">
        <f t="shared" si="53"/>
        <v>199.63000000000002</v>
      </c>
    </row>
    <row r="97" spans="1:9" x14ac:dyDescent="0.25">
      <c r="A97" s="190" t="s">
        <v>12</v>
      </c>
      <c r="B97" s="223">
        <v>1</v>
      </c>
      <c r="C97" s="223">
        <f t="shared" ref="C97:C100" si="54">D97+E97</f>
        <v>169</v>
      </c>
      <c r="D97" s="223">
        <v>166</v>
      </c>
      <c r="E97" s="224">
        <v>3</v>
      </c>
      <c r="F97" s="192"/>
      <c r="G97" s="214">
        <v>4.4870000000000001</v>
      </c>
      <c r="H97" s="215">
        <f t="shared" ref="H97:H100" si="55">ROUND(G97*E97*2,2)</f>
        <v>26.92</v>
      </c>
      <c r="I97" s="214">
        <f t="shared" si="42"/>
        <v>33.270000000000003</v>
      </c>
    </row>
    <row r="98" spans="1:9" x14ac:dyDescent="0.25">
      <c r="A98" s="190" t="s">
        <v>12</v>
      </c>
      <c r="B98" s="223">
        <v>1</v>
      </c>
      <c r="C98" s="223">
        <f t="shared" si="54"/>
        <v>172</v>
      </c>
      <c r="D98" s="223">
        <v>166</v>
      </c>
      <c r="E98" s="224">
        <v>6</v>
      </c>
      <c r="F98" s="192"/>
      <c r="G98" s="214">
        <v>4.4870000000000001</v>
      </c>
      <c r="H98" s="215">
        <f t="shared" si="55"/>
        <v>53.84</v>
      </c>
      <c r="I98" s="214">
        <f t="shared" si="42"/>
        <v>66.540000000000006</v>
      </c>
    </row>
    <row r="99" spans="1:9" x14ac:dyDescent="0.25">
      <c r="A99" s="190" t="s">
        <v>12</v>
      </c>
      <c r="B99" s="223">
        <v>1</v>
      </c>
      <c r="C99" s="223">
        <f t="shared" si="54"/>
        <v>174</v>
      </c>
      <c r="D99" s="223">
        <v>166</v>
      </c>
      <c r="E99" s="224">
        <v>8</v>
      </c>
      <c r="F99" s="192"/>
      <c r="G99" s="214">
        <v>4.4870000000000001</v>
      </c>
      <c r="H99" s="215">
        <f t="shared" si="55"/>
        <v>71.790000000000006</v>
      </c>
      <c r="I99" s="214">
        <f t="shared" si="42"/>
        <v>88.73</v>
      </c>
    </row>
    <row r="100" spans="1:9" x14ac:dyDescent="0.25">
      <c r="A100" s="190" t="s">
        <v>12</v>
      </c>
      <c r="B100" s="223">
        <v>1</v>
      </c>
      <c r="C100" s="223">
        <f t="shared" si="54"/>
        <v>167</v>
      </c>
      <c r="D100" s="223">
        <v>166</v>
      </c>
      <c r="E100" s="224">
        <v>1</v>
      </c>
      <c r="F100" s="192"/>
      <c r="G100" s="214">
        <v>4.4870000000000001</v>
      </c>
      <c r="H100" s="215">
        <f t="shared" si="55"/>
        <v>8.9700000000000006</v>
      </c>
      <c r="I100" s="214">
        <f t="shared" si="42"/>
        <v>11.09</v>
      </c>
    </row>
    <row r="101" spans="1:9" x14ac:dyDescent="0.25">
      <c r="A101" s="209" t="s">
        <v>25</v>
      </c>
      <c r="B101" s="221">
        <f>B102+B104+B107</f>
        <v>4</v>
      </c>
      <c r="C101" s="221"/>
      <c r="D101" s="221"/>
      <c r="E101" s="221">
        <f t="shared" ref="C101:I101" si="56">E102+E104+E107</f>
        <v>67</v>
      </c>
      <c r="F101" s="207"/>
      <c r="G101" s="211"/>
      <c r="H101" s="211">
        <f t="shared" si="56"/>
        <v>1006.5500000000001</v>
      </c>
      <c r="I101" s="211">
        <f t="shared" si="56"/>
        <v>1243.9899999999998</v>
      </c>
    </row>
    <row r="102" spans="1:9" x14ac:dyDescent="0.25">
      <c r="A102" s="208" t="s">
        <v>190</v>
      </c>
      <c r="B102" s="222">
        <f>SUM(B103:B103)</f>
        <v>1</v>
      </c>
      <c r="C102" s="222"/>
      <c r="D102" s="222"/>
      <c r="E102" s="222">
        <f t="shared" ref="C102:I102" si="57">SUM(E103:E103)</f>
        <v>29</v>
      </c>
      <c r="F102" s="191"/>
      <c r="G102" s="212"/>
      <c r="H102" s="212">
        <f t="shared" si="57"/>
        <v>577.45000000000005</v>
      </c>
      <c r="I102" s="212">
        <f t="shared" si="57"/>
        <v>713.67</v>
      </c>
    </row>
    <row r="103" spans="1:9" x14ac:dyDescent="0.25">
      <c r="A103" s="196" t="s">
        <v>26</v>
      </c>
      <c r="B103" s="223">
        <v>1</v>
      </c>
      <c r="C103" s="223">
        <f t="shared" ref="C103" si="58">D103+E103</f>
        <v>195</v>
      </c>
      <c r="D103" s="223">
        <v>166</v>
      </c>
      <c r="E103" s="224">
        <v>29</v>
      </c>
      <c r="F103" s="192"/>
      <c r="G103" s="214">
        <v>9.9559999999999995</v>
      </c>
      <c r="H103" s="215">
        <f t="shared" ref="H103" si="59">ROUND(G103*E103*2,2)</f>
        <v>577.45000000000005</v>
      </c>
      <c r="I103" s="214">
        <f t="shared" si="42"/>
        <v>713.67</v>
      </c>
    </row>
    <row r="104" spans="1:9" ht="33" x14ac:dyDescent="0.25">
      <c r="A104" s="208" t="s">
        <v>256</v>
      </c>
      <c r="B104" s="222">
        <f>SUM(B105:B106)</f>
        <v>2</v>
      </c>
      <c r="C104" s="222"/>
      <c r="D104" s="222"/>
      <c r="E104" s="222">
        <f t="shared" ref="C104:I104" si="60">SUM(E105:E106)</f>
        <v>23</v>
      </c>
      <c r="F104" s="191"/>
      <c r="G104" s="212"/>
      <c r="H104" s="212">
        <f t="shared" si="60"/>
        <v>294.49</v>
      </c>
      <c r="I104" s="212">
        <f t="shared" si="60"/>
        <v>363.96</v>
      </c>
    </row>
    <row r="105" spans="1:9" x14ac:dyDescent="0.25">
      <c r="A105" s="196" t="s">
        <v>10</v>
      </c>
      <c r="B105" s="223">
        <v>1</v>
      </c>
      <c r="C105" s="223">
        <f t="shared" ref="C105:C106" si="61">D105+E105</f>
        <v>171</v>
      </c>
      <c r="D105" s="223">
        <v>166</v>
      </c>
      <c r="E105" s="224">
        <v>5</v>
      </c>
      <c r="F105" s="192"/>
      <c r="G105" s="214">
        <v>6.4020000000000001</v>
      </c>
      <c r="H105" s="215">
        <f t="shared" ref="H105:H106" si="62">ROUND(G105*E105*2,2)</f>
        <v>64.02</v>
      </c>
      <c r="I105" s="214">
        <f t="shared" si="42"/>
        <v>79.12</v>
      </c>
    </row>
    <row r="106" spans="1:9" x14ac:dyDescent="0.25">
      <c r="A106" s="196" t="s">
        <v>10</v>
      </c>
      <c r="B106" s="223">
        <v>1</v>
      </c>
      <c r="C106" s="223">
        <f t="shared" si="61"/>
        <v>184</v>
      </c>
      <c r="D106" s="223">
        <v>166</v>
      </c>
      <c r="E106" s="224">
        <v>18</v>
      </c>
      <c r="F106" s="192"/>
      <c r="G106" s="214">
        <v>6.4020000000000001</v>
      </c>
      <c r="H106" s="215">
        <f t="shared" si="62"/>
        <v>230.47</v>
      </c>
      <c r="I106" s="214">
        <f t="shared" si="42"/>
        <v>284.83999999999997</v>
      </c>
    </row>
    <row r="107" spans="1:9" ht="33" x14ac:dyDescent="0.25">
      <c r="A107" s="208" t="s">
        <v>269</v>
      </c>
      <c r="B107" s="222">
        <f>SUM(B108:B108)</f>
        <v>1</v>
      </c>
      <c r="C107" s="222"/>
      <c r="D107" s="222"/>
      <c r="E107" s="222">
        <f t="shared" ref="C107:I107" si="63">SUM(E108:E108)</f>
        <v>15</v>
      </c>
      <c r="F107" s="191"/>
      <c r="G107" s="212"/>
      <c r="H107" s="212">
        <f t="shared" si="63"/>
        <v>134.61000000000001</v>
      </c>
      <c r="I107" s="212">
        <f t="shared" si="63"/>
        <v>166.36</v>
      </c>
    </row>
    <row r="108" spans="1:9" x14ac:dyDescent="0.25">
      <c r="A108" s="196" t="s">
        <v>12</v>
      </c>
      <c r="B108" s="223">
        <v>1</v>
      </c>
      <c r="C108" s="223">
        <f t="shared" ref="C108" si="64">D108+E108</f>
        <v>181</v>
      </c>
      <c r="D108" s="223">
        <v>166</v>
      </c>
      <c r="E108" s="224">
        <v>15</v>
      </c>
      <c r="F108" s="192"/>
      <c r="G108" s="218">
        <v>4.4870000000000001</v>
      </c>
      <c r="H108" s="215">
        <f t="shared" ref="H108" si="65">ROUND(G108*E108*2,2)</f>
        <v>134.61000000000001</v>
      </c>
      <c r="I108" s="214">
        <f t="shared" si="42"/>
        <v>166.36</v>
      </c>
    </row>
  </sheetData>
  <mergeCells count="9">
    <mergeCell ref="H1:I1"/>
    <mergeCell ref="A2:I2"/>
    <mergeCell ref="A7:A8"/>
    <mergeCell ref="B7:B8"/>
    <mergeCell ref="C7:E7"/>
    <mergeCell ref="F7:F8"/>
    <mergeCell ref="G7:G8"/>
    <mergeCell ref="H7:H8"/>
    <mergeCell ref="I7:I8"/>
  </mergeCells>
  <pageMargins left="0.51181102362204722" right="0.31496062992125984" top="0.35433070866141736" bottom="0" header="0" footer="0"/>
  <pageSetup paperSize="9" scale="85" orientation="landscape" r:id="rId1"/>
  <headerFooter>
    <oddHeader>&amp;L&amp;D&amp;T&amp;C&amp;P&amp;R
&amp;Z&amp;F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5B2B1-FB2B-4DDA-B7C5-4AEB033A4438}">
  <sheetPr>
    <tabColor theme="9" tint="0.59999389629810485"/>
  </sheetPr>
  <dimension ref="A1:I138"/>
  <sheetViews>
    <sheetView zoomScale="80" zoomScaleNormal="80" workbookViewId="0">
      <selection activeCell="A2" sqref="A2:I2"/>
    </sheetView>
  </sheetViews>
  <sheetFormatPr defaultColWidth="9.140625" defaultRowHeight="16.5" x14ac:dyDescent="0.25"/>
  <cols>
    <col min="1" max="1" width="68.7109375" style="179" customWidth="1"/>
    <col min="2" max="2" width="15" style="179" customWidth="1"/>
    <col min="3" max="3" width="13.28515625" style="179" customWidth="1"/>
    <col min="4" max="4" width="13.5703125" style="179" customWidth="1"/>
    <col min="5" max="5" width="16.5703125" style="179" customWidth="1"/>
    <col min="6" max="6" width="15.5703125" style="180" customWidth="1"/>
    <col min="7" max="7" width="16.140625" style="181" customWidth="1"/>
    <col min="8" max="8" width="18.42578125" style="179" customWidth="1"/>
    <col min="9" max="9" width="18.28515625" style="179" customWidth="1"/>
    <col min="10" max="16384" width="9.140625" style="179"/>
  </cols>
  <sheetData>
    <row r="1" spans="1:9" x14ac:dyDescent="0.25">
      <c r="H1" s="182" t="s">
        <v>347</v>
      </c>
      <c r="I1" s="182"/>
    </row>
    <row r="2" spans="1:9" s="184" customFormat="1" ht="39.75" customHeight="1" x14ac:dyDescent="0.25">
      <c r="A2" s="183" t="s">
        <v>297</v>
      </c>
      <c r="B2" s="183"/>
      <c r="C2" s="183"/>
      <c r="D2" s="183"/>
      <c r="E2" s="183"/>
      <c r="F2" s="183"/>
      <c r="G2" s="183"/>
      <c r="H2" s="183"/>
      <c r="I2" s="183"/>
    </row>
    <row r="4" spans="1:9" x14ac:dyDescent="0.25">
      <c r="A4" s="184" t="s">
        <v>315</v>
      </c>
      <c r="C4" s="185"/>
      <c r="D4" s="185"/>
      <c r="E4" s="185"/>
    </row>
    <row r="5" spans="1:9" x14ac:dyDescent="0.25">
      <c r="A5" s="179" t="s">
        <v>314</v>
      </c>
      <c r="B5" s="186"/>
      <c r="C5" s="185"/>
      <c r="D5" s="185"/>
      <c r="E5" s="185"/>
    </row>
    <row r="6" spans="1:9" ht="17.25" customHeight="1" x14ac:dyDescent="0.25">
      <c r="E6" s="187"/>
      <c r="H6" s="187"/>
    </row>
    <row r="7" spans="1:9" ht="28.5" customHeight="1" x14ac:dyDescent="0.25">
      <c r="A7" s="169"/>
      <c r="B7" s="169" t="s">
        <v>0</v>
      </c>
      <c r="C7" s="170" t="s">
        <v>1</v>
      </c>
      <c r="D7" s="171"/>
      <c r="E7" s="172"/>
      <c r="F7" s="173" t="s">
        <v>2</v>
      </c>
      <c r="G7" s="174" t="s">
        <v>302</v>
      </c>
      <c r="H7" s="205" t="s">
        <v>3</v>
      </c>
      <c r="I7" s="175" t="s">
        <v>4</v>
      </c>
    </row>
    <row r="8" spans="1:9" ht="45" customHeight="1" x14ac:dyDescent="0.25">
      <c r="A8" s="201"/>
      <c r="B8" s="201"/>
      <c r="C8" s="176" t="s">
        <v>300</v>
      </c>
      <c r="D8" s="176" t="s">
        <v>316</v>
      </c>
      <c r="E8" s="176" t="s">
        <v>5</v>
      </c>
      <c r="F8" s="202"/>
      <c r="G8" s="203"/>
      <c r="H8" s="206"/>
      <c r="I8" s="204"/>
    </row>
    <row r="9" spans="1:9" x14ac:dyDescent="0.25">
      <c r="A9" s="177">
        <v>1</v>
      </c>
      <c r="B9" s="177">
        <v>2</v>
      </c>
      <c r="C9" s="177" t="s">
        <v>6</v>
      </c>
      <c r="D9" s="177">
        <v>4</v>
      </c>
      <c r="E9" s="177">
        <v>5</v>
      </c>
      <c r="F9" s="178">
        <v>6</v>
      </c>
      <c r="G9" s="178">
        <v>7</v>
      </c>
      <c r="H9" s="177">
        <v>8</v>
      </c>
      <c r="I9" s="177" t="s">
        <v>92</v>
      </c>
    </row>
    <row r="10" spans="1:9" s="184" customFormat="1" x14ac:dyDescent="0.25">
      <c r="A10" s="188" t="s">
        <v>7</v>
      </c>
      <c r="B10" s="231">
        <f>B11+B25+B42+B54+B78+B108+B126</f>
        <v>98</v>
      </c>
      <c r="C10" s="231"/>
      <c r="D10" s="231"/>
      <c r="E10" s="231">
        <f t="shared" ref="E10:I10" si="0">E11+E25+E42+E54+E78+E108+E126</f>
        <v>2281</v>
      </c>
      <c r="F10" s="228"/>
      <c r="G10" s="225"/>
      <c r="H10" s="225">
        <f t="shared" si="0"/>
        <v>29611.52</v>
      </c>
      <c r="I10" s="225">
        <f t="shared" si="0"/>
        <v>36596.870000000003</v>
      </c>
    </row>
    <row r="11" spans="1:9" s="184" customFormat="1" x14ac:dyDescent="0.25">
      <c r="A11" s="209" t="s">
        <v>318</v>
      </c>
      <c r="B11" s="232">
        <f>B12+B21+B18</f>
        <v>10</v>
      </c>
      <c r="C11" s="232"/>
      <c r="D11" s="232"/>
      <c r="E11" s="232">
        <f t="shared" ref="E11:I11" si="1">E12+E21+E18</f>
        <v>437</v>
      </c>
      <c r="F11" s="229"/>
      <c r="G11" s="217"/>
      <c r="H11" s="217">
        <f t="shared" si="1"/>
        <v>4879.75</v>
      </c>
      <c r="I11" s="217">
        <f t="shared" si="1"/>
        <v>6030.88</v>
      </c>
    </row>
    <row r="12" spans="1:9" ht="33" x14ac:dyDescent="0.25">
      <c r="A12" s="208" t="s">
        <v>256</v>
      </c>
      <c r="B12" s="233">
        <f>SUM(B13:B17)</f>
        <v>5</v>
      </c>
      <c r="C12" s="233">
        <f>SUM(C13:C17)</f>
        <v>839</v>
      </c>
      <c r="D12" s="233">
        <f>SUM(D13:D17)</f>
        <v>695</v>
      </c>
      <c r="E12" s="233">
        <f>SUM(E13:E17)</f>
        <v>144</v>
      </c>
      <c r="F12" s="230"/>
      <c r="G12" s="216"/>
      <c r="H12" s="226">
        <f>SUM(H13:H17)</f>
        <v>2028.6599999999999</v>
      </c>
      <c r="I12" s="216">
        <f>SUM(I13:I17)</f>
        <v>2507.2200000000003</v>
      </c>
    </row>
    <row r="13" spans="1:9" x14ac:dyDescent="0.25">
      <c r="A13" s="194" t="s">
        <v>10</v>
      </c>
      <c r="B13" s="234">
        <v>1</v>
      </c>
      <c r="C13" s="234">
        <f>D13+E13</f>
        <v>188</v>
      </c>
      <c r="D13" s="234">
        <v>139</v>
      </c>
      <c r="E13" s="235">
        <v>49</v>
      </c>
      <c r="F13" s="198"/>
      <c r="G13" s="218">
        <v>7.0439999999999996</v>
      </c>
      <c r="H13" s="219">
        <f>ROUND(G13*E13*2,2)</f>
        <v>690.31</v>
      </c>
      <c r="I13" s="218">
        <f>ROUND(H13*1.2359,2)</f>
        <v>853.15</v>
      </c>
    </row>
    <row r="14" spans="1:9" x14ac:dyDescent="0.25">
      <c r="A14" s="194" t="s">
        <v>10</v>
      </c>
      <c r="B14" s="234">
        <v>1</v>
      </c>
      <c r="C14" s="234">
        <f>D14+E14</f>
        <v>193</v>
      </c>
      <c r="D14" s="234">
        <v>139</v>
      </c>
      <c r="E14" s="235">
        <v>54</v>
      </c>
      <c r="F14" s="198"/>
      <c r="G14" s="218">
        <v>7.0439999999999996</v>
      </c>
      <c r="H14" s="219">
        <f>ROUND(G14*E14*2,2)</f>
        <v>760.75</v>
      </c>
      <c r="I14" s="218">
        <f t="shared" ref="I14:I77" si="2">ROUND(H14*1.2359,2)</f>
        <v>940.21</v>
      </c>
    </row>
    <row r="15" spans="1:9" x14ac:dyDescent="0.25">
      <c r="A15" s="194" t="s">
        <v>10</v>
      </c>
      <c r="B15" s="234">
        <v>1</v>
      </c>
      <c r="C15" s="234">
        <f>D15+E15</f>
        <v>153</v>
      </c>
      <c r="D15" s="234">
        <v>139</v>
      </c>
      <c r="E15" s="235">
        <v>14</v>
      </c>
      <c r="F15" s="198"/>
      <c r="G15" s="218">
        <v>7.0439999999999996</v>
      </c>
      <c r="H15" s="219">
        <f>ROUND(G15*E15*2,2)</f>
        <v>197.23</v>
      </c>
      <c r="I15" s="218">
        <f t="shared" si="2"/>
        <v>243.76</v>
      </c>
    </row>
    <row r="16" spans="1:9" x14ac:dyDescent="0.25">
      <c r="A16" s="194" t="s">
        <v>10</v>
      </c>
      <c r="B16" s="234">
        <v>1</v>
      </c>
      <c r="C16" s="234">
        <f t="shared" ref="C16:C20" si="3">D16+E16</f>
        <v>152</v>
      </c>
      <c r="D16" s="234">
        <v>139</v>
      </c>
      <c r="E16" s="235">
        <v>13</v>
      </c>
      <c r="F16" s="198"/>
      <c r="G16" s="218">
        <v>7.0439999999999996</v>
      </c>
      <c r="H16" s="219">
        <f t="shared" ref="H16:H17" si="4">ROUND(G16*E16*2,2)</f>
        <v>183.14</v>
      </c>
      <c r="I16" s="218">
        <f t="shared" si="2"/>
        <v>226.34</v>
      </c>
    </row>
    <row r="17" spans="1:9" x14ac:dyDescent="0.25">
      <c r="A17" s="194" t="s">
        <v>10</v>
      </c>
      <c r="B17" s="234">
        <v>1</v>
      </c>
      <c r="C17" s="234">
        <f t="shared" si="3"/>
        <v>153</v>
      </c>
      <c r="D17" s="234">
        <v>139</v>
      </c>
      <c r="E17" s="235">
        <v>14</v>
      </c>
      <c r="F17" s="198"/>
      <c r="G17" s="218">
        <v>7.0439999999999996</v>
      </c>
      <c r="H17" s="219">
        <f t="shared" si="4"/>
        <v>197.23</v>
      </c>
      <c r="I17" s="218">
        <f t="shared" si="2"/>
        <v>243.76</v>
      </c>
    </row>
    <row r="18" spans="1:9" ht="33" x14ac:dyDescent="0.25">
      <c r="A18" s="208" t="s">
        <v>269</v>
      </c>
      <c r="B18" s="233">
        <f>SUM(B19:B20)</f>
        <v>2</v>
      </c>
      <c r="C18" s="233">
        <f>SUM(C19:C20)</f>
        <v>341</v>
      </c>
      <c r="D18" s="233">
        <v>278</v>
      </c>
      <c r="E18" s="233">
        <f>SUM(E19:E20)</f>
        <v>63</v>
      </c>
      <c r="F18" s="230"/>
      <c r="G18" s="216"/>
      <c r="H18" s="226">
        <f>SUM(H19:H20)</f>
        <v>646.76</v>
      </c>
      <c r="I18" s="226">
        <f>SUM(I19:I20)</f>
        <v>799.32999999999993</v>
      </c>
    </row>
    <row r="19" spans="1:9" x14ac:dyDescent="0.25">
      <c r="A19" s="195" t="s">
        <v>12</v>
      </c>
      <c r="B19" s="235">
        <v>1</v>
      </c>
      <c r="C19" s="235">
        <f t="shared" si="3"/>
        <v>176</v>
      </c>
      <c r="D19" s="235">
        <v>139</v>
      </c>
      <c r="E19" s="235">
        <v>37</v>
      </c>
      <c r="F19" s="199"/>
      <c r="G19" s="219">
        <v>5.133</v>
      </c>
      <c r="H19" s="219">
        <f t="shared" ref="H19" si="5">ROUND(G19*E19*2,2)</f>
        <v>379.84</v>
      </c>
      <c r="I19" s="218">
        <f t="shared" si="2"/>
        <v>469.44</v>
      </c>
    </row>
    <row r="20" spans="1:9" x14ac:dyDescent="0.25">
      <c r="A20" s="190" t="s">
        <v>12</v>
      </c>
      <c r="B20" s="234">
        <v>1</v>
      </c>
      <c r="C20" s="234">
        <f t="shared" si="3"/>
        <v>165</v>
      </c>
      <c r="D20" s="235">
        <v>139</v>
      </c>
      <c r="E20" s="235">
        <v>26</v>
      </c>
      <c r="F20" s="198"/>
      <c r="G20" s="218">
        <v>5.133</v>
      </c>
      <c r="H20" s="219">
        <f>ROUND(G20*E20*2,2)</f>
        <v>266.92</v>
      </c>
      <c r="I20" s="218">
        <f t="shared" si="2"/>
        <v>329.89</v>
      </c>
    </row>
    <row r="21" spans="1:9" ht="33" x14ac:dyDescent="0.25">
      <c r="A21" s="208" t="s">
        <v>270</v>
      </c>
      <c r="B21" s="233">
        <f>SUM(B22:B24)</f>
        <v>3</v>
      </c>
      <c r="C21" s="233">
        <f>SUM(C22:C24)</f>
        <v>647</v>
      </c>
      <c r="D21" s="233">
        <v>417</v>
      </c>
      <c r="E21" s="236">
        <f>SUM(E22:E24)</f>
        <v>230</v>
      </c>
      <c r="F21" s="230"/>
      <c r="G21" s="216"/>
      <c r="H21" s="226">
        <f>SUM(H22:H24)</f>
        <v>2204.33</v>
      </c>
      <c r="I21" s="226">
        <f>SUM(I22:I24)</f>
        <v>2724.33</v>
      </c>
    </row>
    <row r="22" spans="1:9" x14ac:dyDescent="0.25">
      <c r="A22" s="190" t="s">
        <v>13</v>
      </c>
      <c r="B22" s="234">
        <v>1</v>
      </c>
      <c r="C22" s="234">
        <f>D22+E22</f>
        <v>201</v>
      </c>
      <c r="D22" s="234">
        <v>139</v>
      </c>
      <c r="E22" s="235">
        <v>62</v>
      </c>
      <c r="F22" s="198"/>
      <c r="G22" s="218">
        <v>4.7919999999999998</v>
      </c>
      <c r="H22" s="219">
        <f t="shared" ref="H22:H24" si="6">ROUND(G22*E22*2,2)</f>
        <v>594.21</v>
      </c>
      <c r="I22" s="218">
        <f t="shared" si="2"/>
        <v>734.38</v>
      </c>
    </row>
    <row r="23" spans="1:9" x14ac:dyDescent="0.25">
      <c r="A23" s="194" t="s">
        <v>13</v>
      </c>
      <c r="B23" s="234">
        <v>1</v>
      </c>
      <c r="C23" s="234">
        <f t="shared" ref="C23:C24" si="7">D23+E23</f>
        <v>243</v>
      </c>
      <c r="D23" s="234">
        <v>139</v>
      </c>
      <c r="E23" s="235">
        <v>104</v>
      </c>
      <c r="F23" s="198"/>
      <c r="G23" s="218">
        <v>4.7919999999999998</v>
      </c>
      <c r="H23" s="219">
        <f t="shared" si="6"/>
        <v>996.74</v>
      </c>
      <c r="I23" s="218">
        <f t="shared" si="2"/>
        <v>1231.8699999999999</v>
      </c>
    </row>
    <row r="24" spans="1:9" x14ac:dyDescent="0.25">
      <c r="A24" s="194" t="s">
        <v>13</v>
      </c>
      <c r="B24" s="234">
        <v>1</v>
      </c>
      <c r="C24" s="234">
        <f t="shared" si="7"/>
        <v>203</v>
      </c>
      <c r="D24" s="234">
        <v>139</v>
      </c>
      <c r="E24" s="235">
        <v>64</v>
      </c>
      <c r="F24" s="198"/>
      <c r="G24" s="218">
        <v>4.7919999999999998</v>
      </c>
      <c r="H24" s="219">
        <f t="shared" si="6"/>
        <v>613.38</v>
      </c>
      <c r="I24" s="218">
        <f t="shared" si="2"/>
        <v>758.08</v>
      </c>
    </row>
    <row r="25" spans="1:9" x14ac:dyDescent="0.25">
      <c r="A25" s="209" t="s">
        <v>15</v>
      </c>
      <c r="B25" s="232">
        <f>B26+B31+B38+B40</f>
        <v>12</v>
      </c>
      <c r="C25" s="232"/>
      <c r="D25" s="232"/>
      <c r="E25" s="232">
        <f t="shared" ref="E25:I25" si="8">E26+E31+E38+E40</f>
        <v>263</v>
      </c>
      <c r="F25" s="229"/>
      <c r="G25" s="217"/>
      <c r="H25" s="217">
        <f t="shared" si="8"/>
        <v>4380.29</v>
      </c>
      <c r="I25" s="217">
        <f t="shared" si="8"/>
        <v>5413.5899999999992</v>
      </c>
    </row>
    <row r="26" spans="1:9" x14ac:dyDescent="0.25">
      <c r="A26" s="208" t="s">
        <v>190</v>
      </c>
      <c r="B26" s="233">
        <f>SUM(B27:B30)</f>
        <v>4</v>
      </c>
      <c r="C26" s="233"/>
      <c r="D26" s="233"/>
      <c r="E26" s="233">
        <f t="shared" ref="E26:I26" si="9">SUM(E27:E30)</f>
        <v>156</v>
      </c>
      <c r="F26" s="230"/>
      <c r="G26" s="216"/>
      <c r="H26" s="216">
        <f t="shared" si="9"/>
        <v>3035.59</v>
      </c>
      <c r="I26" s="216">
        <f t="shared" si="9"/>
        <v>3751.68</v>
      </c>
    </row>
    <row r="27" spans="1:9" x14ac:dyDescent="0.25">
      <c r="A27" s="190" t="s">
        <v>16</v>
      </c>
      <c r="B27" s="234">
        <v>1</v>
      </c>
      <c r="C27" s="234">
        <f>D27+E27</f>
        <v>236</v>
      </c>
      <c r="D27" s="234">
        <v>160</v>
      </c>
      <c r="E27" s="235">
        <v>76</v>
      </c>
      <c r="F27" s="198"/>
      <c r="G27" s="218">
        <v>9.6460000000000008</v>
      </c>
      <c r="H27" s="219">
        <f>ROUND(G27*E27*2,2)</f>
        <v>1466.19</v>
      </c>
      <c r="I27" s="218">
        <f t="shared" si="2"/>
        <v>1812.06</v>
      </c>
    </row>
    <row r="28" spans="1:9" x14ac:dyDescent="0.25">
      <c r="A28" s="190" t="s">
        <v>16</v>
      </c>
      <c r="B28" s="234">
        <v>1</v>
      </c>
      <c r="C28" s="234">
        <f t="shared" ref="C28:C30" si="10">D28+E28</f>
        <v>198</v>
      </c>
      <c r="D28" s="234">
        <v>160</v>
      </c>
      <c r="E28" s="235">
        <v>38</v>
      </c>
      <c r="F28" s="198"/>
      <c r="G28" s="218">
        <v>9.6460000000000008</v>
      </c>
      <c r="H28" s="219">
        <f t="shared" ref="H28:H30" si="11">ROUND(G28*E28*2,2)</f>
        <v>733.1</v>
      </c>
      <c r="I28" s="218">
        <f t="shared" si="2"/>
        <v>906.04</v>
      </c>
    </row>
    <row r="29" spans="1:9" x14ac:dyDescent="0.25">
      <c r="A29" s="194" t="s">
        <v>14</v>
      </c>
      <c r="B29" s="234">
        <v>1</v>
      </c>
      <c r="C29" s="234">
        <f t="shared" si="10"/>
        <v>181</v>
      </c>
      <c r="D29" s="234">
        <v>160</v>
      </c>
      <c r="E29" s="235">
        <v>21</v>
      </c>
      <c r="F29" s="198"/>
      <c r="G29" s="218">
        <v>9.9559999999999995</v>
      </c>
      <c r="H29" s="219">
        <f t="shared" si="11"/>
        <v>418.15</v>
      </c>
      <c r="I29" s="218">
        <f t="shared" si="2"/>
        <v>516.79</v>
      </c>
    </row>
    <row r="30" spans="1:9" x14ac:dyDescent="0.25">
      <c r="A30" s="190" t="s">
        <v>14</v>
      </c>
      <c r="B30" s="234">
        <v>1</v>
      </c>
      <c r="C30" s="234">
        <f t="shared" si="10"/>
        <v>181</v>
      </c>
      <c r="D30" s="234">
        <v>160</v>
      </c>
      <c r="E30" s="235">
        <v>21</v>
      </c>
      <c r="F30" s="198"/>
      <c r="G30" s="218">
        <v>9.9559999999999995</v>
      </c>
      <c r="H30" s="219">
        <f t="shared" si="11"/>
        <v>418.15</v>
      </c>
      <c r="I30" s="218">
        <f t="shared" si="2"/>
        <v>516.79</v>
      </c>
    </row>
    <row r="31" spans="1:9" ht="33" x14ac:dyDescent="0.25">
      <c r="A31" s="208" t="s">
        <v>256</v>
      </c>
      <c r="B31" s="233">
        <f>SUM(B32:B37)</f>
        <v>6</v>
      </c>
      <c r="C31" s="233"/>
      <c r="D31" s="233"/>
      <c r="E31" s="233">
        <f t="shared" ref="E31:I31" si="12">SUM(E32:E37)</f>
        <v>91</v>
      </c>
      <c r="F31" s="230"/>
      <c r="G31" s="216"/>
      <c r="H31" s="216">
        <f t="shared" si="12"/>
        <v>1205.8899999999999</v>
      </c>
      <c r="I31" s="216">
        <f t="shared" si="12"/>
        <v>1490.35</v>
      </c>
    </row>
    <row r="32" spans="1:9" x14ac:dyDescent="0.25">
      <c r="A32" s="194" t="s">
        <v>10</v>
      </c>
      <c r="B32" s="234">
        <v>1</v>
      </c>
      <c r="C32" s="234">
        <f>D32+E32</f>
        <v>163</v>
      </c>
      <c r="D32" s="234">
        <v>160</v>
      </c>
      <c r="E32" s="235">
        <v>3</v>
      </c>
      <c r="F32" s="198"/>
      <c r="G32" s="218">
        <v>6.8109999999999999</v>
      </c>
      <c r="H32" s="219">
        <f t="shared" ref="H32:H37" si="13">ROUND(G32*E32*2,2)</f>
        <v>40.869999999999997</v>
      </c>
      <c r="I32" s="218">
        <f t="shared" si="2"/>
        <v>50.51</v>
      </c>
    </row>
    <row r="33" spans="1:9" x14ac:dyDescent="0.25">
      <c r="A33" s="194" t="s">
        <v>10</v>
      </c>
      <c r="B33" s="234">
        <v>1</v>
      </c>
      <c r="C33" s="234">
        <f t="shared" ref="C33:C37" si="14">D33+E33</f>
        <v>188</v>
      </c>
      <c r="D33" s="234">
        <v>160</v>
      </c>
      <c r="E33" s="235">
        <v>28</v>
      </c>
      <c r="F33" s="198"/>
      <c r="G33" s="218">
        <v>6.9539999999999997</v>
      </c>
      <c r="H33" s="219">
        <f t="shared" si="13"/>
        <v>389.42</v>
      </c>
      <c r="I33" s="218">
        <f t="shared" si="2"/>
        <v>481.28</v>
      </c>
    </row>
    <row r="34" spans="1:9" x14ac:dyDescent="0.25">
      <c r="A34" s="194" t="s">
        <v>10</v>
      </c>
      <c r="B34" s="234">
        <v>1</v>
      </c>
      <c r="C34" s="234">
        <f t="shared" si="14"/>
        <v>169</v>
      </c>
      <c r="D34" s="234">
        <v>160</v>
      </c>
      <c r="E34" s="235">
        <v>9</v>
      </c>
      <c r="F34" s="198"/>
      <c r="G34" s="218">
        <v>6.8109999999999999</v>
      </c>
      <c r="H34" s="219">
        <f t="shared" si="13"/>
        <v>122.6</v>
      </c>
      <c r="I34" s="218">
        <f t="shared" si="2"/>
        <v>151.52000000000001</v>
      </c>
    </row>
    <row r="35" spans="1:9" x14ac:dyDescent="0.25">
      <c r="A35" s="194" t="s">
        <v>10</v>
      </c>
      <c r="B35" s="234">
        <v>1</v>
      </c>
      <c r="C35" s="234">
        <f t="shared" si="14"/>
        <v>168</v>
      </c>
      <c r="D35" s="234">
        <v>160</v>
      </c>
      <c r="E35" s="235">
        <v>8</v>
      </c>
      <c r="F35" s="198"/>
      <c r="G35" s="218">
        <v>6.4020000000000001</v>
      </c>
      <c r="H35" s="219">
        <f t="shared" si="13"/>
        <v>102.43</v>
      </c>
      <c r="I35" s="218">
        <f t="shared" si="2"/>
        <v>126.59</v>
      </c>
    </row>
    <row r="36" spans="1:9" x14ac:dyDescent="0.25">
      <c r="A36" s="194" t="s">
        <v>10</v>
      </c>
      <c r="B36" s="234">
        <v>1</v>
      </c>
      <c r="C36" s="234">
        <f t="shared" si="14"/>
        <v>168</v>
      </c>
      <c r="D36" s="234">
        <v>160</v>
      </c>
      <c r="E36" s="235">
        <v>8</v>
      </c>
      <c r="F36" s="198"/>
      <c r="G36" s="218">
        <v>6.4020000000000001</v>
      </c>
      <c r="H36" s="219">
        <f t="shared" si="13"/>
        <v>102.43</v>
      </c>
      <c r="I36" s="218">
        <f t="shared" si="2"/>
        <v>126.59</v>
      </c>
    </row>
    <row r="37" spans="1:9" x14ac:dyDescent="0.25">
      <c r="A37" s="194" t="s">
        <v>10</v>
      </c>
      <c r="B37" s="234">
        <v>1</v>
      </c>
      <c r="C37" s="234">
        <f t="shared" si="14"/>
        <v>195</v>
      </c>
      <c r="D37" s="234">
        <v>160</v>
      </c>
      <c r="E37" s="235">
        <v>35</v>
      </c>
      <c r="F37" s="198"/>
      <c r="G37" s="218">
        <v>6.4020000000000001</v>
      </c>
      <c r="H37" s="219">
        <f t="shared" si="13"/>
        <v>448.14</v>
      </c>
      <c r="I37" s="218">
        <f t="shared" si="2"/>
        <v>553.86</v>
      </c>
    </row>
    <row r="38" spans="1:9" ht="33" x14ac:dyDescent="0.25">
      <c r="A38" s="208" t="s">
        <v>269</v>
      </c>
      <c r="B38" s="233">
        <f>SUM(B39:B39)</f>
        <v>1</v>
      </c>
      <c r="C38" s="233"/>
      <c r="D38" s="233"/>
      <c r="E38" s="233">
        <f t="shared" ref="E38:I38" si="15">SUM(E39:E39)</f>
        <v>8</v>
      </c>
      <c r="F38" s="230"/>
      <c r="G38" s="216"/>
      <c r="H38" s="216">
        <f t="shared" si="15"/>
        <v>71.790000000000006</v>
      </c>
      <c r="I38" s="216">
        <f t="shared" si="15"/>
        <v>88.73</v>
      </c>
    </row>
    <row r="39" spans="1:9" x14ac:dyDescent="0.25">
      <c r="A39" s="190" t="s">
        <v>12</v>
      </c>
      <c r="B39" s="234">
        <v>1</v>
      </c>
      <c r="C39" s="234">
        <f t="shared" ref="C39" si="16">D39+E39</f>
        <v>168</v>
      </c>
      <c r="D39" s="234">
        <v>160</v>
      </c>
      <c r="E39" s="235">
        <v>8</v>
      </c>
      <c r="F39" s="198"/>
      <c r="G39" s="218">
        <v>4.4870000000000001</v>
      </c>
      <c r="H39" s="219">
        <f t="shared" ref="H39" si="17">ROUND(G39*E39*2,2)</f>
        <v>71.790000000000006</v>
      </c>
      <c r="I39" s="218">
        <f t="shared" si="2"/>
        <v>88.73</v>
      </c>
    </row>
    <row r="40" spans="1:9" ht="33" x14ac:dyDescent="0.25">
      <c r="A40" s="208" t="s">
        <v>270</v>
      </c>
      <c r="B40" s="233">
        <f>SUM(B41:B41)</f>
        <v>1</v>
      </c>
      <c r="C40" s="233"/>
      <c r="D40" s="233"/>
      <c r="E40" s="233">
        <f t="shared" ref="E40:I40" si="18">SUM(E41:E41)</f>
        <v>8</v>
      </c>
      <c r="F40" s="230"/>
      <c r="G40" s="216"/>
      <c r="H40" s="216">
        <f t="shared" si="18"/>
        <v>67.02</v>
      </c>
      <c r="I40" s="216">
        <f t="shared" si="18"/>
        <v>82.83</v>
      </c>
    </row>
    <row r="41" spans="1:9" x14ac:dyDescent="0.25">
      <c r="A41" s="190" t="s">
        <v>13</v>
      </c>
      <c r="B41" s="234">
        <v>1</v>
      </c>
      <c r="C41" s="234">
        <f t="shared" ref="C41" si="19">D41+E41</f>
        <v>168</v>
      </c>
      <c r="D41" s="234">
        <v>160</v>
      </c>
      <c r="E41" s="235">
        <v>8</v>
      </c>
      <c r="F41" s="198"/>
      <c r="G41" s="218">
        <v>4.1890000000000001</v>
      </c>
      <c r="H41" s="219">
        <f t="shared" ref="H41" si="20">ROUND(G41*E41*2,2)</f>
        <v>67.02</v>
      </c>
      <c r="I41" s="218">
        <f t="shared" si="2"/>
        <v>82.83</v>
      </c>
    </row>
    <row r="42" spans="1:9" x14ac:dyDescent="0.25">
      <c r="A42" s="209" t="s">
        <v>17</v>
      </c>
      <c r="B42" s="232">
        <f>B43+B52</f>
        <v>9</v>
      </c>
      <c r="C42" s="232"/>
      <c r="D42" s="232"/>
      <c r="E42" s="232">
        <f t="shared" ref="E42:H42" si="21">E43+E52</f>
        <v>100</v>
      </c>
      <c r="F42" s="229"/>
      <c r="G42" s="217"/>
      <c r="H42" s="217">
        <f t="shared" si="21"/>
        <v>1262.7199999999998</v>
      </c>
      <c r="I42" s="217">
        <f>I43+I52</f>
        <v>1560.59</v>
      </c>
    </row>
    <row r="43" spans="1:9" ht="33" x14ac:dyDescent="0.25">
      <c r="A43" s="208" t="s">
        <v>256</v>
      </c>
      <c r="B43" s="233">
        <f>SUM(B44:B51)</f>
        <v>8</v>
      </c>
      <c r="C43" s="233"/>
      <c r="D43" s="233"/>
      <c r="E43" s="233">
        <f t="shared" ref="E43:I43" si="22">SUM(E44:E51)</f>
        <v>93</v>
      </c>
      <c r="F43" s="230"/>
      <c r="G43" s="216"/>
      <c r="H43" s="216">
        <f t="shared" si="22"/>
        <v>1199.8999999999999</v>
      </c>
      <c r="I43" s="216">
        <f t="shared" si="22"/>
        <v>1482.9499999999998</v>
      </c>
    </row>
    <row r="44" spans="1:9" x14ac:dyDescent="0.25">
      <c r="A44" s="195" t="s">
        <v>10</v>
      </c>
      <c r="B44" s="235">
        <v>1</v>
      </c>
      <c r="C44" s="235">
        <f t="shared" ref="C44:C50" si="23">D44+E44</f>
        <v>167</v>
      </c>
      <c r="D44" s="235">
        <v>160</v>
      </c>
      <c r="E44" s="235">
        <v>7</v>
      </c>
      <c r="F44" s="199"/>
      <c r="G44" s="219">
        <v>6.4020000000000001</v>
      </c>
      <c r="H44" s="219">
        <f t="shared" ref="H44:H50" si="24">ROUND(G44*E44*2,2)</f>
        <v>89.63</v>
      </c>
      <c r="I44" s="218">
        <f t="shared" si="2"/>
        <v>110.77</v>
      </c>
    </row>
    <row r="45" spans="1:9" x14ac:dyDescent="0.25">
      <c r="A45" s="195" t="s">
        <v>10</v>
      </c>
      <c r="B45" s="235">
        <v>1</v>
      </c>
      <c r="C45" s="235">
        <f t="shared" si="23"/>
        <v>174</v>
      </c>
      <c r="D45" s="235">
        <v>160</v>
      </c>
      <c r="E45" s="235">
        <v>14</v>
      </c>
      <c r="F45" s="199"/>
      <c r="G45" s="219">
        <v>6.4020000000000001</v>
      </c>
      <c r="H45" s="219">
        <f t="shared" si="24"/>
        <v>179.26</v>
      </c>
      <c r="I45" s="218">
        <f t="shared" si="2"/>
        <v>221.55</v>
      </c>
    </row>
    <row r="46" spans="1:9" x14ac:dyDescent="0.25">
      <c r="A46" s="195" t="s">
        <v>10</v>
      </c>
      <c r="B46" s="235">
        <v>1</v>
      </c>
      <c r="C46" s="235">
        <f t="shared" si="23"/>
        <v>174</v>
      </c>
      <c r="D46" s="235">
        <v>160</v>
      </c>
      <c r="E46" s="235">
        <v>14</v>
      </c>
      <c r="F46" s="199"/>
      <c r="G46" s="219">
        <v>6.5190000000000001</v>
      </c>
      <c r="H46" s="219">
        <f t="shared" si="24"/>
        <v>182.53</v>
      </c>
      <c r="I46" s="218">
        <f t="shared" si="2"/>
        <v>225.59</v>
      </c>
    </row>
    <row r="47" spans="1:9" x14ac:dyDescent="0.25">
      <c r="A47" s="195" t="s">
        <v>10</v>
      </c>
      <c r="B47" s="235">
        <v>1</v>
      </c>
      <c r="C47" s="235">
        <f t="shared" si="23"/>
        <v>174</v>
      </c>
      <c r="D47" s="235">
        <v>160</v>
      </c>
      <c r="E47" s="235">
        <v>14</v>
      </c>
      <c r="F47" s="199"/>
      <c r="G47" s="219">
        <v>6.5190000000000001</v>
      </c>
      <c r="H47" s="219">
        <f t="shared" si="24"/>
        <v>182.53</v>
      </c>
      <c r="I47" s="218">
        <f t="shared" si="2"/>
        <v>225.59</v>
      </c>
    </row>
    <row r="48" spans="1:9" x14ac:dyDescent="0.25">
      <c r="A48" s="195" t="s">
        <v>10</v>
      </c>
      <c r="B48" s="235">
        <v>1</v>
      </c>
      <c r="C48" s="235">
        <f t="shared" si="23"/>
        <v>171</v>
      </c>
      <c r="D48" s="235">
        <v>160</v>
      </c>
      <c r="E48" s="235">
        <v>11</v>
      </c>
      <c r="F48" s="199"/>
      <c r="G48" s="219">
        <v>6.5190000000000001</v>
      </c>
      <c r="H48" s="219">
        <f t="shared" si="24"/>
        <v>143.41999999999999</v>
      </c>
      <c r="I48" s="218">
        <f t="shared" si="2"/>
        <v>177.25</v>
      </c>
    </row>
    <row r="49" spans="1:9" x14ac:dyDescent="0.25">
      <c r="A49" s="195" t="s">
        <v>10</v>
      </c>
      <c r="B49" s="235">
        <v>1</v>
      </c>
      <c r="C49" s="235">
        <f t="shared" si="23"/>
        <v>171</v>
      </c>
      <c r="D49" s="235">
        <v>160</v>
      </c>
      <c r="E49" s="235">
        <v>11</v>
      </c>
      <c r="F49" s="199"/>
      <c r="G49" s="219">
        <v>6.4020000000000001</v>
      </c>
      <c r="H49" s="219">
        <f t="shared" si="24"/>
        <v>140.84</v>
      </c>
      <c r="I49" s="218">
        <f t="shared" si="2"/>
        <v>174.06</v>
      </c>
    </row>
    <row r="50" spans="1:9" x14ac:dyDescent="0.25">
      <c r="A50" s="195" t="s">
        <v>10</v>
      </c>
      <c r="B50" s="234">
        <v>1</v>
      </c>
      <c r="C50" s="234">
        <f t="shared" si="23"/>
        <v>178</v>
      </c>
      <c r="D50" s="235">
        <v>160</v>
      </c>
      <c r="E50" s="235">
        <v>18</v>
      </c>
      <c r="F50" s="198"/>
      <c r="G50" s="218">
        <v>6.4020000000000001</v>
      </c>
      <c r="H50" s="219">
        <f t="shared" si="24"/>
        <v>230.47</v>
      </c>
      <c r="I50" s="218">
        <f t="shared" si="2"/>
        <v>284.83999999999997</v>
      </c>
    </row>
    <row r="51" spans="1:9" x14ac:dyDescent="0.25">
      <c r="A51" s="195" t="s">
        <v>10</v>
      </c>
      <c r="B51" s="234">
        <v>1</v>
      </c>
      <c r="C51" s="234">
        <f>D51+E51</f>
        <v>164</v>
      </c>
      <c r="D51" s="235">
        <v>160</v>
      </c>
      <c r="E51" s="235">
        <v>4</v>
      </c>
      <c r="F51" s="198"/>
      <c r="G51" s="218">
        <v>6.4020000000000001</v>
      </c>
      <c r="H51" s="219">
        <f>ROUND(G51*E51*2,2)</f>
        <v>51.22</v>
      </c>
      <c r="I51" s="218">
        <f t="shared" si="2"/>
        <v>63.3</v>
      </c>
    </row>
    <row r="52" spans="1:9" ht="33" x14ac:dyDescent="0.25">
      <c r="A52" s="208" t="s">
        <v>269</v>
      </c>
      <c r="B52" s="233">
        <f>SUM(B53:B53)</f>
        <v>1</v>
      </c>
      <c r="C52" s="233">
        <f>SUM(C53:C53)</f>
        <v>167</v>
      </c>
      <c r="D52" s="233">
        <v>160</v>
      </c>
      <c r="E52" s="233">
        <f>SUM(E53:E53)</f>
        <v>7</v>
      </c>
      <c r="F52" s="230"/>
      <c r="G52" s="216"/>
      <c r="H52" s="216">
        <f>SUM(H53:H53)</f>
        <v>62.82</v>
      </c>
      <c r="I52" s="216">
        <f>SUM(I53:I53)</f>
        <v>77.64</v>
      </c>
    </row>
    <row r="53" spans="1:9" x14ac:dyDescent="0.25">
      <c r="A53" s="194" t="s">
        <v>12</v>
      </c>
      <c r="B53" s="234">
        <v>1</v>
      </c>
      <c r="C53" s="234">
        <f t="shared" ref="C53" si="25">D53+E53</f>
        <v>167</v>
      </c>
      <c r="D53" s="235">
        <v>160</v>
      </c>
      <c r="E53" s="235">
        <v>7</v>
      </c>
      <c r="F53" s="198"/>
      <c r="G53" s="218">
        <v>4.4870000000000001</v>
      </c>
      <c r="H53" s="219">
        <f t="shared" ref="H53" si="26">ROUND(G53*E53*2,2)</f>
        <v>62.82</v>
      </c>
      <c r="I53" s="218">
        <f t="shared" si="2"/>
        <v>77.64</v>
      </c>
    </row>
    <row r="54" spans="1:9" x14ac:dyDescent="0.25">
      <c r="A54" s="209" t="s">
        <v>19</v>
      </c>
      <c r="B54" s="232">
        <f>B55+B60+B68+B73</f>
        <v>19</v>
      </c>
      <c r="C54" s="232"/>
      <c r="D54" s="232"/>
      <c r="E54" s="232">
        <f t="shared" ref="E54:I54" si="27">E55+E60+E68+E73</f>
        <v>427</v>
      </c>
      <c r="F54" s="229"/>
      <c r="G54" s="217"/>
      <c r="H54" s="217">
        <f t="shared" si="27"/>
        <v>6006.4</v>
      </c>
      <c r="I54" s="217">
        <f t="shared" si="27"/>
        <v>7423.3200000000006</v>
      </c>
    </row>
    <row r="55" spans="1:9" x14ac:dyDescent="0.25">
      <c r="A55" s="208" t="s">
        <v>190</v>
      </c>
      <c r="B55" s="233">
        <f>SUM(B56:B59)</f>
        <v>4</v>
      </c>
      <c r="C55" s="233"/>
      <c r="D55" s="233"/>
      <c r="E55" s="233">
        <f t="shared" ref="E55:I55" si="28">SUM(E56:E59)</f>
        <v>139</v>
      </c>
      <c r="F55" s="230"/>
      <c r="G55" s="216"/>
      <c r="H55" s="216">
        <f t="shared" si="28"/>
        <v>2698.94</v>
      </c>
      <c r="I55" s="216">
        <f t="shared" si="28"/>
        <v>3335.62</v>
      </c>
    </row>
    <row r="56" spans="1:9" x14ac:dyDescent="0.25">
      <c r="A56" s="195" t="s">
        <v>32</v>
      </c>
      <c r="B56" s="235">
        <v>1</v>
      </c>
      <c r="C56" s="235">
        <f>D56+E56</f>
        <v>197</v>
      </c>
      <c r="D56" s="234">
        <v>160</v>
      </c>
      <c r="E56" s="235">
        <v>37</v>
      </c>
      <c r="F56" s="199"/>
      <c r="G56" s="219">
        <v>9.6460000000000008</v>
      </c>
      <c r="H56" s="219">
        <f t="shared" ref="H56:H67" si="29">ROUND(G56*E56*2,2)</f>
        <v>713.8</v>
      </c>
      <c r="I56" s="218">
        <f t="shared" si="2"/>
        <v>882.19</v>
      </c>
    </row>
    <row r="57" spans="1:9" x14ac:dyDescent="0.25">
      <c r="A57" s="195" t="s">
        <v>32</v>
      </c>
      <c r="B57" s="234">
        <v>1</v>
      </c>
      <c r="C57" s="234">
        <f>D57+E57</f>
        <v>234</v>
      </c>
      <c r="D57" s="234">
        <v>160</v>
      </c>
      <c r="E57" s="235">
        <v>74</v>
      </c>
      <c r="F57" s="198"/>
      <c r="G57" s="218">
        <v>9.6460000000000008</v>
      </c>
      <c r="H57" s="219">
        <f t="shared" si="29"/>
        <v>1427.61</v>
      </c>
      <c r="I57" s="218">
        <f t="shared" si="2"/>
        <v>1764.38</v>
      </c>
    </row>
    <row r="58" spans="1:9" x14ac:dyDescent="0.25">
      <c r="A58" s="194" t="s">
        <v>20</v>
      </c>
      <c r="B58" s="234">
        <v>1</v>
      </c>
      <c r="C58" s="234">
        <f t="shared" ref="C58:C59" si="30">D58+E58</f>
        <v>177</v>
      </c>
      <c r="D58" s="234">
        <v>160</v>
      </c>
      <c r="E58" s="235">
        <v>17</v>
      </c>
      <c r="F58" s="198"/>
      <c r="G58" s="218">
        <v>9.9559999999999995</v>
      </c>
      <c r="H58" s="219">
        <f t="shared" si="29"/>
        <v>338.5</v>
      </c>
      <c r="I58" s="218">
        <f t="shared" si="2"/>
        <v>418.35</v>
      </c>
    </row>
    <row r="59" spans="1:9" x14ac:dyDescent="0.25">
      <c r="A59" s="194" t="s">
        <v>20</v>
      </c>
      <c r="B59" s="234">
        <v>1</v>
      </c>
      <c r="C59" s="234">
        <f t="shared" si="30"/>
        <v>171</v>
      </c>
      <c r="D59" s="234">
        <v>160</v>
      </c>
      <c r="E59" s="235">
        <v>11</v>
      </c>
      <c r="F59" s="198"/>
      <c r="G59" s="218">
        <v>9.9559999999999995</v>
      </c>
      <c r="H59" s="219">
        <f t="shared" si="29"/>
        <v>219.03</v>
      </c>
      <c r="I59" s="218">
        <f t="shared" si="2"/>
        <v>270.7</v>
      </c>
    </row>
    <row r="60" spans="1:9" ht="33" x14ac:dyDescent="0.25">
      <c r="A60" s="208" t="s">
        <v>256</v>
      </c>
      <c r="B60" s="233">
        <f>SUM(B61:B67)</f>
        <v>7</v>
      </c>
      <c r="C60" s="233"/>
      <c r="D60" s="233"/>
      <c r="E60" s="233">
        <f t="shared" ref="E60:I60" si="31">SUM(E61:E67)</f>
        <v>175</v>
      </c>
      <c r="F60" s="230"/>
      <c r="G60" s="216"/>
      <c r="H60" s="216">
        <f t="shared" si="31"/>
        <v>2326.79</v>
      </c>
      <c r="I60" s="216">
        <f t="shared" si="31"/>
        <v>2875.6800000000003</v>
      </c>
    </row>
    <row r="61" spans="1:9" x14ac:dyDescent="0.25">
      <c r="A61" s="190" t="s">
        <v>10</v>
      </c>
      <c r="B61" s="234">
        <v>1</v>
      </c>
      <c r="C61" s="234">
        <f t="shared" ref="C61:C67" si="32">D61+E61</f>
        <v>181</v>
      </c>
      <c r="D61" s="234">
        <v>160</v>
      </c>
      <c r="E61" s="235">
        <v>21</v>
      </c>
      <c r="F61" s="198"/>
      <c r="G61" s="218">
        <v>6.8109999999999999</v>
      </c>
      <c r="H61" s="219">
        <f t="shared" si="29"/>
        <v>286.06</v>
      </c>
      <c r="I61" s="218">
        <f t="shared" si="2"/>
        <v>353.54</v>
      </c>
    </row>
    <row r="62" spans="1:9" x14ac:dyDescent="0.25">
      <c r="A62" s="190" t="s">
        <v>10</v>
      </c>
      <c r="B62" s="234">
        <v>1</v>
      </c>
      <c r="C62" s="234">
        <f t="shared" si="32"/>
        <v>175</v>
      </c>
      <c r="D62" s="234">
        <v>160</v>
      </c>
      <c r="E62" s="235">
        <v>15</v>
      </c>
      <c r="F62" s="198"/>
      <c r="G62" s="218">
        <v>6.9539999999999997</v>
      </c>
      <c r="H62" s="219">
        <f t="shared" si="29"/>
        <v>208.62</v>
      </c>
      <c r="I62" s="218">
        <f t="shared" si="2"/>
        <v>257.83</v>
      </c>
    </row>
    <row r="63" spans="1:9" x14ac:dyDescent="0.25">
      <c r="A63" s="190" t="s">
        <v>10</v>
      </c>
      <c r="B63" s="234">
        <v>1</v>
      </c>
      <c r="C63" s="234">
        <f t="shared" si="32"/>
        <v>196</v>
      </c>
      <c r="D63" s="234">
        <v>160</v>
      </c>
      <c r="E63" s="235">
        <v>36</v>
      </c>
      <c r="F63" s="198"/>
      <c r="G63" s="218">
        <v>6.8109999999999999</v>
      </c>
      <c r="H63" s="219">
        <f t="shared" si="29"/>
        <v>490.39</v>
      </c>
      <c r="I63" s="218">
        <f t="shared" si="2"/>
        <v>606.07000000000005</v>
      </c>
    </row>
    <row r="64" spans="1:9" x14ac:dyDescent="0.25">
      <c r="A64" s="190" t="s">
        <v>10</v>
      </c>
      <c r="B64" s="234">
        <v>1</v>
      </c>
      <c r="C64" s="234">
        <f t="shared" si="32"/>
        <v>178</v>
      </c>
      <c r="D64" s="234">
        <v>160</v>
      </c>
      <c r="E64" s="235">
        <v>18</v>
      </c>
      <c r="F64" s="198"/>
      <c r="G64" s="218">
        <v>6.4020000000000001</v>
      </c>
      <c r="H64" s="219">
        <f t="shared" si="29"/>
        <v>230.47</v>
      </c>
      <c r="I64" s="218">
        <f t="shared" si="2"/>
        <v>284.83999999999997</v>
      </c>
    </row>
    <row r="65" spans="1:9" x14ac:dyDescent="0.25">
      <c r="A65" s="190" t="s">
        <v>10</v>
      </c>
      <c r="B65" s="234">
        <v>1</v>
      </c>
      <c r="C65" s="234">
        <f t="shared" si="32"/>
        <v>200</v>
      </c>
      <c r="D65" s="234">
        <v>160</v>
      </c>
      <c r="E65" s="235">
        <v>40</v>
      </c>
      <c r="F65" s="198"/>
      <c r="G65" s="218">
        <v>6.4020000000000001</v>
      </c>
      <c r="H65" s="219">
        <f t="shared" si="29"/>
        <v>512.16</v>
      </c>
      <c r="I65" s="218">
        <f t="shared" si="2"/>
        <v>632.98</v>
      </c>
    </row>
    <row r="66" spans="1:9" x14ac:dyDescent="0.25">
      <c r="A66" s="190" t="s">
        <v>10</v>
      </c>
      <c r="B66" s="234">
        <v>1</v>
      </c>
      <c r="C66" s="234">
        <f t="shared" si="32"/>
        <v>188</v>
      </c>
      <c r="D66" s="234">
        <v>160</v>
      </c>
      <c r="E66" s="235">
        <v>28</v>
      </c>
      <c r="F66" s="198"/>
      <c r="G66" s="218">
        <v>6.8109999999999999</v>
      </c>
      <c r="H66" s="219">
        <f t="shared" si="29"/>
        <v>381.42</v>
      </c>
      <c r="I66" s="218">
        <f t="shared" si="2"/>
        <v>471.4</v>
      </c>
    </row>
    <row r="67" spans="1:9" x14ac:dyDescent="0.25">
      <c r="A67" s="190" t="s">
        <v>10</v>
      </c>
      <c r="B67" s="234">
        <v>1</v>
      </c>
      <c r="C67" s="234">
        <f t="shared" si="32"/>
        <v>177</v>
      </c>
      <c r="D67" s="234">
        <v>160</v>
      </c>
      <c r="E67" s="235">
        <v>17</v>
      </c>
      <c r="F67" s="198"/>
      <c r="G67" s="218">
        <v>6.4020000000000001</v>
      </c>
      <c r="H67" s="219">
        <f t="shared" si="29"/>
        <v>217.67</v>
      </c>
      <c r="I67" s="218">
        <f t="shared" si="2"/>
        <v>269.02</v>
      </c>
    </row>
    <row r="68" spans="1:9" ht="33" x14ac:dyDescent="0.25">
      <c r="A68" s="208" t="s">
        <v>269</v>
      </c>
      <c r="B68" s="233">
        <f>SUM(B69:B72)</f>
        <v>4</v>
      </c>
      <c r="C68" s="233"/>
      <c r="D68" s="233"/>
      <c r="E68" s="233">
        <f t="shared" ref="E68:I68" si="33">SUM(E69:E72)</f>
        <v>57</v>
      </c>
      <c r="F68" s="230"/>
      <c r="G68" s="216"/>
      <c r="H68" s="216">
        <f t="shared" si="33"/>
        <v>511.50999999999993</v>
      </c>
      <c r="I68" s="216">
        <f t="shared" si="33"/>
        <v>632.18000000000006</v>
      </c>
    </row>
    <row r="69" spans="1:9" x14ac:dyDescent="0.25">
      <c r="A69" s="194" t="s">
        <v>12</v>
      </c>
      <c r="B69" s="234">
        <v>1</v>
      </c>
      <c r="C69" s="234">
        <f t="shared" ref="C69:C72" si="34">D69+E69</f>
        <v>186</v>
      </c>
      <c r="D69" s="234">
        <v>160</v>
      </c>
      <c r="E69" s="235">
        <v>26</v>
      </c>
      <c r="F69" s="198"/>
      <c r="G69" s="218">
        <v>4.4870000000000001</v>
      </c>
      <c r="H69" s="219">
        <f t="shared" ref="H69:H72" si="35">ROUND(G69*E69*2,2)</f>
        <v>233.32</v>
      </c>
      <c r="I69" s="218">
        <f t="shared" si="2"/>
        <v>288.36</v>
      </c>
    </row>
    <row r="70" spans="1:9" x14ac:dyDescent="0.25">
      <c r="A70" s="194" t="s">
        <v>12</v>
      </c>
      <c r="B70" s="234">
        <v>1</v>
      </c>
      <c r="C70" s="234">
        <f t="shared" si="34"/>
        <v>166</v>
      </c>
      <c r="D70" s="234">
        <v>160</v>
      </c>
      <c r="E70" s="235">
        <v>6</v>
      </c>
      <c r="F70" s="198"/>
      <c r="G70" s="218">
        <v>4.4870000000000001</v>
      </c>
      <c r="H70" s="219">
        <f t="shared" si="35"/>
        <v>53.84</v>
      </c>
      <c r="I70" s="218">
        <f t="shared" si="2"/>
        <v>66.540000000000006</v>
      </c>
    </row>
    <row r="71" spans="1:9" x14ac:dyDescent="0.25">
      <c r="A71" s="194" t="s">
        <v>12</v>
      </c>
      <c r="B71" s="234">
        <v>1</v>
      </c>
      <c r="C71" s="234">
        <f t="shared" si="34"/>
        <v>174</v>
      </c>
      <c r="D71" s="234">
        <v>160</v>
      </c>
      <c r="E71" s="235">
        <v>14</v>
      </c>
      <c r="F71" s="198"/>
      <c r="G71" s="218">
        <v>4.4870000000000001</v>
      </c>
      <c r="H71" s="219">
        <f t="shared" si="35"/>
        <v>125.64</v>
      </c>
      <c r="I71" s="218">
        <f t="shared" si="2"/>
        <v>155.28</v>
      </c>
    </row>
    <row r="72" spans="1:9" x14ac:dyDescent="0.25">
      <c r="A72" s="190" t="s">
        <v>12</v>
      </c>
      <c r="B72" s="234">
        <v>1</v>
      </c>
      <c r="C72" s="234">
        <f t="shared" si="34"/>
        <v>171</v>
      </c>
      <c r="D72" s="234">
        <v>160</v>
      </c>
      <c r="E72" s="235">
        <v>11</v>
      </c>
      <c r="F72" s="198"/>
      <c r="G72" s="218">
        <v>4.4870000000000001</v>
      </c>
      <c r="H72" s="219">
        <f t="shared" si="35"/>
        <v>98.71</v>
      </c>
      <c r="I72" s="218">
        <f t="shared" si="2"/>
        <v>122</v>
      </c>
    </row>
    <row r="73" spans="1:9" ht="33" x14ac:dyDescent="0.25">
      <c r="A73" s="208" t="s">
        <v>270</v>
      </c>
      <c r="B73" s="233">
        <f>SUM(B74:B77)</f>
        <v>4</v>
      </c>
      <c r="C73" s="233"/>
      <c r="D73" s="233"/>
      <c r="E73" s="233">
        <f t="shared" ref="E73:I73" si="36">SUM(E74:E77)</f>
        <v>56</v>
      </c>
      <c r="F73" s="230"/>
      <c r="G73" s="216"/>
      <c r="H73" s="216">
        <f t="shared" si="36"/>
        <v>469.15999999999997</v>
      </c>
      <c r="I73" s="216">
        <f t="shared" si="36"/>
        <v>579.84</v>
      </c>
    </row>
    <row r="74" spans="1:9" x14ac:dyDescent="0.25">
      <c r="A74" s="194" t="s">
        <v>13</v>
      </c>
      <c r="B74" s="234">
        <v>1</v>
      </c>
      <c r="C74" s="234">
        <f>D74+E74</f>
        <v>174</v>
      </c>
      <c r="D74" s="234">
        <v>160</v>
      </c>
      <c r="E74" s="235">
        <v>14</v>
      </c>
      <c r="F74" s="198"/>
      <c r="G74" s="218">
        <v>4.1890000000000001</v>
      </c>
      <c r="H74" s="219">
        <f t="shared" ref="H74:H77" si="37">ROUND(G74*E74*2,2)</f>
        <v>117.29</v>
      </c>
      <c r="I74" s="218">
        <f t="shared" si="2"/>
        <v>144.96</v>
      </c>
    </row>
    <row r="75" spans="1:9" x14ac:dyDescent="0.25">
      <c r="A75" s="194" t="s">
        <v>13</v>
      </c>
      <c r="B75" s="234">
        <v>1</v>
      </c>
      <c r="C75" s="234">
        <f t="shared" ref="C75:C77" si="38">D75+E75</f>
        <v>168</v>
      </c>
      <c r="D75" s="234">
        <v>160</v>
      </c>
      <c r="E75" s="235">
        <v>8</v>
      </c>
      <c r="F75" s="198"/>
      <c r="G75" s="218">
        <v>4.1890000000000001</v>
      </c>
      <c r="H75" s="219">
        <f t="shared" si="37"/>
        <v>67.02</v>
      </c>
      <c r="I75" s="218">
        <f t="shared" si="2"/>
        <v>82.83</v>
      </c>
    </row>
    <row r="76" spans="1:9" x14ac:dyDescent="0.25">
      <c r="A76" s="194" t="s">
        <v>13</v>
      </c>
      <c r="B76" s="234">
        <v>1</v>
      </c>
      <c r="C76" s="234">
        <f t="shared" si="38"/>
        <v>168</v>
      </c>
      <c r="D76" s="234">
        <v>160</v>
      </c>
      <c r="E76" s="235">
        <v>8</v>
      </c>
      <c r="F76" s="198"/>
      <c r="G76" s="218">
        <v>4.1890000000000001</v>
      </c>
      <c r="H76" s="219">
        <f t="shared" si="37"/>
        <v>67.02</v>
      </c>
      <c r="I76" s="218">
        <f t="shared" si="2"/>
        <v>82.83</v>
      </c>
    </row>
    <row r="77" spans="1:9" x14ac:dyDescent="0.25">
      <c r="A77" s="194" t="s">
        <v>13</v>
      </c>
      <c r="B77" s="234">
        <v>1</v>
      </c>
      <c r="C77" s="234">
        <f t="shared" si="38"/>
        <v>186</v>
      </c>
      <c r="D77" s="234">
        <v>160</v>
      </c>
      <c r="E77" s="235">
        <v>26</v>
      </c>
      <c r="F77" s="198"/>
      <c r="G77" s="218">
        <v>4.1890000000000001</v>
      </c>
      <c r="H77" s="219">
        <f t="shared" si="37"/>
        <v>217.83</v>
      </c>
      <c r="I77" s="218">
        <f t="shared" si="2"/>
        <v>269.22000000000003</v>
      </c>
    </row>
    <row r="78" spans="1:9" x14ac:dyDescent="0.25">
      <c r="A78" s="209" t="s">
        <v>21</v>
      </c>
      <c r="B78" s="232">
        <f>B79+B98+B106</f>
        <v>26</v>
      </c>
      <c r="C78" s="232"/>
      <c r="D78" s="232"/>
      <c r="E78" s="232">
        <f t="shared" ref="E78:I78" si="39">E79+E98+E106</f>
        <v>775</v>
      </c>
      <c r="F78" s="229"/>
      <c r="G78" s="217"/>
      <c r="H78" s="217">
        <f t="shared" si="39"/>
        <v>9359.8900000000012</v>
      </c>
      <c r="I78" s="217">
        <f t="shared" si="39"/>
        <v>11567.869999999997</v>
      </c>
    </row>
    <row r="79" spans="1:9" ht="33" x14ac:dyDescent="0.25">
      <c r="A79" s="208" t="s">
        <v>256</v>
      </c>
      <c r="B79" s="233">
        <f>SUM(B80:B97)</f>
        <v>18</v>
      </c>
      <c r="C79" s="233"/>
      <c r="D79" s="233"/>
      <c r="E79" s="233">
        <f t="shared" ref="E79:I79" si="40">SUM(E80:E97)</f>
        <v>615</v>
      </c>
      <c r="F79" s="230"/>
      <c r="G79" s="216"/>
      <c r="H79" s="216">
        <f t="shared" si="40"/>
        <v>7931.8000000000011</v>
      </c>
      <c r="I79" s="216">
        <f t="shared" si="40"/>
        <v>9802.8999999999978</v>
      </c>
    </row>
    <row r="80" spans="1:9" x14ac:dyDescent="0.25">
      <c r="A80" s="194" t="s">
        <v>22</v>
      </c>
      <c r="B80" s="234">
        <v>1</v>
      </c>
      <c r="C80" s="234">
        <f t="shared" ref="C80:C97" si="41">D80+E80</f>
        <v>180</v>
      </c>
      <c r="D80" s="234">
        <v>160</v>
      </c>
      <c r="E80" s="235">
        <v>20</v>
      </c>
      <c r="F80" s="198"/>
      <c r="G80" s="218">
        <v>6.5190000000000001</v>
      </c>
      <c r="H80" s="219">
        <f t="shared" ref="H80:H97" si="42">ROUND(G80*E80*2,2)</f>
        <v>260.76</v>
      </c>
      <c r="I80" s="218">
        <f t="shared" ref="I80:I138" si="43">ROUND(H80*1.2359,2)</f>
        <v>322.27</v>
      </c>
    </row>
    <row r="81" spans="1:9" x14ac:dyDescent="0.25">
      <c r="A81" s="194" t="s">
        <v>22</v>
      </c>
      <c r="B81" s="234">
        <v>1</v>
      </c>
      <c r="C81" s="234">
        <f t="shared" si="41"/>
        <v>172</v>
      </c>
      <c r="D81" s="234">
        <v>160</v>
      </c>
      <c r="E81" s="235">
        <v>12</v>
      </c>
      <c r="F81" s="198"/>
      <c r="G81" s="218">
        <v>6.5190000000000001</v>
      </c>
      <c r="H81" s="219">
        <f t="shared" si="42"/>
        <v>156.46</v>
      </c>
      <c r="I81" s="218">
        <f t="shared" si="43"/>
        <v>193.37</v>
      </c>
    </row>
    <row r="82" spans="1:9" x14ac:dyDescent="0.25">
      <c r="A82" s="194" t="s">
        <v>22</v>
      </c>
      <c r="B82" s="234">
        <v>1</v>
      </c>
      <c r="C82" s="234">
        <f t="shared" si="41"/>
        <v>171</v>
      </c>
      <c r="D82" s="234">
        <v>160</v>
      </c>
      <c r="E82" s="235">
        <v>11</v>
      </c>
      <c r="F82" s="198"/>
      <c r="G82" s="218">
        <v>6.5190000000000001</v>
      </c>
      <c r="H82" s="219">
        <f t="shared" si="42"/>
        <v>143.41999999999999</v>
      </c>
      <c r="I82" s="218">
        <f t="shared" si="43"/>
        <v>177.25</v>
      </c>
    </row>
    <row r="83" spans="1:9" x14ac:dyDescent="0.25">
      <c r="A83" s="194" t="s">
        <v>22</v>
      </c>
      <c r="B83" s="234">
        <v>1</v>
      </c>
      <c r="C83" s="234">
        <f t="shared" si="41"/>
        <v>171</v>
      </c>
      <c r="D83" s="234">
        <v>160</v>
      </c>
      <c r="E83" s="235">
        <v>11</v>
      </c>
      <c r="F83" s="198"/>
      <c r="G83" s="218">
        <v>6.5190000000000001</v>
      </c>
      <c r="H83" s="219">
        <f t="shared" si="42"/>
        <v>143.41999999999999</v>
      </c>
      <c r="I83" s="218">
        <f t="shared" si="43"/>
        <v>177.25</v>
      </c>
    </row>
    <row r="84" spans="1:9" x14ac:dyDescent="0.25">
      <c r="A84" s="194" t="s">
        <v>22</v>
      </c>
      <c r="B84" s="234">
        <v>1</v>
      </c>
      <c r="C84" s="234">
        <f t="shared" si="41"/>
        <v>204</v>
      </c>
      <c r="D84" s="234">
        <v>160</v>
      </c>
      <c r="E84" s="235">
        <v>44</v>
      </c>
      <c r="F84" s="198"/>
      <c r="G84" s="218">
        <v>6.5190000000000001</v>
      </c>
      <c r="H84" s="219">
        <f t="shared" si="42"/>
        <v>573.66999999999996</v>
      </c>
      <c r="I84" s="218">
        <f t="shared" si="43"/>
        <v>709</v>
      </c>
    </row>
    <row r="85" spans="1:9" x14ac:dyDescent="0.25">
      <c r="A85" s="194" t="s">
        <v>22</v>
      </c>
      <c r="B85" s="234">
        <v>1</v>
      </c>
      <c r="C85" s="234">
        <f t="shared" si="41"/>
        <v>189</v>
      </c>
      <c r="D85" s="234">
        <v>160</v>
      </c>
      <c r="E85" s="235">
        <v>29</v>
      </c>
      <c r="F85" s="198"/>
      <c r="G85" s="218">
        <v>6.5190000000000001</v>
      </c>
      <c r="H85" s="219">
        <f t="shared" si="42"/>
        <v>378.1</v>
      </c>
      <c r="I85" s="218">
        <f t="shared" si="43"/>
        <v>467.29</v>
      </c>
    </row>
    <row r="86" spans="1:9" x14ac:dyDescent="0.25">
      <c r="A86" s="194" t="s">
        <v>22</v>
      </c>
      <c r="B86" s="234">
        <v>1</v>
      </c>
      <c r="C86" s="234">
        <f t="shared" si="41"/>
        <v>222</v>
      </c>
      <c r="D86" s="234">
        <v>160</v>
      </c>
      <c r="E86" s="235">
        <v>62</v>
      </c>
      <c r="F86" s="198"/>
      <c r="G86" s="218">
        <v>6.5190000000000001</v>
      </c>
      <c r="H86" s="219">
        <f t="shared" si="42"/>
        <v>808.36</v>
      </c>
      <c r="I86" s="218">
        <f t="shared" si="43"/>
        <v>999.05</v>
      </c>
    </row>
    <row r="87" spans="1:9" x14ac:dyDescent="0.25">
      <c r="A87" s="194" t="s">
        <v>10</v>
      </c>
      <c r="B87" s="234">
        <v>1</v>
      </c>
      <c r="C87" s="234">
        <f t="shared" si="41"/>
        <v>184</v>
      </c>
      <c r="D87" s="234">
        <v>160</v>
      </c>
      <c r="E87" s="235">
        <v>24</v>
      </c>
      <c r="F87" s="198"/>
      <c r="G87" s="218">
        <v>6.5190000000000001</v>
      </c>
      <c r="H87" s="219">
        <f t="shared" si="42"/>
        <v>312.91000000000003</v>
      </c>
      <c r="I87" s="218">
        <f t="shared" si="43"/>
        <v>386.73</v>
      </c>
    </row>
    <row r="88" spans="1:9" x14ac:dyDescent="0.25">
      <c r="A88" s="194" t="s">
        <v>10</v>
      </c>
      <c r="B88" s="234">
        <v>1</v>
      </c>
      <c r="C88" s="234">
        <f t="shared" si="41"/>
        <v>192</v>
      </c>
      <c r="D88" s="234">
        <v>160</v>
      </c>
      <c r="E88" s="235">
        <v>32</v>
      </c>
      <c r="F88" s="198"/>
      <c r="G88" s="218">
        <v>6.5190000000000001</v>
      </c>
      <c r="H88" s="219">
        <f t="shared" si="42"/>
        <v>417.22</v>
      </c>
      <c r="I88" s="218">
        <f t="shared" si="43"/>
        <v>515.64</v>
      </c>
    </row>
    <row r="89" spans="1:9" x14ac:dyDescent="0.25">
      <c r="A89" s="194" t="s">
        <v>10</v>
      </c>
      <c r="B89" s="234">
        <v>1</v>
      </c>
      <c r="C89" s="234">
        <f t="shared" si="41"/>
        <v>180</v>
      </c>
      <c r="D89" s="234">
        <v>160</v>
      </c>
      <c r="E89" s="235">
        <v>20</v>
      </c>
      <c r="F89" s="198"/>
      <c r="G89" s="218">
        <v>6.4020000000000001</v>
      </c>
      <c r="H89" s="219">
        <f t="shared" si="42"/>
        <v>256.08</v>
      </c>
      <c r="I89" s="218">
        <f t="shared" si="43"/>
        <v>316.49</v>
      </c>
    </row>
    <row r="90" spans="1:9" x14ac:dyDescent="0.25">
      <c r="A90" s="194" t="s">
        <v>10</v>
      </c>
      <c r="B90" s="234">
        <v>1</v>
      </c>
      <c r="C90" s="234">
        <f t="shared" si="41"/>
        <v>194</v>
      </c>
      <c r="D90" s="234">
        <v>160</v>
      </c>
      <c r="E90" s="235">
        <v>34</v>
      </c>
      <c r="F90" s="198"/>
      <c r="G90" s="218">
        <v>6.4020000000000001</v>
      </c>
      <c r="H90" s="219">
        <f t="shared" si="42"/>
        <v>435.34</v>
      </c>
      <c r="I90" s="218">
        <f t="shared" si="43"/>
        <v>538.04</v>
      </c>
    </row>
    <row r="91" spans="1:9" x14ac:dyDescent="0.25">
      <c r="A91" s="194" t="s">
        <v>10</v>
      </c>
      <c r="B91" s="234">
        <v>1</v>
      </c>
      <c r="C91" s="234">
        <f t="shared" si="41"/>
        <v>193</v>
      </c>
      <c r="D91" s="234">
        <v>160</v>
      </c>
      <c r="E91" s="235">
        <v>33</v>
      </c>
      <c r="F91" s="198"/>
      <c r="G91" s="218">
        <v>6.4020000000000001</v>
      </c>
      <c r="H91" s="219">
        <f t="shared" si="42"/>
        <v>422.53</v>
      </c>
      <c r="I91" s="218">
        <f t="shared" si="43"/>
        <v>522.20000000000005</v>
      </c>
    </row>
    <row r="92" spans="1:9" x14ac:dyDescent="0.25">
      <c r="A92" s="194" t="s">
        <v>10</v>
      </c>
      <c r="B92" s="234">
        <v>1</v>
      </c>
      <c r="C92" s="234">
        <f t="shared" si="41"/>
        <v>213</v>
      </c>
      <c r="D92" s="234">
        <v>160</v>
      </c>
      <c r="E92" s="235">
        <v>53</v>
      </c>
      <c r="F92" s="198"/>
      <c r="G92" s="218">
        <v>6.4020000000000001</v>
      </c>
      <c r="H92" s="219">
        <f t="shared" si="42"/>
        <v>678.61</v>
      </c>
      <c r="I92" s="218">
        <f t="shared" si="43"/>
        <v>838.69</v>
      </c>
    </row>
    <row r="93" spans="1:9" x14ac:dyDescent="0.25">
      <c r="A93" s="194" t="s">
        <v>10</v>
      </c>
      <c r="B93" s="234">
        <v>1</v>
      </c>
      <c r="C93" s="234">
        <f t="shared" si="41"/>
        <v>184</v>
      </c>
      <c r="D93" s="234">
        <v>160</v>
      </c>
      <c r="E93" s="235">
        <v>24</v>
      </c>
      <c r="F93" s="198"/>
      <c r="G93" s="218">
        <v>6.4020000000000001</v>
      </c>
      <c r="H93" s="219">
        <f t="shared" si="42"/>
        <v>307.3</v>
      </c>
      <c r="I93" s="218">
        <f t="shared" si="43"/>
        <v>379.79</v>
      </c>
    </row>
    <row r="94" spans="1:9" x14ac:dyDescent="0.25">
      <c r="A94" s="194" t="s">
        <v>10</v>
      </c>
      <c r="B94" s="234">
        <v>1</v>
      </c>
      <c r="C94" s="234">
        <f t="shared" si="41"/>
        <v>192</v>
      </c>
      <c r="D94" s="234">
        <v>160</v>
      </c>
      <c r="E94" s="235">
        <v>32</v>
      </c>
      <c r="F94" s="198"/>
      <c r="G94" s="218">
        <v>6.4020000000000001</v>
      </c>
      <c r="H94" s="219">
        <f t="shared" si="42"/>
        <v>409.73</v>
      </c>
      <c r="I94" s="218">
        <f t="shared" si="43"/>
        <v>506.39</v>
      </c>
    </row>
    <row r="95" spans="1:9" x14ac:dyDescent="0.25">
      <c r="A95" s="194" t="s">
        <v>10</v>
      </c>
      <c r="B95" s="234">
        <v>1</v>
      </c>
      <c r="C95" s="234">
        <f t="shared" si="41"/>
        <v>232</v>
      </c>
      <c r="D95" s="234">
        <v>160</v>
      </c>
      <c r="E95" s="235">
        <v>72</v>
      </c>
      <c r="F95" s="198"/>
      <c r="G95" s="218">
        <v>6.4020000000000001</v>
      </c>
      <c r="H95" s="219">
        <f t="shared" si="42"/>
        <v>921.89</v>
      </c>
      <c r="I95" s="218">
        <f t="shared" si="43"/>
        <v>1139.3599999999999</v>
      </c>
    </row>
    <row r="96" spans="1:9" x14ac:dyDescent="0.25">
      <c r="A96" s="194" t="s">
        <v>10</v>
      </c>
      <c r="B96" s="234">
        <v>1</v>
      </c>
      <c r="C96" s="234">
        <f t="shared" si="41"/>
        <v>206</v>
      </c>
      <c r="D96" s="234">
        <v>160</v>
      </c>
      <c r="E96" s="235">
        <v>46</v>
      </c>
      <c r="F96" s="198"/>
      <c r="G96" s="218">
        <v>6.4020000000000001</v>
      </c>
      <c r="H96" s="219">
        <f t="shared" si="42"/>
        <v>588.98</v>
      </c>
      <c r="I96" s="218">
        <f t="shared" si="43"/>
        <v>727.92</v>
      </c>
    </row>
    <row r="97" spans="1:9" x14ac:dyDescent="0.25">
      <c r="A97" s="194" t="s">
        <v>10</v>
      </c>
      <c r="B97" s="234">
        <v>1</v>
      </c>
      <c r="C97" s="234">
        <f t="shared" si="41"/>
        <v>216</v>
      </c>
      <c r="D97" s="234">
        <v>160</v>
      </c>
      <c r="E97" s="235">
        <v>56</v>
      </c>
      <c r="F97" s="198"/>
      <c r="G97" s="218">
        <v>6.4020000000000001</v>
      </c>
      <c r="H97" s="219">
        <f t="shared" si="42"/>
        <v>717.02</v>
      </c>
      <c r="I97" s="218">
        <f t="shared" si="43"/>
        <v>886.17</v>
      </c>
    </row>
    <row r="98" spans="1:9" ht="33" x14ac:dyDescent="0.25">
      <c r="A98" s="208" t="s">
        <v>269</v>
      </c>
      <c r="B98" s="233">
        <f>SUM(B99:B105)</f>
        <v>7</v>
      </c>
      <c r="C98" s="233"/>
      <c r="D98" s="233"/>
      <c r="E98" s="233">
        <f t="shared" ref="E98:I98" si="44">SUM(E99:E105)</f>
        <v>147</v>
      </c>
      <c r="F98" s="230"/>
      <c r="G98" s="216"/>
      <c r="H98" s="216">
        <f t="shared" si="44"/>
        <v>1319.18</v>
      </c>
      <c r="I98" s="216">
        <f t="shared" si="44"/>
        <v>1630.37</v>
      </c>
    </row>
    <row r="99" spans="1:9" x14ac:dyDescent="0.25">
      <c r="A99" s="190" t="s">
        <v>12</v>
      </c>
      <c r="B99" s="234">
        <v>1</v>
      </c>
      <c r="C99" s="234">
        <f t="shared" ref="C99:C105" si="45">D99+E99</f>
        <v>192</v>
      </c>
      <c r="D99" s="234">
        <v>160</v>
      </c>
      <c r="E99" s="235">
        <v>32</v>
      </c>
      <c r="F99" s="198"/>
      <c r="G99" s="218">
        <v>4.4870000000000001</v>
      </c>
      <c r="H99" s="219">
        <f t="shared" ref="H99:H105" si="46">ROUND(G99*E99*2,2)</f>
        <v>287.17</v>
      </c>
      <c r="I99" s="218">
        <f t="shared" si="43"/>
        <v>354.91</v>
      </c>
    </row>
    <row r="100" spans="1:9" x14ac:dyDescent="0.25">
      <c r="A100" s="190" t="s">
        <v>12</v>
      </c>
      <c r="B100" s="234">
        <v>1</v>
      </c>
      <c r="C100" s="234">
        <f t="shared" si="45"/>
        <v>178</v>
      </c>
      <c r="D100" s="234">
        <v>160</v>
      </c>
      <c r="E100" s="235">
        <v>18</v>
      </c>
      <c r="F100" s="198"/>
      <c r="G100" s="218">
        <v>4.4870000000000001</v>
      </c>
      <c r="H100" s="219">
        <f t="shared" si="46"/>
        <v>161.53</v>
      </c>
      <c r="I100" s="218">
        <f t="shared" si="43"/>
        <v>199.63</v>
      </c>
    </row>
    <row r="101" spans="1:9" x14ac:dyDescent="0.25">
      <c r="A101" s="190" t="s">
        <v>12</v>
      </c>
      <c r="B101" s="234">
        <v>1</v>
      </c>
      <c r="C101" s="234">
        <f t="shared" si="45"/>
        <v>172</v>
      </c>
      <c r="D101" s="234">
        <v>160</v>
      </c>
      <c r="E101" s="235">
        <v>12</v>
      </c>
      <c r="F101" s="198"/>
      <c r="G101" s="218">
        <v>4.4870000000000001</v>
      </c>
      <c r="H101" s="219">
        <f t="shared" si="46"/>
        <v>107.69</v>
      </c>
      <c r="I101" s="218">
        <f t="shared" si="43"/>
        <v>133.09</v>
      </c>
    </row>
    <row r="102" spans="1:9" x14ac:dyDescent="0.25">
      <c r="A102" s="190" t="s">
        <v>12</v>
      </c>
      <c r="B102" s="234">
        <v>1</v>
      </c>
      <c r="C102" s="234">
        <f t="shared" si="45"/>
        <v>168</v>
      </c>
      <c r="D102" s="234">
        <v>160</v>
      </c>
      <c r="E102" s="235">
        <v>8</v>
      </c>
      <c r="F102" s="198"/>
      <c r="G102" s="218">
        <v>4.4870000000000001</v>
      </c>
      <c r="H102" s="219">
        <f t="shared" si="46"/>
        <v>71.790000000000006</v>
      </c>
      <c r="I102" s="218">
        <f t="shared" si="43"/>
        <v>88.73</v>
      </c>
    </row>
    <row r="103" spans="1:9" x14ac:dyDescent="0.25">
      <c r="A103" s="190" t="s">
        <v>12</v>
      </c>
      <c r="B103" s="234">
        <v>1</v>
      </c>
      <c r="C103" s="234">
        <f t="shared" si="45"/>
        <v>184</v>
      </c>
      <c r="D103" s="234">
        <v>160</v>
      </c>
      <c r="E103" s="235">
        <v>24</v>
      </c>
      <c r="F103" s="198"/>
      <c r="G103" s="218">
        <v>4.4870000000000001</v>
      </c>
      <c r="H103" s="219">
        <f t="shared" si="46"/>
        <v>215.38</v>
      </c>
      <c r="I103" s="218">
        <f t="shared" si="43"/>
        <v>266.19</v>
      </c>
    </row>
    <row r="104" spans="1:9" x14ac:dyDescent="0.25">
      <c r="A104" s="194" t="s">
        <v>12</v>
      </c>
      <c r="B104" s="234">
        <v>1</v>
      </c>
      <c r="C104" s="234">
        <f t="shared" si="45"/>
        <v>207</v>
      </c>
      <c r="D104" s="234">
        <v>160</v>
      </c>
      <c r="E104" s="235">
        <v>47</v>
      </c>
      <c r="F104" s="198"/>
      <c r="G104" s="218">
        <v>4.4870000000000001</v>
      </c>
      <c r="H104" s="219">
        <f t="shared" si="46"/>
        <v>421.78</v>
      </c>
      <c r="I104" s="218">
        <f t="shared" si="43"/>
        <v>521.28</v>
      </c>
    </row>
    <row r="105" spans="1:9" x14ac:dyDescent="0.25">
      <c r="A105" s="190" t="s">
        <v>12</v>
      </c>
      <c r="B105" s="234">
        <v>1</v>
      </c>
      <c r="C105" s="234">
        <f t="shared" si="45"/>
        <v>166</v>
      </c>
      <c r="D105" s="234">
        <v>160</v>
      </c>
      <c r="E105" s="235">
        <v>6</v>
      </c>
      <c r="F105" s="198"/>
      <c r="G105" s="218">
        <v>4.4870000000000001</v>
      </c>
      <c r="H105" s="219">
        <f t="shared" si="46"/>
        <v>53.84</v>
      </c>
      <c r="I105" s="218">
        <f t="shared" si="43"/>
        <v>66.540000000000006</v>
      </c>
    </row>
    <row r="106" spans="1:9" ht="33" x14ac:dyDescent="0.25">
      <c r="A106" s="208" t="s">
        <v>270</v>
      </c>
      <c r="B106" s="233">
        <f>SUM(B107:B107)</f>
        <v>1</v>
      </c>
      <c r="C106" s="233"/>
      <c r="D106" s="233"/>
      <c r="E106" s="233">
        <f t="shared" ref="E106:I106" si="47">SUM(E107:E107)</f>
        <v>13</v>
      </c>
      <c r="F106" s="230"/>
      <c r="G106" s="216"/>
      <c r="H106" s="216">
        <f t="shared" si="47"/>
        <v>108.91</v>
      </c>
      <c r="I106" s="216">
        <f t="shared" si="47"/>
        <v>134.6</v>
      </c>
    </row>
    <row r="107" spans="1:9" x14ac:dyDescent="0.25">
      <c r="A107" s="190" t="s">
        <v>13</v>
      </c>
      <c r="B107" s="234">
        <v>1</v>
      </c>
      <c r="C107" s="234">
        <f t="shared" ref="C107" si="48">D107+E107</f>
        <v>173</v>
      </c>
      <c r="D107" s="234">
        <v>160</v>
      </c>
      <c r="E107" s="235">
        <v>13</v>
      </c>
      <c r="F107" s="198"/>
      <c r="G107" s="218">
        <v>4.1890000000000001</v>
      </c>
      <c r="H107" s="219">
        <f t="shared" ref="H107" si="49">ROUND(G107*E107*2,2)</f>
        <v>108.91</v>
      </c>
      <c r="I107" s="218">
        <f t="shared" si="43"/>
        <v>134.6</v>
      </c>
    </row>
    <row r="108" spans="1:9" x14ac:dyDescent="0.25">
      <c r="A108" s="209" t="s">
        <v>23</v>
      </c>
      <c r="B108" s="232">
        <f>B109+B111+B120</f>
        <v>14</v>
      </c>
      <c r="C108" s="232"/>
      <c r="D108" s="232"/>
      <c r="E108" s="232">
        <f t="shared" ref="E108:I108" si="50">E109+E111+E120</f>
        <v>165</v>
      </c>
      <c r="F108" s="229"/>
      <c r="G108" s="217"/>
      <c r="H108" s="217">
        <f t="shared" si="50"/>
        <v>2081.94</v>
      </c>
      <c r="I108" s="217">
        <f t="shared" si="50"/>
        <v>2573.08</v>
      </c>
    </row>
    <row r="109" spans="1:9" x14ac:dyDescent="0.25">
      <c r="A109" s="208" t="s">
        <v>190</v>
      </c>
      <c r="B109" s="233">
        <f>SUM(B110:B110)</f>
        <v>1</v>
      </c>
      <c r="C109" s="233"/>
      <c r="D109" s="233"/>
      <c r="E109" s="233">
        <f t="shared" ref="E109:I109" si="51">SUM(E110:E110)</f>
        <v>21</v>
      </c>
      <c r="F109" s="230"/>
      <c r="G109" s="216"/>
      <c r="H109" s="216">
        <f t="shared" si="51"/>
        <v>418.15</v>
      </c>
      <c r="I109" s="216">
        <f t="shared" si="51"/>
        <v>516.79</v>
      </c>
    </row>
    <row r="110" spans="1:9" x14ac:dyDescent="0.25">
      <c r="A110" s="194" t="s">
        <v>24</v>
      </c>
      <c r="B110" s="234">
        <v>1</v>
      </c>
      <c r="C110" s="234">
        <f t="shared" ref="C110" si="52">D110+E110</f>
        <v>181</v>
      </c>
      <c r="D110" s="234">
        <v>160</v>
      </c>
      <c r="E110" s="235">
        <v>21</v>
      </c>
      <c r="F110" s="198"/>
      <c r="G110" s="218">
        <v>9.9559999999999995</v>
      </c>
      <c r="H110" s="219">
        <f t="shared" ref="H110" si="53">ROUND(G110*E110*2,2)</f>
        <v>418.15</v>
      </c>
      <c r="I110" s="218">
        <f t="shared" si="43"/>
        <v>516.79</v>
      </c>
    </row>
    <row r="111" spans="1:9" ht="33" x14ac:dyDescent="0.25">
      <c r="A111" s="208" t="s">
        <v>256</v>
      </c>
      <c r="B111" s="233">
        <f>SUM(B112:B119)</f>
        <v>8</v>
      </c>
      <c r="C111" s="233"/>
      <c r="D111" s="233"/>
      <c r="E111" s="233">
        <f t="shared" ref="E111:I111" si="54">SUM(E112:E119)</f>
        <v>97</v>
      </c>
      <c r="F111" s="230"/>
      <c r="G111" s="216"/>
      <c r="H111" s="216">
        <f t="shared" si="54"/>
        <v>1242</v>
      </c>
      <c r="I111" s="216">
        <f t="shared" si="54"/>
        <v>1535.01</v>
      </c>
    </row>
    <row r="112" spans="1:9" x14ac:dyDescent="0.25">
      <c r="A112" s="194" t="s">
        <v>10</v>
      </c>
      <c r="B112" s="234">
        <v>1</v>
      </c>
      <c r="C112" s="234">
        <f t="shared" ref="C112:C119" si="55">D112+E112</f>
        <v>169</v>
      </c>
      <c r="D112" s="234">
        <v>160</v>
      </c>
      <c r="E112" s="235">
        <v>9</v>
      </c>
      <c r="F112" s="198"/>
      <c r="G112" s="218">
        <v>6.4020000000000001</v>
      </c>
      <c r="H112" s="219">
        <f t="shared" ref="H112:H119" si="56">ROUND(G112*E112*2,2)</f>
        <v>115.24</v>
      </c>
      <c r="I112" s="218">
        <f t="shared" si="43"/>
        <v>142.43</v>
      </c>
    </row>
    <row r="113" spans="1:9" x14ac:dyDescent="0.25">
      <c r="A113" s="194" t="s">
        <v>10</v>
      </c>
      <c r="B113" s="234">
        <v>1</v>
      </c>
      <c r="C113" s="234">
        <f t="shared" si="55"/>
        <v>175</v>
      </c>
      <c r="D113" s="234">
        <v>160</v>
      </c>
      <c r="E113" s="235">
        <v>15</v>
      </c>
      <c r="F113" s="198"/>
      <c r="G113" s="218">
        <v>6.4020000000000001</v>
      </c>
      <c r="H113" s="219">
        <f t="shared" si="56"/>
        <v>192.06</v>
      </c>
      <c r="I113" s="218">
        <f t="shared" si="43"/>
        <v>237.37</v>
      </c>
    </row>
    <row r="114" spans="1:9" x14ac:dyDescent="0.25">
      <c r="A114" s="194" t="s">
        <v>10</v>
      </c>
      <c r="B114" s="234">
        <v>1</v>
      </c>
      <c r="C114" s="234">
        <f t="shared" si="55"/>
        <v>175</v>
      </c>
      <c r="D114" s="234">
        <v>160</v>
      </c>
      <c r="E114" s="235">
        <v>15</v>
      </c>
      <c r="F114" s="198"/>
      <c r="G114" s="218">
        <v>6.4020000000000001</v>
      </c>
      <c r="H114" s="219">
        <f t="shared" si="56"/>
        <v>192.06</v>
      </c>
      <c r="I114" s="218">
        <f t="shared" si="43"/>
        <v>237.37</v>
      </c>
    </row>
    <row r="115" spans="1:9" x14ac:dyDescent="0.25">
      <c r="A115" s="194" t="s">
        <v>10</v>
      </c>
      <c r="B115" s="234">
        <v>1</v>
      </c>
      <c r="C115" s="234">
        <f t="shared" si="55"/>
        <v>174</v>
      </c>
      <c r="D115" s="234">
        <v>160</v>
      </c>
      <c r="E115" s="235">
        <v>14</v>
      </c>
      <c r="F115" s="198"/>
      <c r="G115" s="218">
        <v>6.4020000000000001</v>
      </c>
      <c r="H115" s="219">
        <f t="shared" si="56"/>
        <v>179.26</v>
      </c>
      <c r="I115" s="218">
        <f t="shared" si="43"/>
        <v>221.55</v>
      </c>
    </row>
    <row r="116" spans="1:9" x14ac:dyDescent="0.25">
      <c r="A116" s="194" t="s">
        <v>10</v>
      </c>
      <c r="B116" s="234">
        <v>1</v>
      </c>
      <c r="C116" s="234">
        <f t="shared" si="55"/>
        <v>174</v>
      </c>
      <c r="D116" s="234">
        <v>160</v>
      </c>
      <c r="E116" s="235">
        <v>14</v>
      </c>
      <c r="F116" s="198"/>
      <c r="G116" s="218">
        <v>6.4020000000000001</v>
      </c>
      <c r="H116" s="219">
        <f t="shared" si="56"/>
        <v>179.26</v>
      </c>
      <c r="I116" s="218">
        <f t="shared" si="43"/>
        <v>221.55</v>
      </c>
    </row>
    <row r="117" spans="1:9" x14ac:dyDescent="0.25">
      <c r="A117" s="194" t="s">
        <v>10</v>
      </c>
      <c r="B117" s="234">
        <v>1</v>
      </c>
      <c r="C117" s="234">
        <f t="shared" si="55"/>
        <v>169</v>
      </c>
      <c r="D117" s="234">
        <v>160</v>
      </c>
      <c r="E117" s="235">
        <v>9</v>
      </c>
      <c r="F117" s="198"/>
      <c r="G117" s="218">
        <v>6.4020000000000001</v>
      </c>
      <c r="H117" s="219">
        <f t="shared" si="56"/>
        <v>115.24</v>
      </c>
      <c r="I117" s="218">
        <f t="shared" si="43"/>
        <v>142.43</v>
      </c>
    </row>
    <row r="118" spans="1:9" x14ac:dyDescent="0.25">
      <c r="A118" s="194" t="s">
        <v>10</v>
      </c>
      <c r="B118" s="234">
        <v>1</v>
      </c>
      <c r="C118" s="234">
        <f t="shared" si="55"/>
        <v>163</v>
      </c>
      <c r="D118" s="234">
        <v>160</v>
      </c>
      <c r="E118" s="235">
        <v>3</v>
      </c>
      <c r="F118" s="198"/>
      <c r="G118" s="218">
        <v>6.4020000000000001</v>
      </c>
      <c r="H118" s="219">
        <f t="shared" si="56"/>
        <v>38.409999999999997</v>
      </c>
      <c r="I118" s="218">
        <f t="shared" si="43"/>
        <v>47.47</v>
      </c>
    </row>
    <row r="119" spans="1:9" x14ac:dyDescent="0.25">
      <c r="A119" s="194" t="s">
        <v>10</v>
      </c>
      <c r="B119" s="234">
        <v>1</v>
      </c>
      <c r="C119" s="234">
        <f t="shared" si="55"/>
        <v>178</v>
      </c>
      <c r="D119" s="234">
        <v>160</v>
      </c>
      <c r="E119" s="235">
        <v>18</v>
      </c>
      <c r="F119" s="198"/>
      <c r="G119" s="218">
        <v>6.4020000000000001</v>
      </c>
      <c r="H119" s="219">
        <f t="shared" si="56"/>
        <v>230.47</v>
      </c>
      <c r="I119" s="218">
        <f t="shared" si="43"/>
        <v>284.83999999999997</v>
      </c>
    </row>
    <row r="120" spans="1:9" ht="33" x14ac:dyDescent="0.25">
      <c r="A120" s="208" t="s">
        <v>269</v>
      </c>
      <c r="B120" s="233">
        <f>SUM(B121:B125)</f>
        <v>5</v>
      </c>
      <c r="C120" s="233"/>
      <c r="D120" s="233"/>
      <c r="E120" s="233">
        <f t="shared" ref="E120:I120" si="57">SUM(E121:E125)</f>
        <v>47</v>
      </c>
      <c r="F120" s="230"/>
      <c r="G120" s="216"/>
      <c r="H120" s="216">
        <f t="shared" si="57"/>
        <v>421.78999999999996</v>
      </c>
      <c r="I120" s="216">
        <f t="shared" si="57"/>
        <v>521.28</v>
      </c>
    </row>
    <row r="121" spans="1:9" x14ac:dyDescent="0.25">
      <c r="A121" s="190" t="s">
        <v>12</v>
      </c>
      <c r="B121" s="234">
        <v>1</v>
      </c>
      <c r="C121" s="234">
        <f t="shared" ref="C121:C124" si="58">D121+E121</f>
        <v>170</v>
      </c>
      <c r="D121" s="234">
        <v>160</v>
      </c>
      <c r="E121" s="235">
        <v>10</v>
      </c>
      <c r="F121" s="198"/>
      <c r="G121" s="218">
        <v>4.4870000000000001</v>
      </c>
      <c r="H121" s="219">
        <f t="shared" ref="H121:H125" si="59">ROUND(G121*E121*2,2)</f>
        <v>89.74</v>
      </c>
      <c r="I121" s="218">
        <f t="shared" si="43"/>
        <v>110.91</v>
      </c>
    </row>
    <row r="122" spans="1:9" x14ac:dyDescent="0.25">
      <c r="A122" s="190" t="s">
        <v>12</v>
      </c>
      <c r="B122" s="234">
        <v>1</v>
      </c>
      <c r="C122" s="234">
        <f t="shared" si="58"/>
        <v>162</v>
      </c>
      <c r="D122" s="234">
        <v>160</v>
      </c>
      <c r="E122" s="235">
        <v>2</v>
      </c>
      <c r="F122" s="198"/>
      <c r="G122" s="218">
        <v>4.4870000000000001</v>
      </c>
      <c r="H122" s="219">
        <f t="shared" si="59"/>
        <v>17.95</v>
      </c>
      <c r="I122" s="218">
        <f t="shared" si="43"/>
        <v>22.18</v>
      </c>
    </row>
    <row r="123" spans="1:9" x14ac:dyDescent="0.25">
      <c r="A123" s="190" t="s">
        <v>12</v>
      </c>
      <c r="B123" s="234">
        <v>1</v>
      </c>
      <c r="C123" s="234">
        <f t="shared" si="58"/>
        <v>182</v>
      </c>
      <c r="D123" s="234">
        <v>160</v>
      </c>
      <c r="E123" s="235">
        <v>22</v>
      </c>
      <c r="F123" s="198"/>
      <c r="G123" s="218">
        <v>4.4870000000000001</v>
      </c>
      <c r="H123" s="219">
        <f t="shared" si="59"/>
        <v>197.43</v>
      </c>
      <c r="I123" s="218">
        <f t="shared" si="43"/>
        <v>244</v>
      </c>
    </row>
    <row r="124" spans="1:9" x14ac:dyDescent="0.25">
      <c r="A124" s="190" t="s">
        <v>12</v>
      </c>
      <c r="B124" s="234">
        <v>1</v>
      </c>
      <c r="C124" s="234">
        <f t="shared" si="58"/>
        <v>164</v>
      </c>
      <c r="D124" s="234">
        <v>160</v>
      </c>
      <c r="E124" s="235">
        <v>4</v>
      </c>
      <c r="F124" s="198"/>
      <c r="G124" s="218">
        <v>4.4870000000000001</v>
      </c>
      <c r="H124" s="219">
        <f t="shared" si="59"/>
        <v>35.9</v>
      </c>
      <c r="I124" s="218">
        <f t="shared" si="43"/>
        <v>44.37</v>
      </c>
    </row>
    <row r="125" spans="1:9" x14ac:dyDescent="0.25">
      <c r="A125" s="190" t="s">
        <v>12</v>
      </c>
      <c r="B125" s="234">
        <v>1</v>
      </c>
      <c r="C125" s="234">
        <f>D125+E125</f>
        <v>169</v>
      </c>
      <c r="D125" s="234">
        <v>160</v>
      </c>
      <c r="E125" s="235">
        <v>9</v>
      </c>
      <c r="F125" s="198"/>
      <c r="G125" s="218">
        <v>4.4870000000000001</v>
      </c>
      <c r="H125" s="219">
        <f t="shared" si="59"/>
        <v>80.77</v>
      </c>
      <c r="I125" s="218">
        <f t="shared" si="43"/>
        <v>99.82</v>
      </c>
    </row>
    <row r="126" spans="1:9" x14ac:dyDescent="0.25">
      <c r="A126" s="209" t="s">
        <v>25</v>
      </c>
      <c r="B126" s="232">
        <f>B127+B130+B135+B137</f>
        <v>8</v>
      </c>
      <c r="C126" s="232"/>
      <c r="D126" s="232"/>
      <c r="E126" s="232">
        <f t="shared" ref="E126:I126" si="60">E127+E130+E135+E137</f>
        <v>114</v>
      </c>
      <c r="F126" s="229"/>
      <c r="G126" s="217"/>
      <c r="H126" s="217">
        <f t="shared" si="60"/>
        <v>1640.53</v>
      </c>
      <c r="I126" s="217">
        <f t="shared" si="60"/>
        <v>2027.5400000000002</v>
      </c>
    </row>
    <row r="127" spans="1:9" x14ac:dyDescent="0.25">
      <c r="A127" s="208" t="s">
        <v>190</v>
      </c>
      <c r="B127" s="233">
        <f>SUM(B128:B129)</f>
        <v>2</v>
      </c>
      <c r="C127" s="233"/>
      <c r="D127" s="233"/>
      <c r="E127" s="233">
        <f t="shared" ref="E127:I127" si="61">SUM(E128:E129)</f>
        <v>31</v>
      </c>
      <c r="F127" s="230"/>
      <c r="G127" s="216"/>
      <c r="H127" s="216">
        <f t="shared" si="61"/>
        <v>617.28</v>
      </c>
      <c r="I127" s="216">
        <f t="shared" si="61"/>
        <v>762.90000000000009</v>
      </c>
    </row>
    <row r="128" spans="1:9" x14ac:dyDescent="0.25">
      <c r="A128" s="196" t="s">
        <v>26</v>
      </c>
      <c r="B128" s="234">
        <v>1</v>
      </c>
      <c r="C128" s="234">
        <f t="shared" ref="C128:C129" si="62">D128+E128</f>
        <v>178</v>
      </c>
      <c r="D128" s="234">
        <v>160</v>
      </c>
      <c r="E128" s="235">
        <v>18</v>
      </c>
      <c r="F128" s="198"/>
      <c r="G128" s="218">
        <v>9.9559999999999995</v>
      </c>
      <c r="H128" s="219">
        <f t="shared" ref="H128:H129" si="63">ROUND(G128*E128*2,2)</f>
        <v>358.42</v>
      </c>
      <c r="I128" s="218">
        <f t="shared" si="43"/>
        <v>442.97</v>
      </c>
    </row>
    <row r="129" spans="1:9" x14ac:dyDescent="0.25">
      <c r="A129" s="197" t="s">
        <v>26</v>
      </c>
      <c r="B129" s="235">
        <v>1</v>
      </c>
      <c r="C129" s="234">
        <f t="shared" si="62"/>
        <v>173</v>
      </c>
      <c r="D129" s="234">
        <v>160</v>
      </c>
      <c r="E129" s="235">
        <v>13</v>
      </c>
      <c r="F129" s="199"/>
      <c r="G129" s="219">
        <v>9.9559999999999995</v>
      </c>
      <c r="H129" s="219">
        <f t="shared" si="63"/>
        <v>258.86</v>
      </c>
      <c r="I129" s="218">
        <f t="shared" si="43"/>
        <v>319.93</v>
      </c>
    </row>
    <row r="130" spans="1:9" ht="33" x14ac:dyDescent="0.25">
      <c r="A130" s="208" t="s">
        <v>256</v>
      </c>
      <c r="B130" s="233">
        <f>SUM(B131:B134)</f>
        <v>4</v>
      </c>
      <c r="C130" s="233"/>
      <c r="D130" s="233"/>
      <c r="E130" s="233">
        <f t="shared" ref="E130:I130" si="64">SUM(E131:E134)</f>
        <v>73</v>
      </c>
      <c r="F130" s="230"/>
      <c r="G130" s="216"/>
      <c r="H130" s="216">
        <f t="shared" si="64"/>
        <v>934.7</v>
      </c>
      <c r="I130" s="216">
        <f t="shared" si="64"/>
        <v>1155.2</v>
      </c>
    </row>
    <row r="131" spans="1:9" x14ac:dyDescent="0.25">
      <c r="A131" s="196" t="s">
        <v>10</v>
      </c>
      <c r="B131" s="234">
        <v>1</v>
      </c>
      <c r="C131" s="234">
        <f t="shared" ref="C131:C134" si="65">D131+E131</f>
        <v>179</v>
      </c>
      <c r="D131" s="234">
        <v>160</v>
      </c>
      <c r="E131" s="235">
        <v>19</v>
      </c>
      <c r="F131" s="198"/>
      <c r="G131" s="218">
        <v>6.4020000000000001</v>
      </c>
      <c r="H131" s="219">
        <f t="shared" ref="H131:H134" si="66">ROUND(G131*E131*2,2)</f>
        <v>243.28</v>
      </c>
      <c r="I131" s="218">
        <f t="shared" si="43"/>
        <v>300.67</v>
      </c>
    </row>
    <row r="132" spans="1:9" x14ac:dyDescent="0.25">
      <c r="A132" s="196" t="s">
        <v>10</v>
      </c>
      <c r="B132" s="234">
        <v>1</v>
      </c>
      <c r="C132" s="234">
        <f t="shared" si="65"/>
        <v>172</v>
      </c>
      <c r="D132" s="234">
        <v>160</v>
      </c>
      <c r="E132" s="235">
        <v>12</v>
      </c>
      <c r="F132" s="198"/>
      <c r="G132" s="218">
        <v>6.4020000000000001</v>
      </c>
      <c r="H132" s="219">
        <f t="shared" si="66"/>
        <v>153.65</v>
      </c>
      <c r="I132" s="218">
        <f t="shared" si="43"/>
        <v>189.9</v>
      </c>
    </row>
    <row r="133" spans="1:9" x14ac:dyDescent="0.25">
      <c r="A133" s="196" t="s">
        <v>10</v>
      </c>
      <c r="B133" s="234">
        <v>1</v>
      </c>
      <c r="C133" s="234">
        <f t="shared" si="65"/>
        <v>167</v>
      </c>
      <c r="D133" s="234">
        <v>160</v>
      </c>
      <c r="E133" s="235">
        <v>7</v>
      </c>
      <c r="F133" s="198"/>
      <c r="G133" s="218">
        <v>6.4020000000000001</v>
      </c>
      <c r="H133" s="219">
        <f t="shared" si="66"/>
        <v>89.63</v>
      </c>
      <c r="I133" s="218">
        <f t="shared" si="43"/>
        <v>110.77</v>
      </c>
    </row>
    <row r="134" spans="1:9" x14ac:dyDescent="0.25">
      <c r="A134" s="196" t="s">
        <v>10</v>
      </c>
      <c r="B134" s="234">
        <v>1</v>
      </c>
      <c r="C134" s="234">
        <f t="shared" si="65"/>
        <v>195</v>
      </c>
      <c r="D134" s="234">
        <v>160</v>
      </c>
      <c r="E134" s="235">
        <v>35</v>
      </c>
      <c r="F134" s="198"/>
      <c r="G134" s="218">
        <v>6.4020000000000001</v>
      </c>
      <c r="H134" s="219">
        <f t="shared" si="66"/>
        <v>448.14</v>
      </c>
      <c r="I134" s="218">
        <f t="shared" si="43"/>
        <v>553.86</v>
      </c>
    </row>
    <row r="135" spans="1:9" ht="33" x14ac:dyDescent="0.25">
      <c r="A135" s="208" t="s">
        <v>269</v>
      </c>
      <c r="B135" s="233">
        <f>SUM(B136:B136)</f>
        <v>1</v>
      </c>
      <c r="C135" s="233"/>
      <c r="D135" s="233"/>
      <c r="E135" s="233">
        <f t="shared" ref="E135:I135" si="67">SUM(E136:E136)</f>
        <v>8</v>
      </c>
      <c r="F135" s="230"/>
      <c r="G135" s="216"/>
      <c r="H135" s="216">
        <f t="shared" si="67"/>
        <v>71.790000000000006</v>
      </c>
      <c r="I135" s="216">
        <f t="shared" si="67"/>
        <v>88.73</v>
      </c>
    </row>
    <row r="136" spans="1:9" x14ac:dyDescent="0.25">
      <c r="A136" s="196" t="s">
        <v>12</v>
      </c>
      <c r="B136" s="234">
        <v>1</v>
      </c>
      <c r="C136" s="234">
        <f t="shared" ref="C136" si="68">D136+E136</f>
        <v>168</v>
      </c>
      <c r="D136" s="234">
        <v>160</v>
      </c>
      <c r="E136" s="235">
        <v>8</v>
      </c>
      <c r="F136" s="198"/>
      <c r="G136" s="218">
        <v>4.4870000000000001</v>
      </c>
      <c r="H136" s="219">
        <f t="shared" ref="H136" si="69">ROUND(G136*E136*2,2)</f>
        <v>71.790000000000006</v>
      </c>
      <c r="I136" s="218">
        <f t="shared" si="43"/>
        <v>88.73</v>
      </c>
    </row>
    <row r="137" spans="1:9" x14ac:dyDescent="0.25">
      <c r="A137" s="227" t="s">
        <v>27</v>
      </c>
      <c r="B137" s="233">
        <f>SUM(B138:B138)</f>
        <v>1</v>
      </c>
      <c r="C137" s="233"/>
      <c r="D137" s="233"/>
      <c r="E137" s="233">
        <f t="shared" ref="E137:I137" si="70">SUM(E138:E138)</f>
        <v>2</v>
      </c>
      <c r="F137" s="230"/>
      <c r="G137" s="216"/>
      <c r="H137" s="216">
        <f t="shared" si="70"/>
        <v>16.760000000000002</v>
      </c>
      <c r="I137" s="216">
        <f t="shared" si="70"/>
        <v>20.71</v>
      </c>
    </row>
    <row r="138" spans="1:9" x14ac:dyDescent="0.25">
      <c r="A138" s="197" t="s">
        <v>13</v>
      </c>
      <c r="B138" s="234">
        <v>1</v>
      </c>
      <c r="C138" s="234">
        <f t="shared" ref="C138" si="71">D138+E138</f>
        <v>162</v>
      </c>
      <c r="D138" s="234">
        <v>160</v>
      </c>
      <c r="E138" s="235">
        <v>2</v>
      </c>
      <c r="F138" s="198"/>
      <c r="G138" s="218">
        <v>4.1890000000000001</v>
      </c>
      <c r="H138" s="219">
        <f t="shared" ref="H138" si="72">ROUND(G138*E138*2,2)</f>
        <v>16.760000000000002</v>
      </c>
      <c r="I138" s="218">
        <f t="shared" si="43"/>
        <v>20.71</v>
      </c>
    </row>
  </sheetData>
  <mergeCells count="9">
    <mergeCell ref="H1:I1"/>
    <mergeCell ref="A2:I2"/>
    <mergeCell ref="A7:A8"/>
    <mergeCell ref="B7:B8"/>
    <mergeCell ref="C7:E7"/>
    <mergeCell ref="F7:F8"/>
    <mergeCell ref="G7:G8"/>
    <mergeCell ref="H7:H8"/>
    <mergeCell ref="I7:I8"/>
  </mergeCells>
  <pageMargins left="0.70866141732283472" right="0.31496062992125984" top="0.35433070866141736" bottom="0" header="0" footer="0"/>
  <pageSetup paperSize="9" scale="80" orientation="landscape" r:id="rId1"/>
  <headerFooter>
    <oddHeader>&amp;L&amp;D&amp;T&amp;C&amp;P&amp;R
&amp;Z&amp;F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D5381-D919-44E4-836E-74DF0F797A3D}">
  <sheetPr>
    <tabColor theme="5" tint="0.59999389629810485"/>
  </sheetPr>
  <dimension ref="A1:XEY83"/>
  <sheetViews>
    <sheetView zoomScale="80" zoomScaleNormal="80" workbookViewId="0">
      <selection activeCell="H1" sqref="H1:I1"/>
    </sheetView>
  </sheetViews>
  <sheetFormatPr defaultRowHeight="16.5" x14ac:dyDescent="0.25"/>
  <cols>
    <col min="1" max="1" width="67.5703125" style="1" customWidth="1"/>
    <col min="2" max="2" width="15.28515625" style="1" customWidth="1"/>
    <col min="3" max="3" width="14.5703125" style="1" customWidth="1"/>
    <col min="4" max="4" width="14.7109375" style="1" customWidth="1"/>
    <col min="5" max="5" width="18.42578125" style="1" customWidth="1"/>
    <col min="6" max="6" width="16.7109375" style="1" customWidth="1"/>
    <col min="7" max="7" width="18.7109375" style="1" customWidth="1"/>
    <col min="8" max="8" width="22.7109375" style="1" customWidth="1"/>
    <col min="9" max="9" width="19.28515625" style="1" customWidth="1"/>
    <col min="10" max="16384" width="9.140625" style="1"/>
  </cols>
  <sheetData>
    <row r="1" spans="1:9" ht="20.25" customHeight="1" x14ac:dyDescent="0.25">
      <c r="H1" s="270" t="s">
        <v>348</v>
      </c>
      <c r="I1" s="270"/>
    </row>
    <row r="2" spans="1:9" s="3" customFormat="1" ht="39.75" customHeight="1" x14ac:dyDescent="0.25">
      <c r="A2" s="54" t="s">
        <v>297</v>
      </c>
      <c r="B2" s="54"/>
      <c r="C2" s="54"/>
      <c r="D2" s="54"/>
      <c r="E2" s="54"/>
      <c r="F2" s="54"/>
      <c r="G2" s="54"/>
      <c r="H2" s="54"/>
      <c r="I2" s="54"/>
    </row>
    <row r="4" spans="1:9" x14ac:dyDescent="0.25">
      <c r="A4" s="1" t="s">
        <v>319</v>
      </c>
    </row>
    <row r="5" spans="1:9" x14ac:dyDescent="0.25">
      <c r="A5" s="1" t="s">
        <v>309</v>
      </c>
    </row>
    <row r="6" spans="1:9" x14ac:dyDescent="0.25">
      <c r="E6" s="27"/>
      <c r="H6" s="4"/>
      <c r="I6" s="237"/>
    </row>
    <row r="7" spans="1:9" ht="45.75" customHeight="1" x14ac:dyDescent="0.25">
      <c r="A7" s="241"/>
      <c r="B7" s="241" t="s">
        <v>0</v>
      </c>
      <c r="C7" s="242" t="s">
        <v>1</v>
      </c>
      <c r="D7" s="242"/>
      <c r="E7" s="242"/>
      <c r="F7" s="243" t="s">
        <v>2</v>
      </c>
      <c r="G7" s="244" t="s">
        <v>302</v>
      </c>
      <c r="H7" s="242" t="s">
        <v>3</v>
      </c>
      <c r="I7" s="245" t="s">
        <v>4</v>
      </c>
    </row>
    <row r="8" spans="1:9" ht="60.75" customHeight="1" x14ac:dyDescent="0.25">
      <c r="A8" s="241"/>
      <c r="B8" s="241"/>
      <c r="C8" s="246" t="s">
        <v>300</v>
      </c>
      <c r="D8" s="246" t="s">
        <v>316</v>
      </c>
      <c r="E8" s="246" t="s">
        <v>5</v>
      </c>
      <c r="F8" s="243"/>
      <c r="G8" s="244"/>
      <c r="H8" s="242"/>
      <c r="I8" s="245"/>
    </row>
    <row r="9" spans="1:9" x14ac:dyDescent="0.25">
      <c r="A9" s="177">
        <v>1</v>
      </c>
      <c r="B9" s="177">
        <v>2</v>
      </c>
      <c r="C9" s="177" t="s">
        <v>6</v>
      </c>
      <c r="D9" s="177">
        <v>4</v>
      </c>
      <c r="E9" s="177">
        <v>5</v>
      </c>
      <c r="F9" s="178">
        <v>6</v>
      </c>
      <c r="G9" s="178">
        <v>7</v>
      </c>
      <c r="H9" s="177">
        <v>8</v>
      </c>
      <c r="I9" s="177" t="s">
        <v>92</v>
      </c>
    </row>
    <row r="10" spans="1:9" s="3" customFormat="1" x14ac:dyDescent="0.25">
      <c r="A10" s="6" t="s">
        <v>7</v>
      </c>
      <c r="B10" s="7">
        <f>B11+B13+B24+B27</f>
        <v>15</v>
      </c>
      <c r="C10" s="7"/>
      <c r="D10" s="7"/>
      <c r="E10" s="7">
        <f t="shared" ref="C10:E10" si="0">E11+E13+E24+E27</f>
        <v>283</v>
      </c>
      <c r="F10" s="8"/>
      <c r="G10" s="8"/>
      <c r="H10" s="8">
        <f>H11+H13+H24+H27</f>
        <v>4261.16</v>
      </c>
      <c r="I10" s="8">
        <f>I11+I13+I24+I27</f>
        <v>5266.3799999999992</v>
      </c>
    </row>
    <row r="11" spans="1:9" s="240" customFormat="1" x14ac:dyDescent="0.25">
      <c r="A11" s="208" t="s">
        <v>190</v>
      </c>
      <c r="B11" s="238">
        <f>B12</f>
        <v>1</v>
      </c>
      <c r="C11" s="238"/>
      <c r="D11" s="238"/>
      <c r="E11" s="238">
        <f t="shared" ref="C11:I11" si="1">E12</f>
        <v>24</v>
      </c>
      <c r="F11" s="239"/>
      <c r="G11" s="239"/>
      <c r="H11" s="239">
        <f t="shared" si="1"/>
        <v>447.02</v>
      </c>
      <c r="I11" s="239">
        <f t="shared" si="1"/>
        <v>552.47</v>
      </c>
    </row>
    <row r="12" spans="1:9" s="240" customFormat="1" x14ac:dyDescent="0.25">
      <c r="A12" s="21" t="s">
        <v>36</v>
      </c>
      <c r="B12" s="15">
        <v>1</v>
      </c>
      <c r="C12" s="18">
        <v>171</v>
      </c>
      <c r="D12" s="15">
        <v>147</v>
      </c>
      <c r="E12" s="11">
        <f>ROUND(C12-D12,1)</f>
        <v>24</v>
      </c>
      <c r="F12" s="19">
        <v>1369</v>
      </c>
      <c r="G12" s="19">
        <f>F12/D12</f>
        <v>9.3129251700680271</v>
      </c>
      <c r="H12" s="13">
        <f>ROUND(E12*G12*2,2)</f>
        <v>447.02</v>
      </c>
      <c r="I12" s="19">
        <f>ROUND(H12*1.2359,2)</f>
        <v>552.47</v>
      </c>
    </row>
    <row r="13" spans="1:9" ht="33" x14ac:dyDescent="0.25">
      <c r="A13" s="208" t="s">
        <v>256</v>
      </c>
      <c r="B13" s="222">
        <f>SUM(B14:B23)</f>
        <v>10</v>
      </c>
      <c r="C13" s="222"/>
      <c r="D13" s="222"/>
      <c r="E13" s="222">
        <f t="shared" ref="C13:I13" si="2">SUM(E14:E23)</f>
        <v>225</v>
      </c>
      <c r="F13" s="212"/>
      <c r="G13" s="212"/>
      <c r="H13" s="212">
        <f t="shared" si="2"/>
        <v>3380.55</v>
      </c>
      <c r="I13" s="212">
        <f t="shared" si="2"/>
        <v>4178.03</v>
      </c>
    </row>
    <row r="14" spans="1:9" x14ac:dyDescent="0.25">
      <c r="A14" s="21" t="s">
        <v>85</v>
      </c>
      <c r="B14" s="15">
        <v>1</v>
      </c>
      <c r="C14" s="18">
        <v>171</v>
      </c>
      <c r="D14" s="15">
        <v>147</v>
      </c>
      <c r="E14" s="11">
        <f>ROUND(C14-D14,1)</f>
        <v>24</v>
      </c>
      <c r="F14" s="19">
        <v>1190</v>
      </c>
      <c r="G14" s="19">
        <f>F14/D14</f>
        <v>8.0952380952380949</v>
      </c>
      <c r="H14" s="13">
        <f t="shared" ref="H14:H29" si="3">ROUND(E14*G14*2,2)</f>
        <v>388.57</v>
      </c>
      <c r="I14" s="19">
        <f>ROUND(H14*1.2359,2)</f>
        <v>480.23</v>
      </c>
    </row>
    <row r="15" spans="1:9" x14ac:dyDescent="0.25">
      <c r="A15" s="21" t="s">
        <v>85</v>
      </c>
      <c r="B15" s="15">
        <v>1</v>
      </c>
      <c r="C15" s="18">
        <v>193</v>
      </c>
      <c r="D15" s="15">
        <v>147</v>
      </c>
      <c r="E15" s="11">
        <f t="shared" ref="E15:E26" si="4">ROUND(C15-D15,1)</f>
        <v>46</v>
      </c>
      <c r="F15" s="19">
        <v>1190</v>
      </c>
      <c r="G15" s="19">
        <f t="shared" ref="G15:G26" si="5">F15/D15</f>
        <v>8.0952380952380949</v>
      </c>
      <c r="H15" s="13">
        <f t="shared" si="3"/>
        <v>744.76</v>
      </c>
      <c r="I15" s="19">
        <f t="shared" ref="I15:I26" si="6">ROUND(H15*1.2359,2)</f>
        <v>920.45</v>
      </c>
    </row>
    <row r="16" spans="1:9" x14ac:dyDescent="0.25">
      <c r="A16" s="21" t="s">
        <v>85</v>
      </c>
      <c r="B16" s="15">
        <v>1</v>
      </c>
      <c r="C16" s="18">
        <v>158</v>
      </c>
      <c r="D16" s="15">
        <v>147</v>
      </c>
      <c r="E16" s="11">
        <f t="shared" si="4"/>
        <v>11</v>
      </c>
      <c r="F16" s="19">
        <v>1190</v>
      </c>
      <c r="G16" s="19">
        <f t="shared" si="5"/>
        <v>8.0952380952380949</v>
      </c>
      <c r="H16" s="13">
        <f t="shared" si="3"/>
        <v>178.1</v>
      </c>
      <c r="I16" s="19">
        <f t="shared" si="6"/>
        <v>220.11</v>
      </c>
    </row>
    <row r="17" spans="1:9 16379:16379" x14ac:dyDescent="0.25">
      <c r="A17" s="21" t="s">
        <v>85</v>
      </c>
      <c r="B17" s="15">
        <v>1</v>
      </c>
      <c r="C17" s="18">
        <v>157</v>
      </c>
      <c r="D17" s="15">
        <v>147</v>
      </c>
      <c r="E17" s="11">
        <f t="shared" si="4"/>
        <v>10</v>
      </c>
      <c r="F17" s="19">
        <v>1047</v>
      </c>
      <c r="G17" s="19">
        <f t="shared" si="5"/>
        <v>7.1224489795918364</v>
      </c>
      <c r="H17" s="13">
        <f t="shared" si="3"/>
        <v>142.44999999999999</v>
      </c>
      <c r="I17" s="19">
        <f t="shared" si="6"/>
        <v>176.05</v>
      </c>
    </row>
    <row r="18" spans="1:9 16379:16379" x14ac:dyDescent="0.25">
      <c r="A18" s="21" t="s">
        <v>85</v>
      </c>
      <c r="B18" s="15">
        <v>1</v>
      </c>
      <c r="C18" s="18">
        <v>161</v>
      </c>
      <c r="D18" s="15">
        <v>147</v>
      </c>
      <c r="E18" s="11">
        <f t="shared" si="4"/>
        <v>14</v>
      </c>
      <c r="F18" s="19">
        <v>1190</v>
      </c>
      <c r="G18" s="19">
        <f t="shared" si="5"/>
        <v>8.0952380952380949</v>
      </c>
      <c r="H18" s="13">
        <f t="shared" si="3"/>
        <v>226.67</v>
      </c>
      <c r="I18" s="19">
        <f t="shared" si="6"/>
        <v>280.14</v>
      </c>
    </row>
    <row r="19" spans="1:9 16379:16379" x14ac:dyDescent="0.25">
      <c r="A19" s="21" t="s">
        <v>85</v>
      </c>
      <c r="B19" s="15">
        <v>1</v>
      </c>
      <c r="C19" s="18">
        <v>192</v>
      </c>
      <c r="D19" s="15">
        <v>168</v>
      </c>
      <c r="E19" s="11">
        <f t="shared" si="4"/>
        <v>24</v>
      </c>
      <c r="F19" s="19">
        <v>1190</v>
      </c>
      <c r="G19" s="19">
        <f t="shared" si="5"/>
        <v>7.083333333333333</v>
      </c>
      <c r="H19" s="13">
        <f t="shared" si="3"/>
        <v>340</v>
      </c>
      <c r="I19" s="19">
        <f t="shared" si="6"/>
        <v>420.21</v>
      </c>
    </row>
    <row r="20" spans="1:9 16379:16379" x14ac:dyDescent="0.25">
      <c r="A20" s="21" t="s">
        <v>85</v>
      </c>
      <c r="B20" s="15">
        <v>1</v>
      </c>
      <c r="C20" s="18">
        <v>192</v>
      </c>
      <c r="D20" s="15">
        <v>168</v>
      </c>
      <c r="E20" s="11">
        <f t="shared" si="4"/>
        <v>24</v>
      </c>
      <c r="F20" s="19">
        <v>1190</v>
      </c>
      <c r="G20" s="19">
        <f t="shared" si="5"/>
        <v>7.083333333333333</v>
      </c>
      <c r="H20" s="13">
        <f t="shared" si="3"/>
        <v>340</v>
      </c>
      <c r="I20" s="19">
        <f t="shared" si="6"/>
        <v>420.21</v>
      </c>
    </row>
    <row r="21" spans="1:9 16379:16379" x14ac:dyDescent="0.25">
      <c r="A21" s="21" t="s">
        <v>85</v>
      </c>
      <c r="B21" s="15">
        <v>1</v>
      </c>
      <c r="C21" s="18">
        <v>192</v>
      </c>
      <c r="D21" s="15">
        <v>168</v>
      </c>
      <c r="E21" s="11">
        <f t="shared" si="4"/>
        <v>24</v>
      </c>
      <c r="F21" s="19">
        <v>1190</v>
      </c>
      <c r="G21" s="19">
        <f t="shared" si="5"/>
        <v>7.083333333333333</v>
      </c>
      <c r="H21" s="13">
        <f t="shared" si="3"/>
        <v>340</v>
      </c>
      <c r="I21" s="19">
        <f t="shared" si="6"/>
        <v>420.21</v>
      </c>
    </row>
    <row r="22" spans="1:9 16379:16379" x14ac:dyDescent="0.25">
      <c r="A22" s="21" t="s">
        <v>85</v>
      </c>
      <c r="B22" s="15">
        <v>1</v>
      </c>
      <c r="C22" s="18">
        <v>192</v>
      </c>
      <c r="D22" s="15">
        <v>168</v>
      </c>
      <c r="E22" s="11">
        <f t="shared" si="4"/>
        <v>24</v>
      </c>
      <c r="F22" s="19">
        <v>1190</v>
      </c>
      <c r="G22" s="19">
        <f t="shared" si="5"/>
        <v>7.083333333333333</v>
      </c>
      <c r="H22" s="13">
        <f t="shared" si="3"/>
        <v>340</v>
      </c>
      <c r="I22" s="19">
        <f t="shared" si="6"/>
        <v>420.21</v>
      </c>
    </row>
    <row r="23" spans="1:9 16379:16379" x14ac:dyDescent="0.25">
      <c r="A23" s="21" t="s">
        <v>85</v>
      </c>
      <c r="B23" s="15">
        <v>1</v>
      </c>
      <c r="C23" s="18">
        <v>192</v>
      </c>
      <c r="D23" s="15">
        <v>168</v>
      </c>
      <c r="E23" s="11">
        <f t="shared" si="4"/>
        <v>24</v>
      </c>
      <c r="F23" s="19">
        <v>1190</v>
      </c>
      <c r="G23" s="19">
        <f t="shared" si="5"/>
        <v>7.083333333333333</v>
      </c>
      <c r="H23" s="13">
        <f t="shared" si="3"/>
        <v>340</v>
      </c>
      <c r="I23" s="19">
        <f t="shared" si="6"/>
        <v>420.21</v>
      </c>
      <c r="XEY23" s="22">
        <f>SUM(D23:XEX23)</f>
        <v>2149.2933333333331</v>
      </c>
    </row>
    <row r="24" spans="1:9 16379:16379" ht="33" x14ac:dyDescent="0.25">
      <c r="A24" s="208" t="s">
        <v>269</v>
      </c>
      <c r="B24" s="222">
        <f>SUM(B25:B26)</f>
        <v>2</v>
      </c>
      <c r="C24" s="222"/>
      <c r="D24" s="222"/>
      <c r="E24" s="222">
        <f t="shared" ref="C24:I24" si="7">SUM(E25:E26)</f>
        <v>24</v>
      </c>
      <c r="F24" s="212"/>
      <c r="G24" s="212"/>
      <c r="H24" s="212">
        <f t="shared" si="7"/>
        <v>250</v>
      </c>
      <c r="I24" s="212">
        <f t="shared" si="7"/>
        <v>308.98</v>
      </c>
      <c r="XEY24" s="22"/>
    </row>
    <row r="25" spans="1:9 16379:16379" x14ac:dyDescent="0.25">
      <c r="A25" s="21" t="s">
        <v>86</v>
      </c>
      <c r="B25" s="15">
        <v>1</v>
      </c>
      <c r="C25" s="18">
        <v>180</v>
      </c>
      <c r="D25" s="15">
        <v>168</v>
      </c>
      <c r="E25" s="11">
        <f t="shared" si="4"/>
        <v>12</v>
      </c>
      <c r="F25" s="19">
        <v>875</v>
      </c>
      <c r="G25" s="19">
        <f t="shared" si="5"/>
        <v>5.208333333333333</v>
      </c>
      <c r="H25" s="13">
        <f t="shared" si="3"/>
        <v>125</v>
      </c>
      <c r="I25" s="19">
        <f t="shared" si="6"/>
        <v>154.49</v>
      </c>
    </row>
    <row r="26" spans="1:9 16379:16379" x14ac:dyDescent="0.25">
      <c r="A26" s="21" t="s">
        <v>86</v>
      </c>
      <c r="B26" s="15">
        <v>1</v>
      </c>
      <c r="C26" s="18">
        <v>180</v>
      </c>
      <c r="D26" s="15">
        <v>168</v>
      </c>
      <c r="E26" s="11">
        <f t="shared" si="4"/>
        <v>12</v>
      </c>
      <c r="F26" s="19">
        <v>875</v>
      </c>
      <c r="G26" s="19">
        <f t="shared" si="5"/>
        <v>5.208333333333333</v>
      </c>
      <c r="H26" s="13">
        <f t="shared" si="3"/>
        <v>125</v>
      </c>
      <c r="I26" s="19">
        <f t="shared" si="6"/>
        <v>154.49</v>
      </c>
    </row>
    <row r="27" spans="1:9 16379:16379" ht="33" x14ac:dyDescent="0.25">
      <c r="A27" s="95" t="s">
        <v>270</v>
      </c>
      <c r="B27" s="222">
        <f>SUM(B28:B29)</f>
        <v>2</v>
      </c>
      <c r="C27" s="222"/>
      <c r="D27" s="222"/>
      <c r="E27" s="222">
        <f t="shared" ref="C27:I27" si="8">SUM(E28:E29)</f>
        <v>10</v>
      </c>
      <c r="F27" s="212"/>
      <c r="G27" s="212"/>
      <c r="H27" s="212">
        <f t="shared" si="8"/>
        <v>183.59</v>
      </c>
      <c r="I27" s="212">
        <f t="shared" si="8"/>
        <v>226.9</v>
      </c>
    </row>
    <row r="28" spans="1:9 16379:16379" x14ac:dyDescent="0.25">
      <c r="A28" s="21" t="s">
        <v>87</v>
      </c>
      <c r="B28" s="15">
        <v>1</v>
      </c>
      <c r="C28" s="18">
        <v>172</v>
      </c>
      <c r="D28" s="15">
        <v>168</v>
      </c>
      <c r="E28" s="11">
        <f t="shared" ref="E28:E29" si="9">ROUND(C28-D28,1)</f>
        <v>4</v>
      </c>
      <c r="F28" s="19">
        <v>1763</v>
      </c>
      <c r="G28" s="19">
        <f t="shared" ref="G28:G29" si="10">F28/D28</f>
        <v>10.494047619047619</v>
      </c>
      <c r="H28" s="13">
        <f t="shared" si="3"/>
        <v>83.95</v>
      </c>
      <c r="I28" s="19">
        <f t="shared" ref="I28:I29" si="11">ROUND(H28*1.2359,2)</f>
        <v>103.75</v>
      </c>
    </row>
    <row r="29" spans="1:9 16379:16379" x14ac:dyDescent="0.25">
      <c r="A29" s="21" t="s">
        <v>88</v>
      </c>
      <c r="B29" s="15">
        <v>1</v>
      </c>
      <c r="C29" s="18">
        <v>174</v>
      </c>
      <c r="D29" s="15">
        <v>168</v>
      </c>
      <c r="E29" s="11">
        <f t="shared" si="9"/>
        <v>6</v>
      </c>
      <c r="F29" s="19">
        <v>1395</v>
      </c>
      <c r="G29" s="19">
        <f t="shared" si="10"/>
        <v>8.3035714285714288</v>
      </c>
      <c r="H29" s="13">
        <f t="shared" si="3"/>
        <v>99.64</v>
      </c>
      <c r="I29" s="19">
        <f t="shared" si="11"/>
        <v>123.15</v>
      </c>
    </row>
    <row r="30" spans="1:9 16379:16379" ht="15.75" customHeight="1" x14ac:dyDescent="0.25">
      <c r="B30" s="22"/>
      <c r="C30" s="22"/>
      <c r="D30" s="22"/>
      <c r="E30" s="22"/>
      <c r="F30" s="17"/>
      <c r="G30" s="17"/>
      <c r="H30" s="17"/>
      <c r="I30" s="17"/>
    </row>
    <row r="31" spans="1:9 16379:16379" ht="18" customHeight="1" x14ac:dyDescent="0.25"/>
    <row r="32" spans="1:9 16379:16379" ht="18" customHeight="1" x14ac:dyDescent="0.25"/>
    <row r="33" s="1" customFormat="1" ht="18" customHeight="1" x14ac:dyDescent="0.25"/>
    <row r="34" s="1" customFormat="1" ht="37.5" customHeight="1" x14ac:dyDescent="0.25"/>
    <row r="35" s="1" customFormat="1" ht="18" customHeight="1" x14ac:dyDescent="0.25"/>
    <row r="36" s="1" customFormat="1" x14ac:dyDescent="0.25"/>
    <row r="37" s="1" customFormat="1" x14ac:dyDescent="0.25"/>
    <row r="38" s="1" customFormat="1" x14ac:dyDescent="0.25"/>
    <row r="39" s="1" customFormat="1" ht="18" customHeigh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</sheetData>
  <mergeCells count="9">
    <mergeCell ref="G7:G8"/>
    <mergeCell ref="H7:H8"/>
    <mergeCell ref="I7:I8"/>
    <mergeCell ref="H1:I1"/>
    <mergeCell ref="A2:I2"/>
    <mergeCell ref="C7:E7"/>
    <mergeCell ref="A7:A8"/>
    <mergeCell ref="B7:B8"/>
    <mergeCell ref="F7:F8"/>
  </mergeCells>
  <pageMargins left="0.31496062992125984" right="0.31496062992125984" top="0.55118110236220474" bottom="0.35433070866141736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FDC0B-4CE4-48A7-ABF6-7127064D849A}">
  <sheetPr>
    <tabColor theme="5" tint="0.59999389629810485"/>
  </sheetPr>
  <dimension ref="A1:I83"/>
  <sheetViews>
    <sheetView zoomScale="80" zoomScaleNormal="80" workbookViewId="0">
      <selection activeCell="J6" sqref="J6"/>
    </sheetView>
  </sheetViews>
  <sheetFormatPr defaultRowHeight="15" x14ac:dyDescent="0.25"/>
  <cols>
    <col min="1" max="1" width="67.5703125" style="1" customWidth="1"/>
    <col min="2" max="2" width="15.28515625" style="1" customWidth="1"/>
    <col min="3" max="3" width="14.5703125" style="1" customWidth="1"/>
    <col min="4" max="4" width="14.7109375" style="1" customWidth="1"/>
    <col min="5" max="5" width="18.42578125" style="1" customWidth="1"/>
    <col min="6" max="6" width="16.7109375" style="1" customWidth="1"/>
    <col min="7" max="7" width="18.7109375" style="1" customWidth="1"/>
    <col min="8" max="8" width="22.7109375" style="1" customWidth="1"/>
    <col min="9" max="9" width="19.28515625" style="1" customWidth="1"/>
    <col min="10" max="16384" width="9.140625" style="1"/>
  </cols>
  <sheetData>
    <row r="1" spans="1:9" ht="16.5" x14ac:dyDescent="0.25">
      <c r="H1" s="58" t="s">
        <v>349</v>
      </c>
      <c r="I1" s="58"/>
    </row>
    <row r="2" spans="1:9" s="3" customFormat="1" ht="39.75" customHeight="1" x14ac:dyDescent="0.25">
      <c r="A2" s="54" t="s">
        <v>297</v>
      </c>
      <c r="B2" s="54"/>
      <c r="C2" s="54"/>
      <c r="D2" s="54"/>
      <c r="E2" s="54"/>
      <c r="F2" s="54"/>
      <c r="G2" s="54"/>
      <c r="H2" s="54"/>
      <c r="I2" s="54"/>
    </row>
    <row r="4" spans="1:9" ht="16.5" x14ac:dyDescent="0.25">
      <c r="A4" s="1" t="s">
        <v>319</v>
      </c>
    </row>
    <row r="5" spans="1:9" ht="16.5" x14ac:dyDescent="0.25">
      <c r="A5" s="1" t="s">
        <v>313</v>
      </c>
    </row>
    <row r="6" spans="1:9" ht="16.5" x14ac:dyDescent="0.25">
      <c r="E6" s="27"/>
      <c r="H6" s="4"/>
      <c r="I6" s="237"/>
    </row>
    <row r="7" spans="1:9" ht="32.25" customHeight="1" x14ac:dyDescent="0.25">
      <c r="A7" s="241"/>
      <c r="B7" s="241" t="s">
        <v>0</v>
      </c>
      <c r="C7" s="242" t="s">
        <v>1</v>
      </c>
      <c r="D7" s="242"/>
      <c r="E7" s="242"/>
      <c r="F7" s="243" t="s">
        <v>2</v>
      </c>
      <c r="G7" s="244" t="s">
        <v>302</v>
      </c>
      <c r="H7" s="242" t="s">
        <v>3</v>
      </c>
      <c r="I7" s="245" t="s">
        <v>4</v>
      </c>
    </row>
    <row r="8" spans="1:9" ht="75" customHeight="1" x14ac:dyDescent="0.25">
      <c r="A8" s="241"/>
      <c r="B8" s="241"/>
      <c r="C8" s="246" t="s">
        <v>300</v>
      </c>
      <c r="D8" s="246" t="s">
        <v>316</v>
      </c>
      <c r="E8" s="246" t="s">
        <v>5</v>
      </c>
      <c r="F8" s="243"/>
      <c r="G8" s="244"/>
      <c r="H8" s="242"/>
      <c r="I8" s="245"/>
    </row>
    <row r="9" spans="1:9" ht="16.5" x14ac:dyDescent="0.25">
      <c r="A9" s="177">
        <v>1</v>
      </c>
      <c r="B9" s="177">
        <v>2</v>
      </c>
      <c r="C9" s="177" t="s">
        <v>6</v>
      </c>
      <c r="D9" s="177">
        <v>4</v>
      </c>
      <c r="E9" s="177">
        <v>5</v>
      </c>
      <c r="F9" s="178">
        <v>6</v>
      </c>
      <c r="G9" s="178">
        <v>7</v>
      </c>
      <c r="H9" s="177">
        <v>8</v>
      </c>
      <c r="I9" s="177" t="s">
        <v>92</v>
      </c>
    </row>
    <row r="10" spans="1:9" s="3" customFormat="1" ht="16.5" x14ac:dyDescent="0.25">
      <c r="A10" s="6" t="s">
        <v>7</v>
      </c>
      <c r="B10" s="7">
        <f>B11+B14</f>
        <v>4</v>
      </c>
      <c r="C10" s="7"/>
      <c r="D10" s="7"/>
      <c r="E10" s="7">
        <f t="shared" ref="C10:E10" si="0">E11+E14</f>
        <v>57</v>
      </c>
      <c r="F10" s="8"/>
      <c r="G10" s="8"/>
      <c r="H10" s="8">
        <f>H11+H14</f>
        <v>959.26</v>
      </c>
      <c r="I10" s="8">
        <f>I11+I14</f>
        <v>1185.54</v>
      </c>
    </row>
    <row r="11" spans="1:9" ht="33" x14ac:dyDescent="0.25">
      <c r="A11" s="208" t="s">
        <v>256</v>
      </c>
      <c r="B11" s="222">
        <f>SUM(B12:B13)</f>
        <v>2</v>
      </c>
      <c r="C11" s="222"/>
      <c r="D11" s="222"/>
      <c r="E11" s="222">
        <f>SUM(E12:E13)</f>
        <v>48</v>
      </c>
      <c r="F11" s="212"/>
      <c r="G11" s="212"/>
      <c r="H11" s="212">
        <f>SUM(H12:H13)</f>
        <v>782.46</v>
      </c>
      <c r="I11" s="212">
        <f>SUM(I12:I13)</f>
        <v>967.04</v>
      </c>
    </row>
    <row r="12" spans="1:9" ht="16.5" x14ac:dyDescent="0.25">
      <c r="A12" s="21" t="s">
        <v>85</v>
      </c>
      <c r="B12" s="15">
        <v>1</v>
      </c>
      <c r="C12" s="18">
        <v>170</v>
      </c>
      <c r="D12" s="15">
        <v>146</v>
      </c>
      <c r="E12" s="11">
        <f>ROUND(C12-D12,1)</f>
        <v>24</v>
      </c>
      <c r="F12" s="19">
        <v>1190</v>
      </c>
      <c r="G12" s="19">
        <f>F12/D12</f>
        <v>8.1506849315068486</v>
      </c>
      <c r="H12" s="13">
        <f t="shared" ref="H12:H16" si="1">ROUND(E12*G12*2,2)</f>
        <v>391.23</v>
      </c>
      <c r="I12" s="19">
        <f>ROUND(H12*1.2359,2)</f>
        <v>483.52</v>
      </c>
    </row>
    <row r="13" spans="1:9" ht="16.5" x14ac:dyDescent="0.25">
      <c r="A13" s="21" t="s">
        <v>85</v>
      </c>
      <c r="B13" s="15">
        <v>1</v>
      </c>
      <c r="C13" s="18">
        <v>170</v>
      </c>
      <c r="D13" s="15">
        <v>146</v>
      </c>
      <c r="E13" s="11">
        <f t="shared" ref="E13" si="2">ROUND(C13-D13,1)</f>
        <v>24</v>
      </c>
      <c r="F13" s="19">
        <v>1190</v>
      </c>
      <c r="G13" s="19">
        <f t="shared" ref="G13" si="3">F13/D13</f>
        <v>8.1506849315068486</v>
      </c>
      <c r="H13" s="13">
        <f t="shared" si="1"/>
        <v>391.23</v>
      </c>
      <c r="I13" s="19">
        <f t="shared" ref="I13" si="4">ROUND(H13*1.2359,2)</f>
        <v>483.52</v>
      </c>
    </row>
    <row r="14" spans="1:9" ht="33" x14ac:dyDescent="0.25">
      <c r="A14" s="95" t="s">
        <v>270</v>
      </c>
      <c r="B14" s="222">
        <f>SUM(B15:B16)</f>
        <v>2</v>
      </c>
      <c r="C14" s="222"/>
      <c r="D14" s="222"/>
      <c r="E14" s="222">
        <f t="shared" ref="E14:I14" si="5">SUM(E15:E16)</f>
        <v>9</v>
      </c>
      <c r="F14" s="212"/>
      <c r="G14" s="212"/>
      <c r="H14" s="212">
        <f t="shared" si="5"/>
        <v>176.8</v>
      </c>
      <c r="I14" s="212">
        <f t="shared" si="5"/>
        <v>218.5</v>
      </c>
    </row>
    <row r="15" spans="1:9" ht="16.5" x14ac:dyDescent="0.25">
      <c r="A15" s="21" t="s">
        <v>87</v>
      </c>
      <c r="B15" s="15">
        <v>1</v>
      </c>
      <c r="C15" s="18">
        <v>173</v>
      </c>
      <c r="D15" s="15">
        <v>167</v>
      </c>
      <c r="E15" s="11">
        <f t="shared" ref="E15:E16" si="6">ROUND(C15-D15,1)</f>
        <v>6</v>
      </c>
      <c r="F15" s="19">
        <v>1763</v>
      </c>
      <c r="G15" s="19">
        <f t="shared" ref="G15:G16" si="7">F15/D15</f>
        <v>10.55688622754491</v>
      </c>
      <c r="H15" s="13">
        <f t="shared" si="1"/>
        <v>126.68</v>
      </c>
      <c r="I15" s="19">
        <f t="shared" ref="I15:I16" si="8">ROUND(H15*1.2359,2)</f>
        <v>156.56</v>
      </c>
    </row>
    <row r="16" spans="1:9" ht="16.5" x14ac:dyDescent="0.25">
      <c r="A16" s="21" t="s">
        <v>88</v>
      </c>
      <c r="B16" s="15">
        <v>1</v>
      </c>
      <c r="C16" s="18">
        <v>170</v>
      </c>
      <c r="D16" s="15">
        <v>167</v>
      </c>
      <c r="E16" s="11">
        <f t="shared" si="6"/>
        <v>3</v>
      </c>
      <c r="F16" s="19">
        <v>1395</v>
      </c>
      <c r="G16" s="19">
        <f t="shared" si="7"/>
        <v>8.3532934131736525</v>
      </c>
      <c r="H16" s="13">
        <f t="shared" si="1"/>
        <v>50.12</v>
      </c>
      <c r="I16" s="19">
        <f t="shared" si="8"/>
        <v>61.94</v>
      </c>
    </row>
    <row r="17" spans="2:9" ht="15.75" customHeight="1" x14ac:dyDescent="0.25">
      <c r="B17" s="22"/>
      <c r="C17" s="22"/>
      <c r="D17" s="22"/>
      <c r="E17" s="22"/>
      <c r="F17" s="17"/>
      <c r="G17" s="17"/>
      <c r="H17" s="17"/>
      <c r="I17" s="17"/>
    </row>
    <row r="18" spans="2:9" ht="18" customHeight="1" x14ac:dyDescent="0.25"/>
    <row r="19" spans="2:9" ht="18" customHeight="1" x14ac:dyDescent="0.25"/>
    <row r="20" spans="2:9" ht="18" customHeight="1" x14ac:dyDescent="0.25"/>
    <row r="21" spans="2:9" ht="37.5" customHeight="1" x14ac:dyDescent="0.25"/>
    <row r="22" spans="2:9" ht="18" customHeight="1" x14ac:dyDescent="0.25"/>
    <row r="23" spans="2:9" ht="16.5" x14ac:dyDescent="0.25"/>
    <row r="24" spans="2:9" ht="16.5" x14ac:dyDescent="0.25"/>
    <row r="25" spans="2:9" ht="16.5" x14ac:dyDescent="0.25"/>
    <row r="26" spans="2:9" ht="18" customHeight="1" x14ac:dyDescent="0.25"/>
    <row r="27" spans="2:9" ht="16.5" x14ac:dyDescent="0.25"/>
    <row r="28" spans="2:9" ht="16.5" x14ac:dyDescent="0.25"/>
    <row r="29" spans="2:9" ht="16.5" x14ac:dyDescent="0.25"/>
    <row r="30" spans="2:9" ht="16.5" x14ac:dyDescent="0.25"/>
    <row r="31" spans="2:9" ht="16.5" x14ac:dyDescent="0.25"/>
    <row r="32" spans="2:9" ht="16.5" x14ac:dyDescent="0.25"/>
    <row r="33" s="1" customFormat="1" ht="16.5" x14ac:dyDescent="0.25"/>
    <row r="34" s="1" customFormat="1" ht="16.5" x14ac:dyDescent="0.25"/>
    <row r="35" s="1" customFormat="1" ht="16.5" x14ac:dyDescent="0.25"/>
    <row r="36" s="1" customFormat="1" ht="16.5" x14ac:dyDescent="0.25"/>
    <row r="37" s="1" customFormat="1" ht="16.5" x14ac:dyDescent="0.25"/>
    <row r="38" s="1" customFormat="1" ht="16.5" x14ac:dyDescent="0.25"/>
    <row r="39" s="1" customFormat="1" ht="16.5" x14ac:dyDescent="0.25"/>
    <row r="40" s="1" customFormat="1" ht="16.5" x14ac:dyDescent="0.25"/>
    <row r="41" s="1" customFormat="1" ht="16.5" x14ac:dyDescent="0.25"/>
    <row r="42" s="1" customFormat="1" ht="16.5" x14ac:dyDescent="0.25"/>
    <row r="43" s="1" customFormat="1" ht="16.5" x14ac:dyDescent="0.25"/>
    <row r="44" s="1" customFormat="1" ht="16.5" x14ac:dyDescent="0.25"/>
    <row r="45" s="1" customFormat="1" ht="16.5" x14ac:dyDescent="0.25"/>
    <row r="46" s="1" customFormat="1" ht="16.5" x14ac:dyDescent="0.25"/>
    <row r="47" s="1" customFormat="1" ht="16.5" x14ac:dyDescent="0.25"/>
    <row r="48" s="1" customFormat="1" ht="16.5" x14ac:dyDescent="0.25"/>
    <row r="49" s="1" customFormat="1" ht="16.5" x14ac:dyDescent="0.25"/>
    <row r="50" s="1" customFormat="1" ht="16.5" x14ac:dyDescent="0.25"/>
    <row r="51" s="1" customFormat="1" ht="16.5" x14ac:dyDescent="0.25"/>
    <row r="52" s="1" customFormat="1" ht="16.5" x14ac:dyDescent="0.25"/>
    <row r="53" s="1" customFormat="1" ht="16.5" x14ac:dyDescent="0.25"/>
    <row r="54" s="1" customFormat="1" ht="16.5" x14ac:dyDescent="0.25"/>
    <row r="55" s="1" customFormat="1" ht="16.5" x14ac:dyDescent="0.25"/>
    <row r="56" s="1" customFormat="1" ht="16.5" x14ac:dyDescent="0.25"/>
    <row r="57" s="1" customFormat="1" ht="16.5" x14ac:dyDescent="0.25"/>
    <row r="58" s="1" customFormat="1" ht="16.5" x14ac:dyDescent="0.25"/>
    <row r="59" s="1" customFormat="1" ht="16.5" x14ac:dyDescent="0.25"/>
    <row r="60" s="1" customFormat="1" ht="16.5" x14ac:dyDescent="0.25"/>
    <row r="61" s="1" customFormat="1" ht="16.5" x14ac:dyDescent="0.25"/>
    <row r="62" s="1" customFormat="1" ht="16.5" x14ac:dyDescent="0.25"/>
    <row r="63" s="1" customFormat="1" ht="16.5" x14ac:dyDescent="0.25"/>
    <row r="64" s="1" customFormat="1" x14ac:dyDescent="0.25"/>
    <row r="66" s="1" customFormat="1" ht="16.5" x14ac:dyDescent="0.25"/>
    <row r="67" s="1" customFormat="1" ht="16.5" x14ac:dyDescent="0.25"/>
    <row r="68" s="1" customFormat="1" ht="16.5" x14ac:dyDescent="0.25"/>
    <row r="69" s="1" customFormat="1" ht="16.5" x14ac:dyDescent="0.25"/>
    <row r="70" s="1" customFormat="1" ht="16.5" x14ac:dyDescent="0.25"/>
    <row r="71" s="1" customFormat="1" ht="16.5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1" s="1" customFormat="1" x14ac:dyDescent="0.25"/>
    <row r="82" s="1" customFormat="1" ht="16.5" x14ac:dyDescent="0.25"/>
    <row r="83" s="1" customFormat="1" x14ac:dyDescent="0.25"/>
  </sheetData>
  <mergeCells count="9">
    <mergeCell ref="H1:I1"/>
    <mergeCell ref="A2:I2"/>
    <mergeCell ref="A7:A8"/>
    <mergeCell ref="B7:B8"/>
    <mergeCell ref="C7:E7"/>
    <mergeCell ref="F7:F8"/>
    <mergeCell ref="G7:G8"/>
    <mergeCell ref="H7:H8"/>
    <mergeCell ref="I7:I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AE7BD-78E8-4433-94AA-A0DD23AE1DB9}">
  <sheetPr>
    <tabColor theme="5" tint="0.59999389629810485"/>
  </sheetPr>
  <dimension ref="A1:XEY83"/>
  <sheetViews>
    <sheetView zoomScale="80" zoomScaleNormal="80" workbookViewId="0">
      <selection activeCell="A2" sqref="A2:I2"/>
    </sheetView>
  </sheetViews>
  <sheetFormatPr defaultRowHeight="15" x14ac:dyDescent="0.25"/>
  <cols>
    <col min="1" max="1" width="67.5703125" style="1" customWidth="1"/>
    <col min="2" max="2" width="15.28515625" style="1" customWidth="1"/>
    <col min="3" max="3" width="14.5703125" style="1" customWidth="1"/>
    <col min="4" max="4" width="14.7109375" style="1" customWidth="1"/>
    <col min="5" max="5" width="18.42578125" style="1" customWidth="1"/>
    <col min="6" max="6" width="16.7109375" style="1" customWidth="1"/>
    <col min="7" max="7" width="18.7109375" style="1" customWidth="1"/>
    <col min="8" max="8" width="22.7109375" style="1" customWidth="1"/>
    <col min="9" max="9" width="19.28515625" style="1" customWidth="1"/>
    <col min="10" max="16384" width="9.140625" style="1"/>
  </cols>
  <sheetData>
    <row r="1" spans="1:9" ht="16.5" x14ac:dyDescent="0.25">
      <c r="H1" s="58" t="s">
        <v>350</v>
      </c>
      <c r="I1" s="58"/>
    </row>
    <row r="2" spans="1:9" s="3" customFormat="1" ht="39.75" customHeight="1" x14ac:dyDescent="0.25">
      <c r="A2" s="54" t="s">
        <v>297</v>
      </c>
      <c r="B2" s="54"/>
      <c r="C2" s="54"/>
      <c r="D2" s="54"/>
      <c r="E2" s="54"/>
      <c r="F2" s="54"/>
      <c r="G2" s="54"/>
      <c r="H2" s="54"/>
      <c r="I2" s="54"/>
    </row>
    <row r="4" spans="1:9" ht="16.5" x14ac:dyDescent="0.25">
      <c r="A4" s="1" t="s">
        <v>319</v>
      </c>
    </row>
    <row r="5" spans="1:9" ht="16.5" x14ac:dyDescent="0.25">
      <c r="A5" s="1" t="s">
        <v>314</v>
      </c>
    </row>
    <row r="6" spans="1:9" ht="16.5" x14ac:dyDescent="0.25">
      <c r="E6" s="27"/>
      <c r="H6" s="4"/>
      <c r="I6" s="237"/>
    </row>
    <row r="7" spans="1:9" ht="38.25" customHeight="1" x14ac:dyDescent="0.25">
      <c r="A7" s="241"/>
      <c r="B7" s="241" t="s">
        <v>0</v>
      </c>
      <c r="C7" s="242" t="s">
        <v>1</v>
      </c>
      <c r="D7" s="242"/>
      <c r="E7" s="242"/>
      <c r="F7" s="243" t="s">
        <v>2</v>
      </c>
      <c r="G7" s="244" t="s">
        <v>302</v>
      </c>
      <c r="H7" s="242" t="s">
        <v>3</v>
      </c>
      <c r="I7" s="245" t="s">
        <v>4</v>
      </c>
    </row>
    <row r="8" spans="1:9" ht="60.75" customHeight="1" x14ac:dyDescent="0.25">
      <c r="A8" s="241"/>
      <c r="B8" s="241"/>
      <c r="C8" s="246" t="s">
        <v>300</v>
      </c>
      <c r="D8" s="246" t="s">
        <v>316</v>
      </c>
      <c r="E8" s="246" t="s">
        <v>5</v>
      </c>
      <c r="F8" s="243"/>
      <c r="G8" s="244"/>
      <c r="H8" s="242"/>
      <c r="I8" s="245"/>
    </row>
    <row r="9" spans="1:9" ht="16.5" x14ac:dyDescent="0.25">
      <c r="A9" s="177">
        <v>1</v>
      </c>
      <c r="B9" s="177">
        <v>2</v>
      </c>
      <c r="C9" s="177" t="s">
        <v>6</v>
      </c>
      <c r="D9" s="177">
        <v>4</v>
      </c>
      <c r="E9" s="177">
        <v>5</v>
      </c>
      <c r="F9" s="178">
        <v>6</v>
      </c>
      <c r="G9" s="178">
        <v>7</v>
      </c>
      <c r="H9" s="177">
        <v>8</v>
      </c>
      <c r="I9" s="177" t="s">
        <v>92</v>
      </c>
    </row>
    <row r="10" spans="1:9" s="3" customFormat="1" ht="16.5" x14ac:dyDescent="0.25">
      <c r="A10" s="6" t="s">
        <v>7</v>
      </c>
      <c r="B10" s="7">
        <f>B11+B22</f>
        <v>12</v>
      </c>
      <c r="C10" s="7"/>
      <c r="D10" s="7"/>
      <c r="E10" s="7">
        <f t="shared" ref="C10:E10" si="0">E11+E22</f>
        <v>177</v>
      </c>
      <c r="F10" s="8"/>
      <c r="G10" s="8"/>
      <c r="H10" s="8">
        <f>H11+H22</f>
        <v>2673.33</v>
      </c>
      <c r="I10" s="8">
        <f>I11+I22</f>
        <v>3303.97</v>
      </c>
    </row>
    <row r="11" spans="1:9" ht="33" x14ac:dyDescent="0.25">
      <c r="A11" s="208" t="s">
        <v>256</v>
      </c>
      <c r="B11" s="222">
        <f>SUM(B12:B21)</f>
        <v>10</v>
      </c>
      <c r="C11" s="222"/>
      <c r="D11" s="222"/>
      <c r="E11" s="222">
        <f t="shared" ref="E11:I11" si="1">SUM(E12:E21)</f>
        <v>167</v>
      </c>
      <c r="F11" s="212"/>
      <c r="G11" s="212"/>
      <c r="H11" s="212">
        <f t="shared" si="1"/>
        <v>2491.96</v>
      </c>
      <c r="I11" s="212">
        <f t="shared" si="1"/>
        <v>3079.8199999999997</v>
      </c>
    </row>
    <row r="12" spans="1:9" ht="16.5" x14ac:dyDescent="0.25">
      <c r="A12" s="21" t="s">
        <v>85</v>
      </c>
      <c r="B12" s="15">
        <v>1</v>
      </c>
      <c r="C12" s="18">
        <v>190</v>
      </c>
      <c r="D12" s="15">
        <v>166</v>
      </c>
      <c r="E12" s="11">
        <f>ROUND(C12-D12,1)</f>
        <v>24</v>
      </c>
      <c r="F12" s="19">
        <v>1190</v>
      </c>
      <c r="G12" s="19">
        <f>F12/D12</f>
        <v>7.168674698795181</v>
      </c>
      <c r="H12" s="13">
        <f t="shared" ref="H12:H24" si="2">ROUND(E12*G12*2,2)</f>
        <v>344.1</v>
      </c>
      <c r="I12" s="19">
        <f>ROUND(H12*1.2359,2)</f>
        <v>425.27</v>
      </c>
    </row>
    <row r="13" spans="1:9" ht="16.5" x14ac:dyDescent="0.25">
      <c r="A13" s="21" t="s">
        <v>85</v>
      </c>
      <c r="B13" s="15">
        <v>1</v>
      </c>
      <c r="C13" s="18">
        <v>157</v>
      </c>
      <c r="D13" s="15">
        <v>145</v>
      </c>
      <c r="E13" s="11">
        <f t="shared" ref="E13:E21" si="3">ROUND(C13-D13,1)</f>
        <v>12</v>
      </c>
      <c r="F13" s="19">
        <v>1190</v>
      </c>
      <c r="G13" s="19">
        <f t="shared" ref="G13:G21" si="4">F13/D13</f>
        <v>8.2068965517241388</v>
      </c>
      <c r="H13" s="13">
        <f t="shared" si="2"/>
        <v>196.97</v>
      </c>
      <c r="I13" s="19">
        <f t="shared" ref="I13:I21" si="5">ROUND(H13*1.2359,2)</f>
        <v>243.44</v>
      </c>
    </row>
    <row r="14" spans="1:9" ht="16.5" x14ac:dyDescent="0.25">
      <c r="A14" s="21" t="s">
        <v>85</v>
      </c>
      <c r="B14" s="15">
        <v>1</v>
      </c>
      <c r="C14" s="18">
        <v>156</v>
      </c>
      <c r="D14" s="15">
        <v>145</v>
      </c>
      <c r="E14" s="11">
        <f t="shared" si="3"/>
        <v>11</v>
      </c>
      <c r="F14" s="19">
        <v>1190</v>
      </c>
      <c r="G14" s="19">
        <f t="shared" si="4"/>
        <v>8.2068965517241388</v>
      </c>
      <c r="H14" s="13">
        <f t="shared" si="2"/>
        <v>180.55</v>
      </c>
      <c r="I14" s="19">
        <f t="shared" si="5"/>
        <v>223.14</v>
      </c>
    </row>
    <row r="15" spans="1:9" ht="16.5" x14ac:dyDescent="0.25">
      <c r="A15" s="21" t="s">
        <v>85</v>
      </c>
      <c r="B15" s="15">
        <v>1</v>
      </c>
      <c r="C15" s="18">
        <v>157</v>
      </c>
      <c r="D15" s="15">
        <v>145</v>
      </c>
      <c r="E15" s="11">
        <f t="shared" si="3"/>
        <v>12</v>
      </c>
      <c r="F15" s="19">
        <v>1190</v>
      </c>
      <c r="G15" s="19">
        <f t="shared" si="4"/>
        <v>8.2068965517241388</v>
      </c>
      <c r="H15" s="13">
        <f t="shared" si="2"/>
        <v>196.97</v>
      </c>
      <c r="I15" s="19">
        <f t="shared" si="5"/>
        <v>243.44</v>
      </c>
    </row>
    <row r="16" spans="1:9" ht="16.5" x14ac:dyDescent="0.25">
      <c r="A16" s="21" t="s">
        <v>85</v>
      </c>
      <c r="B16" s="15">
        <v>1</v>
      </c>
      <c r="C16" s="18">
        <v>157</v>
      </c>
      <c r="D16" s="15">
        <v>145</v>
      </c>
      <c r="E16" s="11">
        <f t="shared" si="3"/>
        <v>12</v>
      </c>
      <c r="F16" s="19">
        <v>1190</v>
      </c>
      <c r="G16" s="19">
        <f t="shared" si="4"/>
        <v>8.2068965517241388</v>
      </c>
      <c r="H16" s="13">
        <f t="shared" si="2"/>
        <v>196.97</v>
      </c>
      <c r="I16" s="19">
        <f t="shared" si="5"/>
        <v>243.44</v>
      </c>
    </row>
    <row r="17" spans="1:9 16379:16379" ht="16.5" x14ac:dyDescent="0.25">
      <c r="A17" s="21" t="s">
        <v>85</v>
      </c>
      <c r="B17" s="15">
        <v>1</v>
      </c>
      <c r="C17" s="18">
        <v>190</v>
      </c>
      <c r="D17" s="15">
        <v>166</v>
      </c>
      <c r="E17" s="11">
        <f t="shared" si="3"/>
        <v>24</v>
      </c>
      <c r="F17" s="19">
        <v>1190</v>
      </c>
      <c r="G17" s="19">
        <f t="shared" si="4"/>
        <v>7.168674698795181</v>
      </c>
      <c r="H17" s="13">
        <f t="shared" si="2"/>
        <v>344.1</v>
      </c>
      <c r="I17" s="19">
        <f t="shared" si="5"/>
        <v>425.27</v>
      </c>
    </row>
    <row r="18" spans="1:9 16379:16379" ht="16.5" x14ac:dyDescent="0.25">
      <c r="A18" s="21" t="s">
        <v>85</v>
      </c>
      <c r="B18" s="15">
        <v>1</v>
      </c>
      <c r="C18" s="18">
        <v>178</v>
      </c>
      <c r="D18" s="15">
        <v>166</v>
      </c>
      <c r="E18" s="11">
        <f t="shared" si="3"/>
        <v>12</v>
      </c>
      <c r="F18" s="19">
        <v>1190</v>
      </c>
      <c r="G18" s="19">
        <f t="shared" si="4"/>
        <v>7.168674698795181</v>
      </c>
      <c r="H18" s="13">
        <f t="shared" si="2"/>
        <v>172.05</v>
      </c>
      <c r="I18" s="19">
        <f t="shared" si="5"/>
        <v>212.64</v>
      </c>
    </row>
    <row r="19" spans="1:9 16379:16379" ht="16.5" x14ac:dyDescent="0.25">
      <c r="A19" s="21" t="s">
        <v>85</v>
      </c>
      <c r="B19" s="15">
        <v>1</v>
      </c>
      <c r="C19" s="18">
        <v>178</v>
      </c>
      <c r="D19" s="15">
        <v>166</v>
      </c>
      <c r="E19" s="11">
        <f t="shared" si="3"/>
        <v>12</v>
      </c>
      <c r="F19" s="19">
        <v>1190</v>
      </c>
      <c r="G19" s="19">
        <f t="shared" si="4"/>
        <v>7.168674698795181</v>
      </c>
      <c r="H19" s="13">
        <f t="shared" si="2"/>
        <v>172.05</v>
      </c>
      <c r="I19" s="19">
        <f t="shared" si="5"/>
        <v>212.64</v>
      </c>
    </row>
    <row r="20" spans="1:9 16379:16379" ht="16.5" x14ac:dyDescent="0.25">
      <c r="A20" s="21" t="s">
        <v>85</v>
      </c>
      <c r="B20" s="15">
        <v>1</v>
      </c>
      <c r="C20" s="18">
        <v>190</v>
      </c>
      <c r="D20" s="15">
        <v>166</v>
      </c>
      <c r="E20" s="11">
        <f t="shared" si="3"/>
        <v>24</v>
      </c>
      <c r="F20" s="19">
        <v>1190</v>
      </c>
      <c r="G20" s="19">
        <f t="shared" si="4"/>
        <v>7.168674698795181</v>
      </c>
      <c r="H20" s="13">
        <f t="shared" si="2"/>
        <v>344.1</v>
      </c>
      <c r="I20" s="19">
        <f t="shared" si="5"/>
        <v>425.27</v>
      </c>
    </row>
    <row r="21" spans="1:9 16379:16379" ht="16.5" x14ac:dyDescent="0.25">
      <c r="A21" s="21" t="s">
        <v>85</v>
      </c>
      <c r="B21" s="15">
        <v>1</v>
      </c>
      <c r="C21" s="18">
        <v>190</v>
      </c>
      <c r="D21" s="15">
        <v>166</v>
      </c>
      <c r="E21" s="11">
        <f t="shared" si="3"/>
        <v>24</v>
      </c>
      <c r="F21" s="19">
        <v>1190</v>
      </c>
      <c r="G21" s="19">
        <f t="shared" si="4"/>
        <v>7.168674698795181</v>
      </c>
      <c r="H21" s="13">
        <f t="shared" si="2"/>
        <v>344.1</v>
      </c>
      <c r="I21" s="19">
        <f t="shared" si="5"/>
        <v>425.27</v>
      </c>
      <c r="XEY21" s="22">
        <f>SUM(D21:XEX21)</f>
        <v>2156.5386746987951</v>
      </c>
    </row>
    <row r="22" spans="1:9 16379:16379" ht="33" x14ac:dyDescent="0.25">
      <c r="A22" s="95" t="s">
        <v>270</v>
      </c>
      <c r="B22" s="222">
        <f>SUM(B23:B24)</f>
        <v>2</v>
      </c>
      <c r="C22" s="222"/>
      <c r="D22" s="222"/>
      <c r="E22" s="222">
        <f t="shared" ref="E22:I22" si="6">SUM(E23:E24)</f>
        <v>10</v>
      </c>
      <c r="F22" s="212"/>
      <c r="G22" s="212"/>
      <c r="H22" s="212">
        <f t="shared" si="6"/>
        <v>181.37</v>
      </c>
      <c r="I22" s="212">
        <f t="shared" si="6"/>
        <v>224.15</v>
      </c>
    </row>
    <row r="23" spans="1:9 16379:16379" ht="16.5" x14ac:dyDescent="0.25">
      <c r="A23" s="21" t="s">
        <v>87</v>
      </c>
      <c r="B23" s="15">
        <v>1</v>
      </c>
      <c r="C23" s="18">
        <v>169</v>
      </c>
      <c r="D23" s="15">
        <v>166</v>
      </c>
      <c r="E23" s="11">
        <f t="shared" ref="E23:E24" si="7">ROUND(C23-D23,1)</f>
        <v>3</v>
      </c>
      <c r="F23" s="19">
        <v>1763</v>
      </c>
      <c r="G23" s="19">
        <f t="shared" ref="G23:G24" si="8">F23/D23</f>
        <v>10.620481927710843</v>
      </c>
      <c r="H23" s="13">
        <f t="shared" si="2"/>
        <v>63.72</v>
      </c>
      <c r="I23" s="19">
        <f t="shared" ref="I23:I24" si="9">ROUND(H23*1.2359,2)</f>
        <v>78.75</v>
      </c>
    </row>
    <row r="24" spans="1:9 16379:16379" ht="16.5" x14ac:dyDescent="0.25">
      <c r="A24" s="21" t="s">
        <v>88</v>
      </c>
      <c r="B24" s="15">
        <v>1</v>
      </c>
      <c r="C24" s="18">
        <v>173</v>
      </c>
      <c r="D24" s="15">
        <v>166</v>
      </c>
      <c r="E24" s="11">
        <f t="shared" si="7"/>
        <v>7</v>
      </c>
      <c r="F24" s="19">
        <v>1395</v>
      </c>
      <c r="G24" s="19">
        <f t="shared" si="8"/>
        <v>8.4036144578313259</v>
      </c>
      <c r="H24" s="13">
        <f t="shared" si="2"/>
        <v>117.65</v>
      </c>
      <c r="I24" s="19">
        <f t="shared" si="9"/>
        <v>145.4</v>
      </c>
    </row>
    <row r="25" spans="1:9 16379:16379" ht="15.75" customHeight="1" x14ac:dyDescent="0.25">
      <c r="B25" s="22"/>
      <c r="C25" s="22"/>
      <c r="D25" s="22"/>
      <c r="E25" s="22"/>
      <c r="F25" s="17"/>
      <c r="G25" s="17"/>
      <c r="H25" s="17"/>
      <c r="I25" s="17"/>
    </row>
    <row r="26" spans="1:9 16379:16379" ht="18" customHeight="1" x14ac:dyDescent="0.25"/>
    <row r="27" spans="1:9 16379:16379" ht="18" customHeight="1" x14ac:dyDescent="0.25"/>
    <row r="28" spans="1:9 16379:16379" ht="18" customHeight="1" x14ac:dyDescent="0.25"/>
    <row r="29" spans="1:9 16379:16379" ht="37.5" customHeight="1" x14ac:dyDescent="0.25"/>
    <row r="30" spans="1:9 16379:16379" ht="18" customHeight="1" x14ac:dyDescent="0.25"/>
    <row r="31" spans="1:9 16379:16379" ht="16.5" x14ac:dyDescent="0.25"/>
    <row r="32" spans="1:9 16379:16379" ht="16.5" x14ac:dyDescent="0.25"/>
    <row r="33" s="1" customFormat="1" ht="16.5" x14ac:dyDescent="0.25"/>
    <row r="34" s="1" customFormat="1" ht="18" customHeight="1" x14ac:dyDescent="0.25"/>
    <row r="35" s="1" customFormat="1" ht="16.5" x14ac:dyDescent="0.25"/>
    <row r="36" s="1" customFormat="1" ht="16.5" x14ac:dyDescent="0.25"/>
    <row r="37" s="1" customFormat="1" ht="16.5" x14ac:dyDescent="0.25"/>
    <row r="38" s="1" customFormat="1" ht="16.5" x14ac:dyDescent="0.25"/>
    <row r="39" s="1" customFormat="1" ht="16.5" x14ac:dyDescent="0.25"/>
    <row r="40" s="1" customFormat="1" ht="16.5" x14ac:dyDescent="0.25"/>
    <row r="41" s="1" customFormat="1" ht="16.5" x14ac:dyDescent="0.25"/>
    <row r="42" s="1" customFormat="1" ht="16.5" x14ac:dyDescent="0.25"/>
    <row r="43" s="1" customFormat="1" ht="16.5" x14ac:dyDescent="0.25"/>
    <row r="44" s="1" customFormat="1" ht="16.5" x14ac:dyDescent="0.25"/>
    <row r="45" s="1" customFormat="1" ht="16.5" x14ac:dyDescent="0.25"/>
    <row r="46" s="1" customFormat="1" ht="16.5" x14ac:dyDescent="0.25"/>
    <row r="47" s="1" customFormat="1" ht="16.5" x14ac:dyDescent="0.25"/>
    <row r="48" s="1" customFormat="1" ht="16.5" x14ac:dyDescent="0.25"/>
    <row r="49" s="1" customFormat="1" ht="16.5" x14ac:dyDescent="0.25"/>
    <row r="50" s="1" customFormat="1" ht="16.5" x14ac:dyDescent="0.25"/>
    <row r="51" s="1" customFormat="1" ht="16.5" x14ac:dyDescent="0.25"/>
    <row r="52" s="1" customFormat="1" ht="16.5" x14ac:dyDescent="0.25"/>
    <row r="53" s="1" customFormat="1" ht="16.5" x14ac:dyDescent="0.25"/>
    <row r="54" s="1" customFormat="1" ht="16.5" x14ac:dyDescent="0.25"/>
    <row r="55" s="1" customFormat="1" ht="16.5" x14ac:dyDescent="0.25"/>
    <row r="56" s="1" customFormat="1" ht="16.5" x14ac:dyDescent="0.25"/>
    <row r="57" s="1" customFormat="1" ht="16.5" x14ac:dyDescent="0.25"/>
    <row r="58" s="1" customFormat="1" ht="16.5" x14ac:dyDescent="0.25"/>
    <row r="59" s="1" customFormat="1" ht="16.5" x14ac:dyDescent="0.25"/>
    <row r="60" s="1" customFormat="1" ht="16.5" x14ac:dyDescent="0.25"/>
    <row r="61" s="1" customFormat="1" ht="16.5" x14ac:dyDescent="0.25"/>
    <row r="62" s="1" customFormat="1" ht="16.5" x14ac:dyDescent="0.25"/>
    <row r="63" s="1" customFormat="1" ht="16.5" x14ac:dyDescent="0.25"/>
    <row r="64" s="1" customFormat="1" ht="16.5" x14ac:dyDescent="0.25"/>
    <row r="65" s="1" customFormat="1" ht="16.5" x14ac:dyDescent="0.25"/>
    <row r="66" s="1" customFormat="1" ht="16.5" x14ac:dyDescent="0.25"/>
    <row r="67" s="1" customFormat="1" ht="16.5" x14ac:dyDescent="0.25"/>
    <row r="68" s="1" customFormat="1" ht="16.5" x14ac:dyDescent="0.25"/>
    <row r="69" s="1" customFormat="1" ht="16.5" x14ac:dyDescent="0.25"/>
    <row r="70" s="1" customFormat="1" ht="16.5" x14ac:dyDescent="0.25"/>
    <row r="71" s="1" customFormat="1" ht="16.5" x14ac:dyDescent="0.25"/>
    <row r="74" s="1" customFormat="1" ht="16.5" x14ac:dyDescent="0.25"/>
    <row r="75" s="1" customFormat="1" ht="16.5" x14ac:dyDescent="0.25"/>
    <row r="76" s="1" customFormat="1" ht="16.5" x14ac:dyDescent="0.25"/>
    <row r="77" s="1" customFormat="1" ht="16.5" x14ac:dyDescent="0.25"/>
    <row r="78" s="1" customFormat="1" ht="16.5" x14ac:dyDescent="0.25"/>
    <row r="79" s="1" customFormat="1" ht="16.5" x14ac:dyDescent="0.25"/>
    <row r="80" s="1" customFormat="1" x14ac:dyDescent="0.25"/>
    <row r="81" s="1" customFormat="1" x14ac:dyDescent="0.25"/>
    <row r="82" s="1" customFormat="1" ht="16.5" x14ac:dyDescent="0.25"/>
    <row r="83" s="1" customFormat="1" x14ac:dyDescent="0.25"/>
  </sheetData>
  <mergeCells count="9">
    <mergeCell ref="H1:I1"/>
    <mergeCell ref="A2:I2"/>
    <mergeCell ref="A7:A8"/>
    <mergeCell ref="B7:B8"/>
    <mergeCell ref="C7:E7"/>
    <mergeCell ref="F7:F8"/>
    <mergeCell ref="G7:G8"/>
    <mergeCell ref="H7:H8"/>
    <mergeCell ref="I7:I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4200C-593E-484B-83F4-41FF8D3F2C00}">
  <sheetPr>
    <tabColor theme="9" tint="0.59999389629810485"/>
  </sheetPr>
  <dimension ref="A1:I21"/>
  <sheetViews>
    <sheetView zoomScale="80" zoomScaleNormal="80" workbookViewId="0">
      <selection activeCell="N9" sqref="N9"/>
    </sheetView>
  </sheetViews>
  <sheetFormatPr defaultRowHeight="16.5" x14ac:dyDescent="0.25"/>
  <cols>
    <col min="1" max="1" width="63.85546875" style="1" customWidth="1"/>
    <col min="2" max="2" width="15.28515625" style="1" customWidth="1"/>
    <col min="3" max="3" width="14.5703125" style="1" customWidth="1"/>
    <col min="4" max="4" width="14.7109375" style="1" customWidth="1"/>
    <col min="5" max="5" width="18.42578125" style="1" customWidth="1"/>
    <col min="6" max="6" width="14.42578125" style="1" customWidth="1"/>
    <col min="7" max="7" width="20.140625" style="1" customWidth="1"/>
    <col min="8" max="8" width="19.140625" style="1" customWidth="1"/>
    <col min="9" max="9" width="23.42578125" style="1" customWidth="1"/>
    <col min="10" max="16384" width="9.140625" style="1"/>
  </cols>
  <sheetData>
    <row r="1" spans="1:9" x14ac:dyDescent="0.25">
      <c r="H1" s="58" t="s">
        <v>351</v>
      </c>
      <c r="I1" s="58"/>
    </row>
    <row r="2" spans="1:9" s="3" customFormat="1" ht="30.75" customHeight="1" x14ac:dyDescent="0.25">
      <c r="A2" s="54" t="s">
        <v>297</v>
      </c>
      <c r="B2" s="54"/>
      <c r="C2" s="54"/>
      <c r="D2" s="54"/>
      <c r="E2" s="54"/>
      <c r="F2" s="54"/>
      <c r="G2" s="54"/>
      <c r="H2" s="54"/>
      <c r="I2" s="54"/>
    </row>
    <row r="4" spans="1:9" x14ac:dyDescent="0.25">
      <c r="A4" s="1" t="s">
        <v>89</v>
      </c>
    </row>
    <row r="5" spans="1:9" x14ac:dyDescent="0.25">
      <c r="A5" s="1" t="s">
        <v>320</v>
      </c>
    </row>
    <row r="6" spans="1:9" x14ac:dyDescent="0.25">
      <c r="E6" s="27"/>
      <c r="H6" s="4"/>
      <c r="I6" s="237"/>
    </row>
    <row r="7" spans="1:9" ht="28.5" customHeight="1" x14ac:dyDescent="0.25">
      <c r="A7" s="88"/>
      <c r="B7" s="88" t="s">
        <v>0</v>
      </c>
      <c r="C7" s="89" t="s">
        <v>1</v>
      </c>
      <c r="D7" s="89"/>
      <c r="E7" s="89"/>
      <c r="F7" s="89" t="s">
        <v>2</v>
      </c>
      <c r="G7" s="89" t="s">
        <v>302</v>
      </c>
      <c r="H7" s="89" t="s">
        <v>3</v>
      </c>
      <c r="I7" s="90" t="s">
        <v>4</v>
      </c>
    </row>
    <row r="8" spans="1:9" ht="16.5" customHeight="1" x14ac:dyDescent="0.25">
      <c r="A8" s="88"/>
      <c r="B8" s="88"/>
      <c r="C8" s="89" t="s">
        <v>300</v>
      </c>
      <c r="D8" s="89" t="s">
        <v>301</v>
      </c>
      <c r="E8" s="89" t="s">
        <v>5</v>
      </c>
      <c r="F8" s="89"/>
      <c r="G8" s="89"/>
      <c r="H8" s="89"/>
      <c r="I8" s="90"/>
    </row>
    <row r="9" spans="1:9" ht="28.5" customHeight="1" x14ac:dyDescent="0.25">
      <c r="A9" s="88"/>
      <c r="B9" s="88"/>
      <c r="C9" s="89"/>
      <c r="D9" s="89"/>
      <c r="E9" s="89"/>
      <c r="F9" s="89"/>
      <c r="G9" s="89"/>
      <c r="H9" s="89"/>
      <c r="I9" s="90"/>
    </row>
    <row r="10" spans="1:9" x14ac:dyDescent="0.25">
      <c r="A10" s="91">
        <v>1</v>
      </c>
      <c r="B10" s="91">
        <v>2</v>
      </c>
      <c r="C10" s="91" t="s">
        <v>6</v>
      </c>
      <c r="D10" s="91">
        <v>4</v>
      </c>
      <c r="E10" s="91">
        <v>5</v>
      </c>
      <c r="F10" s="91">
        <v>6</v>
      </c>
      <c r="G10" s="91">
        <v>7</v>
      </c>
      <c r="H10" s="91">
        <v>8</v>
      </c>
      <c r="I10" s="91" t="s">
        <v>92</v>
      </c>
    </row>
    <row r="11" spans="1:9" s="3" customFormat="1" x14ac:dyDescent="0.25">
      <c r="A11" s="6" t="s">
        <v>7</v>
      </c>
      <c r="B11" s="7">
        <f>B12</f>
        <v>7</v>
      </c>
      <c r="C11" s="7"/>
      <c r="D11" s="7"/>
      <c r="E11" s="7">
        <f t="shared" ref="C11:E11" si="0">E12</f>
        <v>172</v>
      </c>
      <c r="F11" s="8"/>
      <c r="G11" s="8"/>
      <c r="H11" s="8">
        <f>H12</f>
        <v>2079.6</v>
      </c>
      <c r="I11" s="8">
        <f>I12</f>
        <v>2561.87</v>
      </c>
    </row>
    <row r="12" spans="1:9" ht="33" x14ac:dyDescent="0.25">
      <c r="A12" s="208" t="s">
        <v>256</v>
      </c>
      <c r="B12" s="9">
        <f>SUM(B13:B19)</f>
        <v>7</v>
      </c>
      <c r="C12" s="9"/>
      <c r="D12" s="9"/>
      <c r="E12" s="9">
        <f>SUM(E13:E19)</f>
        <v>172</v>
      </c>
      <c r="F12" s="9"/>
      <c r="G12" s="9"/>
      <c r="H12" s="10">
        <f>SUM(H13:H19)</f>
        <v>2079.6</v>
      </c>
      <c r="I12" s="10">
        <f>SUM(I13:I19)</f>
        <v>2561.87</v>
      </c>
    </row>
    <row r="13" spans="1:9" x14ac:dyDescent="0.25">
      <c r="A13" s="21" t="s">
        <v>85</v>
      </c>
      <c r="B13" s="15">
        <v>1</v>
      </c>
      <c r="C13" s="15">
        <f t="shared" ref="C13:C19" si="1">D13+E13</f>
        <v>621</v>
      </c>
      <c r="D13" s="15">
        <v>597</v>
      </c>
      <c r="E13" s="15">
        <v>24</v>
      </c>
      <c r="F13" s="19"/>
      <c r="G13" s="19">
        <v>5.4</v>
      </c>
      <c r="H13" s="19">
        <f>ROUND(E13*G13*2,2)</f>
        <v>259.2</v>
      </c>
      <c r="I13" s="19">
        <f>ROUND(H13*1.2359,2)</f>
        <v>320.35000000000002</v>
      </c>
    </row>
    <row r="14" spans="1:9" x14ac:dyDescent="0.25">
      <c r="A14" s="21" t="s">
        <v>85</v>
      </c>
      <c r="B14" s="15">
        <v>1</v>
      </c>
      <c r="C14" s="15">
        <f t="shared" si="1"/>
        <v>541</v>
      </c>
      <c r="D14" s="15">
        <v>517</v>
      </c>
      <c r="E14" s="15">
        <v>24</v>
      </c>
      <c r="F14" s="19"/>
      <c r="G14" s="19">
        <v>6.15</v>
      </c>
      <c r="H14" s="19">
        <f t="shared" ref="H14:H19" si="2">ROUND(E14*G14*2,2)</f>
        <v>295.2</v>
      </c>
      <c r="I14" s="19">
        <f t="shared" ref="I14:I19" si="3">ROUND(H14*1.2359,2)</f>
        <v>364.84</v>
      </c>
    </row>
    <row r="15" spans="1:9" x14ac:dyDescent="0.25">
      <c r="A15" s="21" t="s">
        <v>85</v>
      </c>
      <c r="B15" s="15">
        <v>1</v>
      </c>
      <c r="C15" s="15">
        <f>D15+E15</f>
        <v>542</v>
      </c>
      <c r="D15" s="15">
        <v>518</v>
      </c>
      <c r="E15" s="15">
        <v>24</v>
      </c>
      <c r="F15" s="19"/>
      <c r="G15" s="19">
        <v>6.15</v>
      </c>
      <c r="H15" s="19">
        <f t="shared" si="2"/>
        <v>295.2</v>
      </c>
      <c r="I15" s="19">
        <f t="shared" si="3"/>
        <v>364.84</v>
      </c>
    </row>
    <row r="16" spans="1:9" x14ac:dyDescent="0.25">
      <c r="A16" s="21" t="s">
        <v>85</v>
      </c>
      <c r="B16" s="15">
        <v>1</v>
      </c>
      <c r="C16" s="15">
        <f t="shared" si="1"/>
        <v>687</v>
      </c>
      <c r="D16" s="15">
        <v>677</v>
      </c>
      <c r="E16" s="15">
        <v>10</v>
      </c>
      <c r="F16" s="19"/>
      <c r="G16" s="19">
        <v>6.15</v>
      </c>
      <c r="H16" s="19">
        <f t="shared" si="2"/>
        <v>123</v>
      </c>
      <c r="I16" s="19">
        <f t="shared" si="3"/>
        <v>152.02000000000001</v>
      </c>
    </row>
    <row r="17" spans="1:9" x14ac:dyDescent="0.25">
      <c r="A17" s="21" t="s">
        <v>85</v>
      </c>
      <c r="B17" s="15">
        <v>1</v>
      </c>
      <c r="C17" s="15">
        <f t="shared" si="1"/>
        <v>557</v>
      </c>
      <c r="D17" s="15">
        <v>533</v>
      </c>
      <c r="E17" s="15">
        <v>24</v>
      </c>
      <c r="F17" s="19"/>
      <c r="G17" s="19">
        <v>6.15</v>
      </c>
      <c r="H17" s="19">
        <f t="shared" si="2"/>
        <v>295.2</v>
      </c>
      <c r="I17" s="19">
        <f t="shared" si="3"/>
        <v>364.84</v>
      </c>
    </row>
    <row r="18" spans="1:9" x14ac:dyDescent="0.25">
      <c r="A18" s="21" t="s">
        <v>85</v>
      </c>
      <c r="B18" s="15">
        <v>1</v>
      </c>
      <c r="C18" s="15">
        <f t="shared" si="1"/>
        <v>701</v>
      </c>
      <c r="D18" s="15">
        <v>677</v>
      </c>
      <c r="E18" s="15">
        <v>24</v>
      </c>
      <c r="F18" s="19"/>
      <c r="G18" s="19">
        <v>6.15</v>
      </c>
      <c r="H18" s="19">
        <f t="shared" si="2"/>
        <v>295.2</v>
      </c>
      <c r="I18" s="247">
        <f>ROUND(H18*1.2077,2)</f>
        <v>356.51</v>
      </c>
    </row>
    <row r="19" spans="1:9" x14ac:dyDescent="0.25">
      <c r="A19" s="21" t="s">
        <v>22</v>
      </c>
      <c r="B19" s="15">
        <v>1</v>
      </c>
      <c r="C19" s="15">
        <f t="shared" si="1"/>
        <v>647</v>
      </c>
      <c r="D19" s="15">
        <v>605</v>
      </c>
      <c r="E19" s="15">
        <v>42</v>
      </c>
      <c r="F19" s="19"/>
      <c r="G19" s="19">
        <v>6.15</v>
      </c>
      <c r="H19" s="19">
        <f t="shared" si="2"/>
        <v>516.6</v>
      </c>
      <c r="I19" s="19">
        <f t="shared" si="3"/>
        <v>638.47</v>
      </c>
    </row>
    <row r="21" spans="1:9" x14ac:dyDescent="0.25">
      <c r="A21" s="99" t="s">
        <v>304</v>
      </c>
      <c r="B21" s="99"/>
    </row>
  </sheetData>
  <mergeCells count="13">
    <mergeCell ref="A21:B21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  <mergeCell ref="D8:D9"/>
    <mergeCell ref="E8:E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2ED1C-F740-46D9-9D11-2F2D2D45F725}">
  <sheetPr>
    <tabColor theme="5" tint="0.59999389629810485"/>
  </sheetPr>
  <dimension ref="A1:I59"/>
  <sheetViews>
    <sheetView zoomScale="80" zoomScaleNormal="80" workbookViewId="0">
      <selection activeCell="A2" sqref="A2:I2"/>
    </sheetView>
  </sheetViews>
  <sheetFormatPr defaultColWidth="9.140625" defaultRowHeight="16.5" x14ac:dyDescent="0.25"/>
  <cols>
    <col min="1" max="1" width="66.140625" style="179" customWidth="1"/>
    <col min="2" max="2" width="15.28515625" style="179" customWidth="1"/>
    <col min="3" max="3" width="14.140625" style="179" customWidth="1"/>
    <col min="4" max="4" width="15.5703125" style="185" customWidth="1"/>
    <col min="5" max="5" width="19.85546875" style="185" customWidth="1"/>
    <col min="6" max="6" width="15.5703125" style="179" customWidth="1"/>
    <col min="7" max="7" width="19.140625" style="179" customWidth="1"/>
    <col min="8" max="8" width="21.140625" style="179" customWidth="1"/>
    <col min="9" max="9" width="18.140625" style="179" customWidth="1"/>
    <col min="10" max="16384" width="9.140625" style="179"/>
  </cols>
  <sheetData>
    <row r="1" spans="1:9" x14ac:dyDescent="0.25">
      <c r="H1" s="182" t="s">
        <v>352</v>
      </c>
      <c r="I1" s="182"/>
    </row>
    <row r="2" spans="1:9" s="184" customFormat="1" ht="39.75" customHeight="1" x14ac:dyDescent="0.25">
      <c r="A2" s="183" t="s">
        <v>297</v>
      </c>
      <c r="B2" s="183"/>
      <c r="C2" s="183"/>
      <c r="D2" s="183"/>
      <c r="E2" s="183"/>
      <c r="F2" s="183"/>
      <c r="G2" s="183"/>
      <c r="H2" s="183"/>
      <c r="I2" s="183"/>
    </row>
    <row r="4" spans="1:9" x14ac:dyDescent="0.25">
      <c r="A4" s="179" t="s">
        <v>321</v>
      </c>
    </row>
    <row r="5" spans="1:9" x14ac:dyDescent="0.25">
      <c r="A5" s="179" t="s">
        <v>322</v>
      </c>
    </row>
    <row r="6" spans="1:9" x14ac:dyDescent="0.25">
      <c r="E6" s="248"/>
      <c r="H6" s="187"/>
      <c r="I6" s="250"/>
    </row>
    <row r="7" spans="1:9" ht="32.25" customHeight="1" x14ac:dyDescent="0.25">
      <c r="A7" s="88"/>
      <c r="B7" s="88" t="s">
        <v>0</v>
      </c>
      <c r="C7" s="89" t="s">
        <v>1</v>
      </c>
      <c r="D7" s="89"/>
      <c r="E7" s="89"/>
      <c r="F7" s="89" t="s">
        <v>2</v>
      </c>
      <c r="G7" s="89" t="s">
        <v>302</v>
      </c>
      <c r="H7" s="89" t="s">
        <v>3</v>
      </c>
      <c r="I7" s="90" t="s">
        <v>4</v>
      </c>
    </row>
    <row r="8" spans="1:9" ht="24" customHeight="1" x14ac:dyDescent="0.25">
      <c r="A8" s="88"/>
      <c r="B8" s="88"/>
      <c r="C8" s="89" t="s">
        <v>300</v>
      </c>
      <c r="D8" s="89" t="s">
        <v>301</v>
      </c>
      <c r="E8" s="89" t="s">
        <v>5</v>
      </c>
      <c r="F8" s="89"/>
      <c r="G8" s="89"/>
      <c r="H8" s="89"/>
      <c r="I8" s="90"/>
    </row>
    <row r="9" spans="1:9" ht="41.25" customHeight="1" x14ac:dyDescent="0.25">
      <c r="A9" s="88"/>
      <c r="B9" s="88"/>
      <c r="C9" s="89"/>
      <c r="D9" s="89"/>
      <c r="E9" s="89"/>
      <c r="F9" s="89"/>
      <c r="G9" s="89"/>
      <c r="H9" s="89"/>
      <c r="I9" s="90"/>
    </row>
    <row r="10" spans="1:9" ht="17.25" customHeight="1" x14ac:dyDescent="0.25">
      <c r="A10" s="91">
        <v>1</v>
      </c>
      <c r="B10" s="91">
        <v>2</v>
      </c>
      <c r="C10" s="91" t="s">
        <v>6</v>
      </c>
      <c r="D10" s="91">
        <v>4</v>
      </c>
      <c r="E10" s="91">
        <v>5</v>
      </c>
      <c r="F10" s="91">
        <v>6</v>
      </c>
      <c r="G10" s="91">
        <v>7</v>
      </c>
      <c r="H10" s="91">
        <v>8</v>
      </c>
      <c r="I10" s="91" t="s">
        <v>92</v>
      </c>
    </row>
    <row r="11" spans="1:9" x14ac:dyDescent="0.25">
      <c r="A11" s="188" t="s">
        <v>7</v>
      </c>
      <c r="B11" s="231">
        <f>B12+B18</f>
        <v>40</v>
      </c>
      <c r="C11" s="231"/>
      <c r="D11" s="231"/>
      <c r="E11" s="231">
        <f t="shared" ref="C11:I11" si="0">E12+E18</f>
        <v>621</v>
      </c>
      <c r="F11" s="225"/>
      <c r="G11" s="225"/>
      <c r="H11" s="225">
        <f t="shared" si="0"/>
        <v>8190.1419999999998</v>
      </c>
      <c r="I11" s="225">
        <f t="shared" si="0"/>
        <v>10111.289999999999</v>
      </c>
    </row>
    <row r="12" spans="1:9" s="184" customFormat="1" x14ac:dyDescent="0.25">
      <c r="A12" s="251" t="s">
        <v>58</v>
      </c>
      <c r="B12" s="252">
        <f>B13</f>
        <v>4</v>
      </c>
      <c r="C12" s="252"/>
      <c r="D12" s="252"/>
      <c r="E12" s="252">
        <f t="shared" ref="C12:I12" si="1">E13</f>
        <v>33</v>
      </c>
      <c r="F12" s="256"/>
      <c r="G12" s="256"/>
      <c r="H12" s="256">
        <f t="shared" si="1"/>
        <v>545.11400000000003</v>
      </c>
      <c r="I12" s="256">
        <f t="shared" si="1"/>
        <v>673.7</v>
      </c>
    </row>
    <row r="13" spans="1:9" s="184" customFormat="1" ht="33" x14ac:dyDescent="0.25">
      <c r="A13" s="208" t="s">
        <v>256</v>
      </c>
      <c r="B13" s="233">
        <f>SUM(B14:B17)</f>
        <v>4</v>
      </c>
      <c r="C13" s="233"/>
      <c r="D13" s="253"/>
      <c r="E13" s="253">
        <f>SUM(E14:E17)</f>
        <v>33</v>
      </c>
      <c r="F13" s="226"/>
      <c r="G13" s="226"/>
      <c r="H13" s="216">
        <f>SUM(H14:H17)</f>
        <v>545.11400000000003</v>
      </c>
      <c r="I13" s="216">
        <f>SUM(I14:I17)</f>
        <v>673.7</v>
      </c>
    </row>
    <row r="14" spans="1:9" x14ac:dyDescent="0.25">
      <c r="A14" s="200" t="s">
        <v>59</v>
      </c>
      <c r="B14" s="234">
        <v>1</v>
      </c>
      <c r="C14" s="234">
        <f t="shared" ref="C14:C17" si="2">D14+E14</f>
        <v>157</v>
      </c>
      <c r="D14" s="234">
        <v>145</v>
      </c>
      <c r="E14" s="234">
        <v>12</v>
      </c>
      <c r="F14" s="218">
        <v>1186</v>
      </c>
      <c r="G14" s="219">
        <f>ROUND(F14/147.08,3)</f>
        <v>8.0640000000000001</v>
      </c>
      <c r="H14" s="219">
        <f>ROUND(E14*G14,3)*2</f>
        <v>193.536</v>
      </c>
      <c r="I14" s="219">
        <f>ROUND(H14*1.2359,2)</f>
        <v>239.19</v>
      </c>
    </row>
    <row r="15" spans="1:9" x14ac:dyDescent="0.25">
      <c r="A15" s="200" t="s">
        <v>60</v>
      </c>
      <c r="B15" s="234">
        <v>1</v>
      </c>
      <c r="C15" s="234">
        <f t="shared" si="2"/>
        <v>150</v>
      </c>
      <c r="D15" s="234">
        <v>145</v>
      </c>
      <c r="E15" s="254">
        <v>5</v>
      </c>
      <c r="F15" s="218">
        <v>1335</v>
      </c>
      <c r="G15" s="219">
        <f t="shared" ref="G15:G17" si="3">ROUND(F15/147.08,3)</f>
        <v>9.077</v>
      </c>
      <c r="H15" s="219">
        <f t="shared" ref="H15:H17" si="4">ROUND(E15*G15,3)*2</f>
        <v>90.77</v>
      </c>
      <c r="I15" s="219">
        <f t="shared" ref="I15:I17" si="5">ROUND(H15*1.2359,2)</f>
        <v>112.18</v>
      </c>
    </row>
    <row r="16" spans="1:9" x14ac:dyDescent="0.25">
      <c r="A16" s="200" t="s">
        <v>61</v>
      </c>
      <c r="B16" s="234">
        <v>1</v>
      </c>
      <c r="C16" s="234">
        <f t="shared" si="2"/>
        <v>157</v>
      </c>
      <c r="D16" s="234">
        <v>145</v>
      </c>
      <c r="E16" s="254">
        <v>12</v>
      </c>
      <c r="F16" s="218">
        <v>1203</v>
      </c>
      <c r="G16" s="219">
        <f t="shared" si="3"/>
        <v>8.1790000000000003</v>
      </c>
      <c r="H16" s="219">
        <f t="shared" si="4"/>
        <v>196.29599999999999</v>
      </c>
      <c r="I16" s="219">
        <f t="shared" si="5"/>
        <v>242.6</v>
      </c>
    </row>
    <row r="17" spans="1:9" x14ac:dyDescent="0.25">
      <c r="A17" s="200" t="s">
        <v>62</v>
      </c>
      <c r="B17" s="234">
        <v>1</v>
      </c>
      <c r="C17" s="234">
        <f t="shared" si="2"/>
        <v>149</v>
      </c>
      <c r="D17" s="234">
        <v>145</v>
      </c>
      <c r="E17" s="254">
        <v>4</v>
      </c>
      <c r="F17" s="218">
        <v>1186</v>
      </c>
      <c r="G17" s="219">
        <f t="shared" si="3"/>
        <v>8.0640000000000001</v>
      </c>
      <c r="H17" s="219">
        <f t="shared" si="4"/>
        <v>64.512</v>
      </c>
      <c r="I17" s="219">
        <f t="shared" si="5"/>
        <v>79.73</v>
      </c>
    </row>
    <row r="18" spans="1:9" x14ac:dyDescent="0.25">
      <c r="A18" s="251" t="s">
        <v>63</v>
      </c>
      <c r="B18" s="232">
        <f>B19+B29+B51</f>
        <v>36</v>
      </c>
      <c r="C18" s="232"/>
      <c r="D18" s="232"/>
      <c r="E18" s="232">
        <f t="shared" ref="C18:I18" si="6">E19+E29+E51</f>
        <v>588</v>
      </c>
      <c r="F18" s="217"/>
      <c r="G18" s="217"/>
      <c r="H18" s="217">
        <f t="shared" si="6"/>
        <v>7645.0279999999993</v>
      </c>
      <c r="I18" s="217">
        <f t="shared" si="6"/>
        <v>9437.5899999999983</v>
      </c>
    </row>
    <row r="19" spans="1:9" ht="33" x14ac:dyDescent="0.25">
      <c r="A19" s="208" t="s">
        <v>256</v>
      </c>
      <c r="B19" s="233">
        <f>SUM(B20:B28)</f>
        <v>9</v>
      </c>
      <c r="C19" s="233"/>
      <c r="D19" s="233"/>
      <c r="E19" s="233">
        <f t="shared" ref="D19:E19" si="7">SUM(E20:E28)</f>
        <v>221</v>
      </c>
      <c r="F19" s="219"/>
      <c r="G19" s="226"/>
      <c r="H19" s="216">
        <f>SUM(H20:H28)-0.01</f>
        <v>3598.3179999999998</v>
      </c>
      <c r="I19" s="216">
        <f t="shared" ref="I19" si="8">SUM(I20:I28)</f>
        <v>4436.2599999999993</v>
      </c>
    </row>
    <row r="20" spans="1:9" x14ac:dyDescent="0.25">
      <c r="A20" s="190" t="s">
        <v>323</v>
      </c>
      <c r="B20" s="234">
        <v>1</v>
      </c>
      <c r="C20" s="234">
        <f t="shared" ref="C20:C28" si="9">D20+E20</f>
        <v>168</v>
      </c>
      <c r="D20" s="234">
        <v>145</v>
      </c>
      <c r="E20" s="234">
        <v>23</v>
      </c>
      <c r="F20" s="218">
        <v>1186</v>
      </c>
      <c r="G20" s="219">
        <f>ROUND(F20/147.08,3)</f>
        <v>8.0640000000000001</v>
      </c>
      <c r="H20" s="219">
        <f t="shared" ref="H20:H28" si="10">ROUND(E20*G20,3)*2</f>
        <v>370.94400000000002</v>
      </c>
      <c r="I20" s="219">
        <f t="shared" ref="I20:I21" si="11">ROUND(H20*1.2359,2)</f>
        <v>458.45</v>
      </c>
    </row>
    <row r="21" spans="1:9" x14ac:dyDescent="0.25">
      <c r="A21" s="190" t="s">
        <v>324</v>
      </c>
      <c r="B21" s="234">
        <v>1</v>
      </c>
      <c r="C21" s="234">
        <f t="shared" si="9"/>
        <v>157</v>
      </c>
      <c r="D21" s="234">
        <v>145</v>
      </c>
      <c r="E21" s="234">
        <v>12</v>
      </c>
      <c r="F21" s="218">
        <v>1203</v>
      </c>
      <c r="G21" s="219">
        <f t="shared" ref="G21:G28" si="12">ROUND(F21/147.08,3)</f>
        <v>8.1790000000000003</v>
      </c>
      <c r="H21" s="219">
        <f t="shared" si="10"/>
        <v>196.29599999999999</v>
      </c>
      <c r="I21" s="219">
        <f t="shared" si="11"/>
        <v>242.6</v>
      </c>
    </row>
    <row r="22" spans="1:9" x14ac:dyDescent="0.25">
      <c r="A22" s="190" t="s">
        <v>325</v>
      </c>
      <c r="B22" s="234">
        <v>1</v>
      </c>
      <c r="C22" s="234">
        <f t="shared" si="9"/>
        <v>169</v>
      </c>
      <c r="D22" s="234">
        <v>145</v>
      </c>
      <c r="E22" s="234">
        <v>24</v>
      </c>
      <c r="F22" s="218">
        <v>1186</v>
      </c>
      <c r="G22" s="219">
        <f t="shared" si="12"/>
        <v>8.0640000000000001</v>
      </c>
      <c r="H22" s="219">
        <f t="shared" si="10"/>
        <v>387.072</v>
      </c>
      <c r="I22" s="255">
        <f>ROUND(H22*1.2077,2)</f>
        <v>467.47</v>
      </c>
    </row>
    <row r="23" spans="1:9" x14ac:dyDescent="0.25">
      <c r="A23" s="190" t="s">
        <v>326</v>
      </c>
      <c r="B23" s="234">
        <v>1</v>
      </c>
      <c r="C23" s="234">
        <f t="shared" si="9"/>
        <v>171</v>
      </c>
      <c r="D23" s="234">
        <v>145</v>
      </c>
      <c r="E23" s="234">
        <v>26</v>
      </c>
      <c r="F23" s="218">
        <v>1186</v>
      </c>
      <c r="G23" s="219">
        <f t="shared" si="12"/>
        <v>8.0640000000000001</v>
      </c>
      <c r="H23" s="219">
        <f t="shared" si="10"/>
        <v>419.32799999999997</v>
      </c>
      <c r="I23" s="219">
        <f t="shared" ref="I23:I28" si="13">ROUND(H23*1.2359,2)</f>
        <v>518.25</v>
      </c>
    </row>
    <row r="24" spans="1:9" x14ac:dyDescent="0.25">
      <c r="A24" s="190" t="s">
        <v>327</v>
      </c>
      <c r="B24" s="234">
        <v>1</v>
      </c>
      <c r="C24" s="234">
        <f t="shared" si="9"/>
        <v>158</v>
      </c>
      <c r="D24" s="234">
        <v>145</v>
      </c>
      <c r="E24" s="234">
        <v>13</v>
      </c>
      <c r="F24" s="218">
        <v>1203</v>
      </c>
      <c r="G24" s="219">
        <f t="shared" si="12"/>
        <v>8.1790000000000003</v>
      </c>
      <c r="H24" s="219">
        <f t="shared" si="10"/>
        <v>212.654</v>
      </c>
      <c r="I24" s="219">
        <f t="shared" si="13"/>
        <v>262.82</v>
      </c>
    </row>
    <row r="25" spans="1:9" x14ac:dyDescent="0.25">
      <c r="A25" s="190" t="s">
        <v>328</v>
      </c>
      <c r="B25" s="234">
        <v>1</v>
      </c>
      <c r="C25" s="234">
        <f t="shared" si="9"/>
        <v>181</v>
      </c>
      <c r="D25" s="234">
        <v>145</v>
      </c>
      <c r="E25" s="234">
        <v>36</v>
      </c>
      <c r="F25" s="218">
        <v>1203</v>
      </c>
      <c r="G25" s="219">
        <f t="shared" si="12"/>
        <v>8.1790000000000003</v>
      </c>
      <c r="H25" s="219">
        <f t="shared" si="10"/>
        <v>588.88800000000003</v>
      </c>
      <c r="I25" s="219">
        <f t="shared" si="13"/>
        <v>727.81</v>
      </c>
    </row>
    <row r="26" spans="1:9" x14ac:dyDescent="0.25">
      <c r="A26" s="190" t="s">
        <v>329</v>
      </c>
      <c r="B26" s="234">
        <v>1</v>
      </c>
      <c r="C26" s="234">
        <f t="shared" si="9"/>
        <v>184</v>
      </c>
      <c r="D26" s="234">
        <v>145</v>
      </c>
      <c r="E26" s="234">
        <v>39</v>
      </c>
      <c r="F26" s="218">
        <v>1203</v>
      </c>
      <c r="G26" s="219">
        <f t="shared" si="12"/>
        <v>8.1790000000000003</v>
      </c>
      <c r="H26" s="219">
        <f t="shared" si="10"/>
        <v>637.96199999999999</v>
      </c>
      <c r="I26" s="219">
        <f t="shared" si="13"/>
        <v>788.46</v>
      </c>
    </row>
    <row r="27" spans="1:9" x14ac:dyDescent="0.25">
      <c r="A27" s="190" t="s">
        <v>330</v>
      </c>
      <c r="B27" s="234">
        <v>1</v>
      </c>
      <c r="C27" s="234">
        <f t="shared" si="9"/>
        <v>169</v>
      </c>
      <c r="D27" s="234">
        <v>145</v>
      </c>
      <c r="E27" s="234">
        <v>24</v>
      </c>
      <c r="F27" s="218">
        <v>1203</v>
      </c>
      <c r="G27" s="219">
        <f t="shared" si="12"/>
        <v>8.1790000000000003</v>
      </c>
      <c r="H27" s="219">
        <f t="shared" si="10"/>
        <v>392.59199999999998</v>
      </c>
      <c r="I27" s="219">
        <f t="shared" si="13"/>
        <v>485.2</v>
      </c>
    </row>
    <row r="28" spans="1:9" x14ac:dyDescent="0.25">
      <c r="A28" s="190" t="s">
        <v>331</v>
      </c>
      <c r="B28" s="234">
        <v>1</v>
      </c>
      <c r="C28" s="234">
        <f t="shared" si="9"/>
        <v>169</v>
      </c>
      <c r="D28" s="234">
        <v>145</v>
      </c>
      <c r="E28" s="234">
        <v>24</v>
      </c>
      <c r="F28" s="218">
        <v>1203</v>
      </c>
      <c r="G28" s="219">
        <f t="shared" si="12"/>
        <v>8.1790000000000003</v>
      </c>
      <c r="H28" s="219">
        <f t="shared" si="10"/>
        <v>392.59199999999998</v>
      </c>
      <c r="I28" s="219">
        <f t="shared" si="13"/>
        <v>485.2</v>
      </c>
    </row>
    <row r="29" spans="1:9" ht="33" x14ac:dyDescent="0.25">
      <c r="A29" s="249" t="s">
        <v>11</v>
      </c>
      <c r="B29" s="233">
        <f>SUM(B30:B50)</f>
        <v>21</v>
      </c>
      <c r="C29" s="233"/>
      <c r="D29" s="233"/>
      <c r="E29" s="233">
        <f t="shared" ref="D29:E29" si="14">SUM(E30:E50)</f>
        <v>278</v>
      </c>
      <c r="F29" s="218"/>
      <c r="G29" s="216"/>
      <c r="H29" s="216">
        <f>SUM(H30:H50)</f>
        <v>3235.9199999999996</v>
      </c>
      <c r="I29" s="216">
        <f>SUM(I30:I50)</f>
        <v>3999.27</v>
      </c>
    </row>
    <row r="30" spans="1:9" x14ac:dyDescent="0.25">
      <c r="A30" s="200" t="s">
        <v>332</v>
      </c>
      <c r="B30" s="234">
        <v>1</v>
      </c>
      <c r="C30" s="234">
        <f t="shared" ref="C30:C50" si="15">D30+E30</f>
        <v>169</v>
      </c>
      <c r="D30" s="234">
        <v>145</v>
      </c>
      <c r="E30" s="234">
        <v>24</v>
      </c>
      <c r="F30" s="218">
        <v>856</v>
      </c>
      <c r="G30" s="219">
        <f t="shared" ref="G30:G50" si="16">ROUND(F30/147.08,3)</f>
        <v>5.82</v>
      </c>
      <c r="H30" s="219">
        <f t="shared" ref="H30:H50" si="17">ROUND(E30*G30,3)*2</f>
        <v>279.36</v>
      </c>
      <c r="I30" s="219">
        <f t="shared" ref="I30:I50" si="18">ROUND(H30*1.2359,2)</f>
        <v>345.26</v>
      </c>
    </row>
    <row r="31" spans="1:9" x14ac:dyDescent="0.25">
      <c r="A31" s="200" t="s">
        <v>64</v>
      </c>
      <c r="B31" s="234">
        <v>1</v>
      </c>
      <c r="C31" s="234">
        <f t="shared" si="15"/>
        <v>152</v>
      </c>
      <c r="D31" s="234">
        <v>145</v>
      </c>
      <c r="E31" s="234">
        <v>7</v>
      </c>
      <c r="F31" s="218">
        <v>856</v>
      </c>
      <c r="G31" s="219">
        <f t="shared" si="16"/>
        <v>5.82</v>
      </c>
      <c r="H31" s="219">
        <f t="shared" si="17"/>
        <v>81.48</v>
      </c>
      <c r="I31" s="219">
        <f t="shared" si="18"/>
        <v>100.7</v>
      </c>
    </row>
    <row r="32" spans="1:9" x14ac:dyDescent="0.25">
      <c r="A32" s="200" t="s">
        <v>65</v>
      </c>
      <c r="B32" s="234">
        <v>1</v>
      </c>
      <c r="C32" s="234">
        <f t="shared" si="15"/>
        <v>152</v>
      </c>
      <c r="D32" s="234">
        <v>145</v>
      </c>
      <c r="E32" s="234">
        <v>7</v>
      </c>
      <c r="F32" s="218">
        <v>856</v>
      </c>
      <c r="G32" s="219">
        <f t="shared" si="16"/>
        <v>5.82</v>
      </c>
      <c r="H32" s="219">
        <f t="shared" si="17"/>
        <v>81.48</v>
      </c>
      <c r="I32" s="219">
        <f t="shared" si="18"/>
        <v>100.7</v>
      </c>
    </row>
    <row r="33" spans="1:9" x14ac:dyDescent="0.25">
      <c r="A33" s="200" t="s">
        <v>66</v>
      </c>
      <c r="B33" s="234">
        <v>1</v>
      </c>
      <c r="C33" s="234">
        <f t="shared" si="15"/>
        <v>147</v>
      </c>
      <c r="D33" s="234">
        <v>145</v>
      </c>
      <c r="E33" s="234">
        <v>2</v>
      </c>
      <c r="F33" s="218">
        <v>856</v>
      </c>
      <c r="G33" s="219">
        <f t="shared" si="16"/>
        <v>5.82</v>
      </c>
      <c r="H33" s="219">
        <f t="shared" si="17"/>
        <v>23.28</v>
      </c>
      <c r="I33" s="219">
        <f t="shared" si="18"/>
        <v>28.77</v>
      </c>
    </row>
    <row r="34" spans="1:9" x14ac:dyDescent="0.25">
      <c r="A34" s="200" t="s">
        <v>67</v>
      </c>
      <c r="B34" s="234">
        <v>1</v>
      </c>
      <c r="C34" s="234">
        <f t="shared" si="15"/>
        <v>158</v>
      </c>
      <c r="D34" s="234">
        <v>145</v>
      </c>
      <c r="E34" s="234">
        <v>13</v>
      </c>
      <c r="F34" s="218">
        <v>856</v>
      </c>
      <c r="G34" s="219">
        <f t="shared" si="16"/>
        <v>5.82</v>
      </c>
      <c r="H34" s="219">
        <f t="shared" si="17"/>
        <v>151.32</v>
      </c>
      <c r="I34" s="219">
        <f t="shared" si="18"/>
        <v>187.02</v>
      </c>
    </row>
    <row r="35" spans="1:9" x14ac:dyDescent="0.25">
      <c r="A35" s="200" t="s">
        <v>68</v>
      </c>
      <c r="B35" s="234">
        <v>1</v>
      </c>
      <c r="C35" s="234">
        <f t="shared" si="15"/>
        <v>156</v>
      </c>
      <c r="D35" s="234">
        <v>145</v>
      </c>
      <c r="E35" s="234">
        <v>11</v>
      </c>
      <c r="F35" s="218">
        <v>856</v>
      </c>
      <c r="G35" s="219">
        <f t="shared" si="16"/>
        <v>5.82</v>
      </c>
      <c r="H35" s="219">
        <f t="shared" si="17"/>
        <v>128.04</v>
      </c>
      <c r="I35" s="219">
        <f t="shared" si="18"/>
        <v>158.24</v>
      </c>
    </row>
    <row r="36" spans="1:9" x14ac:dyDescent="0.25">
      <c r="A36" s="200" t="s">
        <v>69</v>
      </c>
      <c r="B36" s="234">
        <v>1</v>
      </c>
      <c r="C36" s="234">
        <f t="shared" si="15"/>
        <v>153</v>
      </c>
      <c r="D36" s="234">
        <v>145</v>
      </c>
      <c r="E36" s="234">
        <v>8</v>
      </c>
      <c r="F36" s="218">
        <v>856</v>
      </c>
      <c r="G36" s="219">
        <f t="shared" si="16"/>
        <v>5.82</v>
      </c>
      <c r="H36" s="219">
        <f t="shared" si="17"/>
        <v>93.12</v>
      </c>
      <c r="I36" s="219">
        <f t="shared" si="18"/>
        <v>115.09</v>
      </c>
    </row>
    <row r="37" spans="1:9" x14ac:dyDescent="0.25">
      <c r="A37" s="200" t="s">
        <v>333</v>
      </c>
      <c r="B37" s="234">
        <v>1</v>
      </c>
      <c r="C37" s="234">
        <f t="shared" si="15"/>
        <v>159</v>
      </c>
      <c r="D37" s="234">
        <v>145</v>
      </c>
      <c r="E37" s="234">
        <v>14</v>
      </c>
      <c r="F37" s="218">
        <v>856</v>
      </c>
      <c r="G37" s="219">
        <f t="shared" si="16"/>
        <v>5.82</v>
      </c>
      <c r="H37" s="219">
        <f t="shared" si="17"/>
        <v>162.96</v>
      </c>
      <c r="I37" s="219">
        <f t="shared" si="18"/>
        <v>201.4</v>
      </c>
    </row>
    <row r="38" spans="1:9" x14ac:dyDescent="0.25">
      <c r="A38" s="200" t="s">
        <v>70</v>
      </c>
      <c r="B38" s="234">
        <v>1</v>
      </c>
      <c r="C38" s="234">
        <f t="shared" si="15"/>
        <v>170</v>
      </c>
      <c r="D38" s="234">
        <v>145</v>
      </c>
      <c r="E38" s="234">
        <v>25</v>
      </c>
      <c r="F38" s="218">
        <v>856</v>
      </c>
      <c r="G38" s="219">
        <f t="shared" si="16"/>
        <v>5.82</v>
      </c>
      <c r="H38" s="219">
        <f t="shared" si="17"/>
        <v>291</v>
      </c>
      <c r="I38" s="219">
        <f t="shared" si="18"/>
        <v>359.65</v>
      </c>
    </row>
    <row r="39" spans="1:9" x14ac:dyDescent="0.25">
      <c r="A39" s="200" t="s">
        <v>71</v>
      </c>
      <c r="B39" s="234">
        <v>1</v>
      </c>
      <c r="C39" s="234">
        <f t="shared" si="15"/>
        <v>159</v>
      </c>
      <c r="D39" s="234">
        <v>145</v>
      </c>
      <c r="E39" s="234">
        <v>14</v>
      </c>
      <c r="F39" s="218">
        <v>856</v>
      </c>
      <c r="G39" s="219">
        <f t="shared" si="16"/>
        <v>5.82</v>
      </c>
      <c r="H39" s="219">
        <f t="shared" si="17"/>
        <v>162.96</v>
      </c>
      <c r="I39" s="219">
        <f t="shared" si="18"/>
        <v>201.4</v>
      </c>
    </row>
    <row r="40" spans="1:9" x14ac:dyDescent="0.25">
      <c r="A40" s="200" t="s">
        <v>72</v>
      </c>
      <c r="B40" s="234">
        <v>1</v>
      </c>
      <c r="C40" s="234">
        <f t="shared" si="15"/>
        <v>157</v>
      </c>
      <c r="D40" s="234">
        <v>145</v>
      </c>
      <c r="E40" s="234">
        <v>12</v>
      </c>
      <c r="F40" s="218">
        <v>856</v>
      </c>
      <c r="G40" s="219">
        <f t="shared" si="16"/>
        <v>5.82</v>
      </c>
      <c r="H40" s="219">
        <f t="shared" si="17"/>
        <v>139.68</v>
      </c>
      <c r="I40" s="219">
        <f t="shared" si="18"/>
        <v>172.63</v>
      </c>
    </row>
    <row r="41" spans="1:9" x14ac:dyDescent="0.25">
      <c r="A41" s="200" t="s">
        <v>73</v>
      </c>
      <c r="B41" s="234">
        <v>1</v>
      </c>
      <c r="C41" s="234">
        <f t="shared" si="15"/>
        <v>162</v>
      </c>
      <c r="D41" s="234">
        <v>145</v>
      </c>
      <c r="E41" s="234">
        <v>17</v>
      </c>
      <c r="F41" s="218">
        <v>856</v>
      </c>
      <c r="G41" s="219">
        <f t="shared" si="16"/>
        <v>5.82</v>
      </c>
      <c r="H41" s="219">
        <f t="shared" si="17"/>
        <v>197.88</v>
      </c>
      <c r="I41" s="219">
        <f t="shared" si="18"/>
        <v>244.56</v>
      </c>
    </row>
    <row r="42" spans="1:9" x14ac:dyDescent="0.25">
      <c r="A42" s="200" t="s">
        <v>74</v>
      </c>
      <c r="B42" s="234">
        <v>1</v>
      </c>
      <c r="C42" s="234">
        <f t="shared" si="15"/>
        <v>157</v>
      </c>
      <c r="D42" s="234">
        <v>145</v>
      </c>
      <c r="E42" s="234">
        <v>12</v>
      </c>
      <c r="F42" s="218">
        <v>856</v>
      </c>
      <c r="G42" s="219">
        <f t="shared" si="16"/>
        <v>5.82</v>
      </c>
      <c r="H42" s="219">
        <f t="shared" si="17"/>
        <v>139.68</v>
      </c>
      <c r="I42" s="219">
        <f t="shared" si="18"/>
        <v>172.63</v>
      </c>
    </row>
    <row r="43" spans="1:9" x14ac:dyDescent="0.25">
      <c r="A43" s="200" t="s">
        <v>75</v>
      </c>
      <c r="B43" s="234">
        <v>1</v>
      </c>
      <c r="C43" s="234">
        <f t="shared" si="15"/>
        <v>159</v>
      </c>
      <c r="D43" s="234">
        <v>145</v>
      </c>
      <c r="E43" s="234">
        <v>14</v>
      </c>
      <c r="F43" s="218">
        <v>856</v>
      </c>
      <c r="G43" s="219">
        <f t="shared" si="16"/>
        <v>5.82</v>
      </c>
      <c r="H43" s="219">
        <f t="shared" si="17"/>
        <v>162.96</v>
      </c>
      <c r="I43" s="219">
        <f t="shared" si="18"/>
        <v>201.4</v>
      </c>
    </row>
    <row r="44" spans="1:9" x14ac:dyDescent="0.25">
      <c r="A44" s="200" t="s">
        <v>76</v>
      </c>
      <c r="B44" s="234">
        <v>1</v>
      </c>
      <c r="C44" s="234">
        <f t="shared" si="15"/>
        <v>159</v>
      </c>
      <c r="D44" s="234">
        <v>145</v>
      </c>
      <c r="E44" s="234">
        <v>14</v>
      </c>
      <c r="F44" s="218">
        <v>856</v>
      </c>
      <c r="G44" s="219">
        <f t="shared" si="16"/>
        <v>5.82</v>
      </c>
      <c r="H44" s="219">
        <f t="shared" si="17"/>
        <v>162.96</v>
      </c>
      <c r="I44" s="219">
        <f t="shared" si="18"/>
        <v>201.4</v>
      </c>
    </row>
    <row r="45" spans="1:9" x14ac:dyDescent="0.25">
      <c r="A45" s="200" t="s">
        <v>77</v>
      </c>
      <c r="B45" s="234">
        <v>1</v>
      </c>
      <c r="C45" s="234">
        <f t="shared" si="15"/>
        <v>157</v>
      </c>
      <c r="D45" s="234">
        <v>145</v>
      </c>
      <c r="E45" s="234">
        <v>12</v>
      </c>
      <c r="F45" s="218">
        <v>856</v>
      </c>
      <c r="G45" s="219">
        <f t="shared" si="16"/>
        <v>5.82</v>
      </c>
      <c r="H45" s="219">
        <f t="shared" si="17"/>
        <v>139.68</v>
      </c>
      <c r="I45" s="219">
        <f t="shared" si="18"/>
        <v>172.63</v>
      </c>
    </row>
    <row r="46" spans="1:9" x14ac:dyDescent="0.25">
      <c r="A46" s="200" t="s">
        <v>334</v>
      </c>
      <c r="B46" s="234">
        <v>1</v>
      </c>
      <c r="C46" s="234">
        <f t="shared" si="15"/>
        <v>152</v>
      </c>
      <c r="D46" s="234">
        <v>145</v>
      </c>
      <c r="E46" s="234">
        <v>7</v>
      </c>
      <c r="F46" s="218">
        <v>856</v>
      </c>
      <c r="G46" s="219">
        <f t="shared" si="16"/>
        <v>5.82</v>
      </c>
      <c r="H46" s="219">
        <f t="shared" si="17"/>
        <v>81.48</v>
      </c>
      <c r="I46" s="219">
        <f t="shared" si="18"/>
        <v>100.7</v>
      </c>
    </row>
    <row r="47" spans="1:9" x14ac:dyDescent="0.25">
      <c r="A47" s="200" t="s">
        <v>78</v>
      </c>
      <c r="B47" s="234">
        <v>1</v>
      </c>
      <c r="C47" s="234">
        <f t="shared" si="15"/>
        <v>164</v>
      </c>
      <c r="D47" s="234">
        <v>145</v>
      </c>
      <c r="E47" s="234">
        <v>19</v>
      </c>
      <c r="F47" s="218">
        <v>856</v>
      </c>
      <c r="G47" s="219">
        <f t="shared" si="16"/>
        <v>5.82</v>
      </c>
      <c r="H47" s="219">
        <f t="shared" si="17"/>
        <v>221.16</v>
      </c>
      <c r="I47" s="219">
        <f t="shared" si="18"/>
        <v>273.33</v>
      </c>
    </row>
    <row r="48" spans="1:9" x14ac:dyDescent="0.25">
      <c r="A48" s="200" t="s">
        <v>79</v>
      </c>
      <c r="B48" s="234">
        <v>1</v>
      </c>
      <c r="C48" s="234">
        <f t="shared" si="15"/>
        <v>163</v>
      </c>
      <c r="D48" s="234">
        <v>145</v>
      </c>
      <c r="E48" s="234">
        <v>18</v>
      </c>
      <c r="F48" s="218">
        <v>856</v>
      </c>
      <c r="G48" s="219">
        <f t="shared" si="16"/>
        <v>5.82</v>
      </c>
      <c r="H48" s="219">
        <f t="shared" si="17"/>
        <v>209.52</v>
      </c>
      <c r="I48" s="219">
        <f t="shared" si="18"/>
        <v>258.95</v>
      </c>
    </row>
    <row r="49" spans="1:9" x14ac:dyDescent="0.25">
      <c r="A49" s="200" t="s">
        <v>80</v>
      </c>
      <c r="B49" s="234">
        <v>1</v>
      </c>
      <c r="C49" s="234">
        <f t="shared" si="15"/>
        <v>160</v>
      </c>
      <c r="D49" s="234">
        <v>145</v>
      </c>
      <c r="E49" s="234">
        <v>15</v>
      </c>
      <c r="F49" s="218">
        <v>856</v>
      </c>
      <c r="G49" s="219">
        <f t="shared" si="16"/>
        <v>5.82</v>
      </c>
      <c r="H49" s="219">
        <f t="shared" si="17"/>
        <v>174.6</v>
      </c>
      <c r="I49" s="219">
        <f t="shared" si="18"/>
        <v>215.79</v>
      </c>
    </row>
    <row r="50" spans="1:9" x14ac:dyDescent="0.25">
      <c r="A50" s="200" t="s">
        <v>81</v>
      </c>
      <c r="B50" s="234">
        <v>1</v>
      </c>
      <c r="C50" s="234">
        <f t="shared" si="15"/>
        <v>158</v>
      </c>
      <c r="D50" s="234">
        <v>145</v>
      </c>
      <c r="E50" s="234">
        <v>13</v>
      </c>
      <c r="F50" s="218">
        <v>856</v>
      </c>
      <c r="G50" s="219">
        <f t="shared" si="16"/>
        <v>5.82</v>
      </c>
      <c r="H50" s="219">
        <f t="shared" si="17"/>
        <v>151.32</v>
      </c>
      <c r="I50" s="219">
        <f t="shared" si="18"/>
        <v>187.02</v>
      </c>
    </row>
    <row r="51" spans="1:9" ht="33" x14ac:dyDescent="0.25">
      <c r="A51" s="249" t="s">
        <v>270</v>
      </c>
      <c r="B51" s="233">
        <f>SUM(B52:B57)</f>
        <v>6</v>
      </c>
      <c r="C51" s="233"/>
      <c r="D51" s="233"/>
      <c r="E51" s="233">
        <f>SUM(E52:E57)</f>
        <v>89</v>
      </c>
      <c r="F51" s="218"/>
      <c r="G51" s="216"/>
      <c r="H51" s="216">
        <f>SUM(H52:H57)</f>
        <v>810.79</v>
      </c>
      <c r="I51" s="216">
        <f>SUM(I52:I57)</f>
        <v>1002.06</v>
      </c>
    </row>
    <row r="52" spans="1:9" x14ac:dyDescent="0.25">
      <c r="A52" s="200" t="s">
        <v>335</v>
      </c>
      <c r="B52" s="234">
        <v>1</v>
      </c>
      <c r="C52" s="234">
        <f>D52+E52</f>
        <v>164</v>
      </c>
      <c r="D52" s="234">
        <v>145</v>
      </c>
      <c r="E52" s="234">
        <v>19</v>
      </c>
      <c r="F52" s="218">
        <v>670</v>
      </c>
      <c r="G52" s="219">
        <f>ROUND(F52/147.08,3)</f>
        <v>4.5549999999999997</v>
      </c>
      <c r="H52" s="219">
        <f>ROUND(E52*G52,3)*2</f>
        <v>173.09</v>
      </c>
      <c r="I52" s="219">
        <f t="shared" ref="I52:I57" si="19">ROUND(H52*1.2359,2)</f>
        <v>213.92</v>
      </c>
    </row>
    <row r="53" spans="1:9" x14ac:dyDescent="0.25">
      <c r="A53" s="200" t="s">
        <v>336</v>
      </c>
      <c r="B53" s="234">
        <v>1</v>
      </c>
      <c r="C53" s="234">
        <f t="shared" ref="C53:C57" si="20">D53+E53</f>
        <v>159</v>
      </c>
      <c r="D53" s="234">
        <v>145</v>
      </c>
      <c r="E53" s="234">
        <v>14</v>
      </c>
      <c r="F53" s="218">
        <v>670</v>
      </c>
      <c r="G53" s="219">
        <f t="shared" ref="G53:G57" si="21">ROUND(F53/147.08,3)</f>
        <v>4.5549999999999997</v>
      </c>
      <c r="H53" s="219">
        <f t="shared" ref="H53:H57" si="22">ROUND(E53*G53,3)*2</f>
        <v>127.54</v>
      </c>
      <c r="I53" s="219">
        <f t="shared" si="19"/>
        <v>157.63</v>
      </c>
    </row>
    <row r="54" spans="1:9" x14ac:dyDescent="0.25">
      <c r="A54" s="200" t="s">
        <v>82</v>
      </c>
      <c r="B54" s="234">
        <v>1</v>
      </c>
      <c r="C54" s="234">
        <f t="shared" si="20"/>
        <v>171</v>
      </c>
      <c r="D54" s="234">
        <v>145</v>
      </c>
      <c r="E54" s="234">
        <v>26</v>
      </c>
      <c r="F54" s="218">
        <v>670</v>
      </c>
      <c r="G54" s="219">
        <f t="shared" si="21"/>
        <v>4.5549999999999997</v>
      </c>
      <c r="H54" s="219">
        <f t="shared" si="22"/>
        <v>236.86</v>
      </c>
      <c r="I54" s="219">
        <f t="shared" si="19"/>
        <v>292.74</v>
      </c>
    </row>
    <row r="55" spans="1:9" x14ac:dyDescent="0.25">
      <c r="A55" s="200" t="s">
        <v>337</v>
      </c>
      <c r="B55" s="234">
        <v>1</v>
      </c>
      <c r="C55" s="234">
        <f t="shared" si="20"/>
        <v>152</v>
      </c>
      <c r="D55" s="234">
        <v>145</v>
      </c>
      <c r="E55" s="234">
        <v>7</v>
      </c>
      <c r="F55" s="218">
        <v>670</v>
      </c>
      <c r="G55" s="219">
        <f t="shared" si="21"/>
        <v>4.5549999999999997</v>
      </c>
      <c r="H55" s="219">
        <f t="shared" si="22"/>
        <v>63.77</v>
      </c>
      <c r="I55" s="219">
        <f t="shared" si="19"/>
        <v>78.81</v>
      </c>
    </row>
    <row r="56" spans="1:9" x14ac:dyDescent="0.25">
      <c r="A56" s="200" t="s">
        <v>83</v>
      </c>
      <c r="B56" s="234">
        <v>1</v>
      </c>
      <c r="C56" s="234">
        <f t="shared" si="20"/>
        <v>155</v>
      </c>
      <c r="D56" s="234">
        <v>145</v>
      </c>
      <c r="E56" s="234">
        <v>10</v>
      </c>
      <c r="F56" s="218">
        <v>670</v>
      </c>
      <c r="G56" s="219">
        <f t="shared" si="21"/>
        <v>4.5549999999999997</v>
      </c>
      <c r="H56" s="219">
        <f t="shared" si="22"/>
        <v>91.1</v>
      </c>
      <c r="I56" s="219">
        <f t="shared" si="19"/>
        <v>112.59</v>
      </c>
    </row>
    <row r="57" spans="1:9" x14ac:dyDescent="0.25">
      <c r="A57" s="200" t="s">
        <v>84</v>
      </c>
      <c r="B57" s="234">
        <v>1</v>
      </c>
      <c r="C57" s="234">
        <f t="shared" si="20"/>
        <v>158</v>
      </c>
      <c r="D57" s="234">
        <v>145</v>
      </c>
      <c r="E57" s="234">
        <v>13</v>
      </c>
      <c r="F57" s="218">
        <v>670</v>
      </c>
      <c r="G57" s="219">
        <f t="shared" si="21"/>
        <v>4.5549999999999997</v>
      </c>
      <c r="H57" s="219">
        <f t="shared" si="22"/>
        <v>118.43</v>
      </c>
      <c r="I57" s="219">
        <f t="shared" si="19"/>
        <v>146.37</v>
      </c>
    </row>
    <row r="58" spans="1:9" ht="18" customHeight="1" x14ac:dyDescent="0.25"/>
    <row r="59" spans="1:9" x14ac:dyDescent="0.25">
      <c r="A59" s="99" t="s">
        <v>304</v>
      </c>
      <c r="B59" s="99"/>
    </row>
  </sheetData>
  <mergeCells count="13">
    <mergeCell ref="A59:B59"/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honeticPr fontId="41" type="noConversion"/>
  <pageMargins left="0.31496062992125984" right="0.31496062992125984" top="0.55118110236220474" bottom="0.35433070866141736" header="0.31496062992125984" footer="0.31496062992125984"/>
  <pageSetup paperSize="9" scale="6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E579F-7A58-4B13-8C5A-7178916BF4E3}">
  <sheetPr>
    <tabColor theme="9" tint="0.59999389629810485"/>
    <pageSetUpPr fitToPage="1"/>
  </sheetPr>
  <dimension ref="A1:I105"/>
  <sheetViews>
    <sheetView zoomScale="80" zoomScaleNormal="80" workbookViewId="0">
      <selection activeCell="K12" sqref="K12"/>
    </sheetView>
  </sheetViews>
  <sheetFormatPr defaultRowHeight="16.5" x14ac:dyDescent="0.25"/>
  <cols>
    <col min="1" max="1" width="66" style="1" customWidth="1"/>
    <col min="2" max="2" width="15.28515625" style="1" customWidth="1"/>
    <col min="3" max="3" width="14.5703125" style="1" customWidth="1"/>
    <col min="4" max="4" width="15.140625" style="1" customWidth="1"/>
    <col min="5" max="5" width="16.28515625" style="1" customWidth="1"/>
    <col min="6" max="6" width="15.140625" style="1" customWidth="1"/>
    <col min="7" max="7" width="18.5703125" style="1" customWidth="1"/>
    <col min="8" max="8" width="19" style="1" customWidth="1"/>
    <col min="9" max="9" width="19" style="2" customWidth="1"/>
    <col min="10" max="16384" width="9.140625" style="1"/>
  </cols>
  <sheetData>
    <row r="1" spans="1:9" x14ac:dyDescent="0.25">
      <c r="H1" s="58" t="s">
        <v>353</v>
      </c>
      <c r="I1" s="58"/>
    </row>
    <row r="2" spans="1:9" s="3" customFormat="1" ht="39.75" customHeight="1" x14ac:dyDescent="0.25">
      <c r="A2" s="54" t="s">
        <v>297</v>
      </c>
      <c r="B2" s="54"/>
      <c r="C2" s="54"/>
      <c r="D2" s="54"/>
      <c r="E2" s="54"/>
      <c r="F2" s="54"/>
      <c r="G2" s="54"/>
      <c r="H2" s="54"/>
      <c r="I2" s="54"/>
    </row>
    <row r="4" spans="1:9" x14ac:dyDescent="0.25">
      <c r="A4" s="179" t="s">
        <v>340</v>
      </c>
    </row>
    <row r="5" spans="1:9" x14ac:dyDescent="0.25">
      <c r="A5" s="1" t="s">
        <v>341</v>
      </c>
    </row>
    <row r="6" spans="1:9" x14ac:dyDescent="0.25">
      <c r="E6" s="27"/>
      <c r="H6" s="29"/>
      <c r="I6" s="30"/>
    </row>
    <row r="7" spans="1:9" ht="36" customHeight="1" x14ac:dyDescent="0.25">
      <c r="A7" s="88"/>
      <c r="B7" s="88" t="s">
        <v>0</v>
      </c>
      <c r="C7" s="89" t="s">
        <v>1</v>
      </c>
      <c r="D7" s="89"/>
      <c r="E7" s="89"/>
      <c r="F7" s="89" t="s">
        <v>2</v>
      </c>
      <c r="G7" s="89" t="s">
        <v>302</v>
      </c>
      <c r="H7" s="89" t="s">
        <v>3</v>
      </c>
      <c r="I7" s="90" t="s">
        <v>4</v>
      </c>
    </row>
    <row r="8" spans="1:9" ht="24" customHeight="1" x14ac:dyDescent="0.25">
      <c r="A8" s="88"/>
      <c r="B8" s="88"/>
      <c r="C8" s="89" t="s">
        <v>300</v>
      </c>
      <c r="D8" s="89" t="s">
        <v>301</v>
      </c>
      <c r="E8" s="89" t="s">
        <v>339</v>
      </c>
      <c r="F8" s="89"/>
      <c r="G8" s="89"/>
      <c r="H8" s="89"/>
      <c r="I8" s="90"/>
    </row>
    <row r="9" spans="1:9" ht="52.5" customHeight="1" x14ac:dyDescent="0.25">
      <c r="A9" s="88"/>
      <c r="B9" s="88"/>
      <c r="C9" s="89"/>
      <c r="D9" s="89"/>
      <c r="E9" s="89"/>
      <c r="F9" s="89"/>
      <c r="G9" s="89"/>
      <c r="H9" s="89"/>
      <c r="I9" s="90"/>
    </row>
    <row r="10" spans="1:9" ht="13.5" customHeight="1" x14ac:dyDescent="0.25">
      <c r="A10" s="91">
        <v>1</v>
      </c>
      <c r="B10" s="91">
        <v>2</v>
      </c>
      <c r="C10" s="91" t="s">
        <v>6</v>
      </c>
      <c r="D10" s="91">
        <v>4</v>
      </c>
      <c r="E10" s="91">
        <v>5</v>
      </c>
      <c r="F10" s="91">
        <v>6</v>
      </c>
      <c r="G10" s="91">
        <v>7</v>
      </c>
      <c r="H10" s="91">
        <v>8</v>
      </c>
      <c r="I10" s="91" t="s">
        <v>92</v>
      </c>
    </row>
    <row r="11" spans="1:9" s="3" customFormat="1" ht="18" customHeight="1" x14ac:dyDescent="0.25">
      <c r="A11" s="6" t="s">
        <v>7</v>
      </c>
      <c r="B11" s="260">
        <f>B12+B19+B67</f>
        <v>79</v>
      </c>
      <c r="C11" s="260"/>
      <c r="D11" s="260"/>
      <c r="E11" s="260">
        <f>E12+E19+E67</f>
        <v>2727.25</v>
      </c>
      <c r="F11" s="260"/>
      <c r="G11" s="259"/>
      <c r="H11" s="259">
        <f>H12+H19+H67</f>
        <v>34369.81</v>
      </c>
      <c r="I11" s="264">
        <f>I12+I19+I67</f>
        <v>42318.149999999994</v>
      </c>
    </row>
    <row r="12" spans="1:9" x14ac:dyDescent="0.25">
      <c r="A12" s="208" t="s">
        <v>190</v>
      </c>
      <c r="B12" s="261">
        <f>SUM(B13:B18)</f>
        <v>6</v>
      </c>
      <c r="C12" s="261"/>
      <c r="D12" s="261"/>
      <c r="E12" s="261">
        <f t="shared" ref="E12:I12" si="0">SUM(E13:E18)</f>
        <v>542.25</v>
      </c>
      <c r="F12" s="261"/>
      <c r="G12" s="16"/>
      <c r="H12" s="16">
        <f t="shared" si="0"/>
        <v>10064.16</v>
      </c>
      <c r="I12" s="265">
        <f t="shared" si="0"/>
        <v>12315.420000000002</v>
      </c>
    </row>
    <row r="13" spans="1:9" x14ac:dyDescent="0.25">
      <c r="A13" s="31" t="s">
        <v>93</v>
      </c>
      <c r="B13" s="257">
        <v>1</v>
      </c>
      <c r="C13" s="257">
        <f t="shared" ref="C13:C18" si="1">D13+E13</f>
        <v>2051.75</v>
      </c>
      <c r="D13" s="257">
        <v>1858</v>
      </c>
      <c r="E13" s="12">
        <v>193.75</v>
      </c>
      <c r="F13" s="257"/>
      <c r="G13" s="20">
        <v>9.2799999999999994</v>
      </c>
      <c r="H13" s="20">
        <f>ROUND(E13*G13*2,2)</f>
        <v>3596</v>
      </c>
      <c r="I13" s="268">
        <f>ROUND(H13*1.2077,2)</f>
        <v>4342.8900000000003</v>
      </c>
    </row>
    <row r="14" spans="1:9" x14ac:dyDescent="0.25">
      <c r="A14" s="31" t="s">
        <v>94</v>
      </c>
      <c r="B14" s="257">
        <v>1</v>
      </c>
      <c r="C14" s="257">
        <f t="shared" si="1"/>
        <v>1725.5</v>
      </c>
      <c r="D14" s="257">
        <v>1651</v>
      </c>
      <c r="E14" s="257">
        <v>74.5</v>
      </c>
      <c r="F14" s="257"/>
      <c r="G14" s="20">
        <v>9.2799999999999994</v>
      </c>
      <c r="H14" s="20">
        <f t="shared" ref="H14:H18" si="2">ROUND(E14*G14*2,2)</f>
        <v>1382.72</v>
      </c>
      <c r="I14" s="262">
        <f>ROUND(H14*1.2359,2)</f>
        <v>1708.9</v>
      </c>
    </row>
    <row r="15" spans="1:9" x14ac:dyDescent="0.25">
      <c r="A15" s="31" t="s">
        <v>95</v>
      </c>
      <c r="B15" s="257">
        <v>1</v>
      </c>
      <c r="C15" s="257">
        <f t="shared" si="1"/>
        <v>1675</v>
      </c>
      <c r="D15" s="257">
        <v>1650</v>
      </c>
      <c r="E15" s="257">
        <v>25</v>
      </c>
      <c r="F15" s="257"/>
      <c r="G15" s="20">
        <v>9.2799999999999994</v>
      </c>
      <c r="H15" s="20">
        <f t="shared" si="2"/>
        <v>464</v>
      </c>
      <c r="I15" s="268">
        <f>ROUND(H15*1.2077,2)</f>
        <v>560.37</v>
      </c>
    </row>
    <row r="16" spans="1:9" x14ac:dyDescent="0.25">
      <c r="A16" s="31" t="s">
        <v>96</v>
      </c>
      <c r="B16" s="257">
        <v>1</v>
      </c>
      <c r="C16" s="257">
        <f t="shared" si="1"/>
        <v>1915</v>
      </c>
      <c r="D16" s="257">
        <v>1699</v>
      </c>
      <c r="E16" s="257">
        <v>216</v>
      </c>
      <c r="F16" s="257"/>
      <c r="G16" s="20">
        <v>9.2799999999999994</v>
      </c>
      <c r="H16" s="20">
        <f t="shared" si="2"/>
        <v>4008.96</v>
      </c>
      <c r="I16" s="262">
        <f t="shared" ref="I16:I18" si="3">ROUND(H16*1.2359,2)</f>
        <v>4954.67</v>
      </c>
    </row>
    <row r="17" spans="1:9" x14ac:dyDescent="0.25">
      <c r="A17" s="31" t="s">
        <v>97</v>
      </c>
      <c r="B17" s="257">
        <v>1</v>
      </c>
      <c r="C17" s="257">
        <f t="shared" si="1"/>
        <v>1811</v>
      </c>
      <c r="D17" s="257">
        <v>1795</v>
      </c>
      <c r="E17" s="257">
        <v>16</v>
      </c>
      <c r="F17" s="257"/>
      <c r="G17" s="20">
        <v>9.2799999999999994</v>
      </c>
      <c r="H17" s="20">
        <f t="shared" si="2"/>
        <v>296.95999999999998</v>
      </c>
      <c r="I17" s="268">
        <f>ROUND(H17*1.2077,2)</f>
        <v>358.64</v>
      </c>
    </row>
    <row r="18" spans="1:9" x14ac:dyDescent="0.25">
      <c r="A18" s="31" t="s">
        <v>98</v>
      </c>
      <c r="B18" s="257">
        <v>1</v>
      </c>
      <c r="C18" s="257">
        <f t="shared" si="1"/>
        <v>1852</v>
      </c>
      <c r="D18" s="257">
        <v>1835</v>
      </c>
      <c r="E18" s="257">
        <v>17</v>
      </c>
      <c r="F18" s="257"/>
      <c r="G18" s="20">
        <v>9.2799999999999994</v>
      </c>
      <c r="H18" s="20">
        <f t="shared" si="2"/>
        <v>315.52</v>
      </c>
      <c r="I18" s="262">
        <f t="shared" si="3"/>
        <v>389.95</v>
      </c>
    </row>
    <row r="19" spans="1:9" ht="33" x14ac:dyDescent="0.25">
      <c r="A19" s="208" t="s">
        <v>256</v>
      </c>
      <c r="B19" s="261">
        <f>SUM(B20:B66)</f>
        <v>47</v>
      </c>
      <c r="C19" s="261"/>
      <c r="D19" s="261"/>
      <c r="E19" s="261">
        <f>SUM(E20:E66)</f>
        <v>1435</v>
      </c>
      <c r="F19" s="261"/>
      <c r="G19" s="16"/>
      <c r="H19" s="16">
        <f>SUM(H20:H66)</f>
        <v>17862.029999999995</v>
      </c>
      <c r="I19" s="265">
        <f>SUM(I20:I66)</f>
        <v>22045.64</v>
      </c>
    </row>
    <row r="20" spans="1:9" x14ac:dyDescent="0.25">
      <c r="A20" s="32" t="s">
        <v>99</v>
      </c>
      <c r="B20" s="12">
        <v>1</v>
      </c>
      <c r="C20" s="12">
        <f t="shared" ref="C20:C66" si="4">D20+E20</f>
        <v>1882</v>
      </c>
      <c r="D20" s="12">
        <v>1834</v>
      </c>
      <c r="E20" s="12">
        <v>48</v>
      </c>
      <c r="F20" s="12"/>
      <c r="G20" s="266">
        <v>6.38</v>
      </c>
      <c r="H20" s="258">
        <f t="shared" ref="H20:H66" si="5">ROUND(E20*G20*2,2)</f>
        <v>612.48</v>
      </c>
      <c r="I20" s="262">
        <f t="shared" ref="I20:I66" si="6">ROUND(H20*1.2359,2)</f>
        <v>756.96</v>
      </c>
    </row>
    <row r="21" spans="1:9" x14ac:dyDescent="0.25">
      <c r="A21" s="32" t="s">
        <v>100</v>
      </c>
      <c r="B21" s="12">
        <v>1</v>
      </c>
      <c r="C21" s="12">
        <f>D21+E21</f>
        <v>1471</v>
      </c>
      <c r="D21" s="12">
        <v>1403</v>
      </c>
      <c r="E21" s="12">
        <v>68</v>
      </c>
      <c r="F21" s="12"/>
      <c r="G21" s="266">
        <v>6.38</v>
      </c>
      <c r="H21" s="258">
        <f t="shared" si="5"/>
        <v>867.68</v>
      </c>
      <c r="I21" s="268">
        <f>ROUND(H21*1.2077,2)</f>
        <v>1047.9000000000001</v>
      </c>
    </row>
    <row r="22" spans="1:9" x14ac:dyDescent="0.25">
      <c r="A22" s="32" t="s">
        <v>101</v>
      </c>
      <c r="B22" s="12">
        <v>1</v>
      </c>
      <c r="C22" s="12">
        <f t="shared" ref="C22:C23" si="7">D22+E22</f>
        <v>763</v>
      </c>
      <c r="D22" s="12">
        <v>733</v>
      </c>
      <c r="E22" s="12">
        <v>30</v>
      </c>
      <c r="F22" s="12"/>
      <c r="G22" s="266">
        <v>6.38</v>
      </c>
      <c r="H22" s="258">
        <f t="shared" si="5"/>
        <v>382.8</v>
      </c>
      <c r="I22" s="262">
        <f t="shared" ref="I22:I25" si="8">ROUND(H22*1.2359,2)</f>
        <v>473.1</v>
      </c>
    </row>
    <row r="23" spans="1:9" x14ac:dyDescent="0.25">
      <c r="A23" s="32" t="s">
        <v>102</v>
      </c>
      <c r="B23" s="12">
        <v>1</v>
      </c>
      <c r="C23" s="12">
        <f t="shared" si="7"/>
        <v>1863</v>
      </c>
      <c r="D23" s="12">
        <v>1803</v>
      </c>
      <c r="E23" s="12">
        <v>60</v>
      </c>
      <c r="F23" s="12"/>
      <c r="G23" s="266">
        <v>6.14</v>
      </c>
      <c r="H23" s="258">
        <f t="shared" si="5"/>
        <v>736.8</v>
      </c>
      <c r="I23" s="262">
        <f t="shared" si="8"/>
        <v>910.61</v>
      </c>
    </row>
    <row r="24" spans="1:9" x14ac:dyDescent="0.25">
      <c r="A24" s="32" t="s">
        <v>103</v>
      </c>
      <c r="B24" s="12">
        <v>1</v>
      </c>
      <c r="C24" s="12">
        <f>D24+E24</f>
        <v>1816</v>
      </c>
      <c r="D24" s="12">
        <v>1810</v>
      </c>
      <c r="E24" s="12">
        <v>6</v>
      </c>
      <c r="F24" s="12"/>
      <c r="G24" s="266">
        <v>6.14</v>
      </c>
      <c r="H24" s="258">
        <f t="shared" si="5"/>
        <v>73.680000000000007</v>
      </c>
      <c r="I24" s="262">
        <f t="shared" si="8"/>
        <v>91.06</v>
      </c>
    </row>
    <row r="25" spans="1:9" x14ac:dyDescent="0.25">
      <c r="A25" s="32" t="s">
        <v>104</v>
      </c>
      <c r="B25" s="12">
        <v>1</v>
      </c>
      <c r="C25" s="12">
        <f t="shared" ref="C25" si="9">D25+E25</f>
        <v>1639</v>
      </c>
      <c r="D25" s="12">
        <v>1595</v>
      </c>
      <c r="E25" s="12">
        <v>44</v>
      </c>
      <c r="F25" s="12"/>
      <c r="G25" s="266">
        <v>6.14</v>
      </c>
      <c r="H25" s="258">
        <f t="shared" si="5"/>
        <v>540.32000000000005</v>
      </c>
      <c r="I25" s="262">
        <f t="shared" si="8"/>
        <v>667.78</v>
      </c>
    </row>
    <row r="26" spans="1:9" x14ac:dyDescent="0.25">
      <c r="A26" s="32" t="s">
        <v>105</v>
      </c>
      <c r="B26" s="257">
        <v>1</v>
      </c>
      <c r="C26" s="257">
        <f t="shared" si="4"/>
        <v>1703</v>
      </c>
      <c r="D26" s="257">
        <v>1684</v>
      </c>
      <c r="E26" s="12">
        <v>19</v>
      </c>
      <c r="F26" s="257"/>
      <c r="G26" s="266">
        <v>6.38</v>
      </c>
      <c r="H26" s="20">
        <f t="shared" si="5"/>
        <v>242.44</v>
      </c>
      <c r="I26" s="262">
        <f t="shared" si="6"/>
        <v>299.63</v>
      </c>
    </row>
    <row r="27" spans="1:9" x14ac:dyDescent="0.25">
      <c r="A27" s="32" t="s">
        <v>106</v>
      </c>
      <c r="B27" s="257">
        <v>1</v>
      </c>
      <c r="C27" s="257">
        <f t="shared" si="4"/>
        <v>1867.25</v>
      </c>
      <c r="D27" s="257">
        <v>1779</v>
      </c>
      <c r="E27" s="12">
        <v>88.25</v>
      </c>
      <c r="F27" s="257"/>
      <c r="G27" s="266">
        <v>6.38</v>
      </c>
      <c r="H27" s="20">
        <f t="shared" si="5"/>
        <v>1126.07</v>
      </c>
      <c r="I27" s="262">
        <f t="shared" si="6"/>
        <v>1391.71</v>
      </c>
    </row>
    <row r="28" spans="1:9" x14ac:dyDescent="0.25">
      <c r="A28" s="32" t="s">
        <v>107</v>
      </c>
      <c r="B28" s="257">
        <v>1</v>
      </c>
      <c r="C28" s="257">
        <f t="shared" si="4"/>
        <v>1320</v>
      </c>
      <c r="D28" s="257">
        <v>1301</v>
      </c>
      <c r="E28" s="12">
        <v>19</v>
      </c>
      <c r="F28" s="257"/>
      <c r="G28" s="266">
        <v>6.38</v>
      </c>
      <c r="H28" s="20">
        <f t="shared" si="5"/>
        <v>242.44</v>
      </c>
      <c r="I28" s="262">
        <f t="shared" si="6"/>
        <v>299.63</v>
      </c>
    </row>
    <row r="29" spans="1:9" x14ac:dyDescent="0.25">
      <c r="A29" s="32" t="s">
        <v>108</v>
      </c>
      <c r="B29" s="257">
        <v>1</v>
      </c>
      <c r="C29" s="257">
        <f t="shared" si="4"/>
        <v>1492</v>
      </c>
      <c r="D29" s="257">
        <v>1483</v>
      </c>
      <c r="E29" s="12">
        <v>9</v>
      </c>
      <c r="F29" s="257"/>
      <c r="G29" s="266">
        <v>6.38</v>
      </c>
      <c r="H29" s="20">
        <f t="shared" si="5"/>
        <v>114.84</v>
      </c>
      <c r="I29" s="262">
        <f t="shared" si="6"/>
        <v>141.93</v>
      </c>
    </row>
    <row r="30" spans="1:9" x14ac:dyDescent="0.25">
      <c r="A30" s="32" t="s">
        <v>109</v>
      </c>
      <c r="B30" s="257">
        <v>1</v>
      </c>
      <c r="C30" s="257">
        <f t="shared" si="4"/>
        <v>1712.25</v>
      </c>
      <c r="D30" s="257">
        <v>1707</v>
      </c>
      <c r="E30" s="12">
        <v>5.25</v>
      </c>
      <c r="F30" s="257"/>
      <c r="G30" s="266">
        <v>6.47</v>
      </c>
      <c r="H30" s="20">
        <f t="shared" si="5"/>
        <v>67.94</v>
      </c>
      <c r="I30" s="262">
        <f t="shared" si="6"/>
        <v>83.97</v>
      </c>
    </row>
    <row r="31" spans="1:9" x14ac:dyDescent="0.25">
      <c r="A31" s="32" t="s">
        <v>110</v>
      </c>
      <c r="B31" s="12">
        <v>1</v>
      </c>
      <c r="C31" s="12">
        <f t="shared" si="4"/>
        <v>1868</v>
      </c>
      <c r="D31" s="12">
        <v>1835</v>
      </c>
      <c r="E31" s="12">
        <v>33</v>
      </c>
      <c r="F31" s="12"/>
      <c r="G31" s="266">
        <v>6.38</v>
      </c>
      <c r="H31" s="258">
        <f t="shared" si="5"/>
        <v>421.08</v>
      </c>
      <c r="I31" s="262">
        <f t="shared" si="6"/>
        <v>520.41</v>
      </c>
    </row>
    <row r="32" spans="1:9" x14ac:dyDescent="0.25">
      <c r="A32" s="32" t="s">
        <v>111</v>
      </c>
      <c r="B32" s="12">
        <v>1</v>
      </c>
      <c r="C32" s="12">
        <f t="shared" si="4"/>
        <v>1580.25</v>
      </c>
      <c r="D32" s="12">
        <v>1572</v>
      </c>
      <c r="E32" s="12">
        <v>8.25</v>
      </c>
      <c r="F32" s="12"/>
      <c r="G32" s="266">
        <v>6.38</v>
      </c>
      <c r="H32" s="258">
        <f t="shared" si="5"/>
        <v>105.27</v>
      </c>
      <c r="I32" s="262">
        <f t="shared" si="6"/>
        <v>130.1</v>
      </c>
    </row>
    <row r="33" spans="1:9" x14ac:dyDescent="0.25">
      <c r="A33" s="32" t="s">
        <v>112</v>
      </c>
      <c r="B33" s="12">
        <v>1</v>
      </c>
      <c r="C33" s="12">
        <f t="shared" si="4"/>
        <v>1677.5</v>
      </c>
      <c r="D33" s="12">
        <v>1667</v>
      </c>
      <c r="E33" s="12">
        <v>10.5</v>
      </c>
      <c r="F33" s="12"/>
      <c r="G33" s="266">
        <v>6.38</v>
      </c>
      <c r="H33" s="258">
        <f t="shared" si="5"/>
        <v>133.97999999999999</v>
      </c>
      <c r="I33" s="262">
        <f t="shared" si="6"/>
        <v>165.59</v>
      </c>
    </row>
    <row r="34" spans="1:9" x14ac:dyDescent="0.25">
      <c r="A34" s="32" t="s">
        <v>113</v>
      </c>
      <c r="B34" s="12">
        <v>1</v>
      </c>
      <c r="C34" s="12">
        <f t="shared" si="4"/>
        <v>1864.5</v>
      </c>
      <c r="D34" s="12">
        <v>1842</v>
      </c>
      <c r="E34" s="12">
        <v>22.5</v>
      </c>
      <c r="F34" s="12"/>
      <c r="G34" s="266">
        <v>6.38</v>
      </c>
      <c r="H34" s="258">
        <f t="shared" si="5"/>
        <v>287.10000000000002</v>
      </c>
      <c r="I34" s="262">
        <f t="shared" si="6"/>
        <v>354.83</v>
      </c>
    </row>
    <row r="35" spans="1:9" x14ac:dyDescent="0.25">
      <c r="A35" s="32" t="s">
        <v>114</v>
      </c>
      <c r="B35" s="257">
        <v>1</v>
      </c>
      <c r="C35" s="257">
        <f t="shared" si="4"/>
        <v>1842</v>
      </c>
      <c r="D35" s="257">
        <v>1794</v>
      </c>
      <c r="E35" s="12">
        <v>48</v>
      </c>
      <c r="F35" s="257"/>
      <c r="G35" s="266">
        <v>6.38</v>
      </c>
      <c r="H35" s="20">
        <f t="shared" si="5"/>
        <v>612.48</v>
      </c>
      <c r="I35" s="262">
        <f t="shared" si="6"/>
        <v>756.96</v>
      </c>
    </row>
    <row r="36" spans="1:9" x14ac:dyDescent="0.25">
      <c r="A36" s="32" t="s">
        <v>115</v>
      </c>
      <c r="B36" s="257">
        <v>1</v>
      </c>
      <c r="C36" s="257">
        <f t="shared" si="4"/>
        <v>1522.5</v>
      </c>
      <c r="D36" s="257">
        <v>1515</v>
      </c>
      <c r="E36" s="12">
        <v>7.5</v>
      </c>
      <c r="F36" s="257"/>
      <c r="G36" s="266">
        <v>6.38</v>
      </c>
      <c r="H36" s="20">
        <f t="shared" si="5"/>
        <v>95.7</v>
      </c>
      <c r="I36" s="262">
        <f t="shared" si="6"/>
        <v>118.28</v>
      </c>
    </row>
    <row r="37" spans="1:9" x14ac:dyDescent="0.25">
      <c r="A37" s="32" t="s">
        <v>116</v>
      </c>
      <c r="B37" s="257">
        <v>1</v>
      </c>
      <c r="C37" s="257">
        <f t="shared" si="4"/>
        <v>1821.5</v>
      </c>
      <c r="D37" s="257">
        <v>1778</v>
      </c>
      <c r="E37" s="12">
        <v>43.5</v>
      </c>
      <c r="F37" s="257"/>
      <c r="G37" s="266">
        <v>6.38</v>
      </c>
      <c r="H37" s="20">
        <f t="shared" si="5"/>
        <v>555.05999999999995</v>
      </c>
      <c r="I37" s="262">
        <f t="shared" si="6"/>
        <v>686</v>
      </c>
    </row>
    <row r="38" spans="1:9" x14ac:dyDescent="0.25">
      <c r="A38" s="32" t="s">
        <v>117</v>
      </c>
      <c r="B38" s="257">
        <v>1</v>
      </c>
      <c r="C38" s="257">
        <f t="shared" si="4"/>
        <v>1936.75</v>
      </c>
      <c r="D38" s="257">
        <v>1898</v>
      </c>
      <c r="E38" s="12">
        <v>38.75</v>
      </c>
      <c r="F38" s="257"/>
      <c r="G38" s="266">
        <v>6.38</v>
      </c>
      <c r="H38" s="20">
        <f t="shared" si="5"/>
        <v>494.45</v>
      </c>
      <c r="I38" s="262">
        <f t="shared" si="6"/>
        <v>611.09</v>
      </c>
    </row>
    <row r="39" spans="1:9" x14ac:dyDescent="0.25">
      <c r="A39" s="33" t="s">
        <v>118</v>
      </c>
      <c r="B39" s="257">
        <v>1</v>
      </c>
      <c r="C39" s="257">
        <f t="shared" si="4"/>
        <v>1928</v>
      </c>
      <c r="D39" s="257">
        <v>1858</v>
      </c>
      <c r="E39" s="12">
        <v>70</v>
      </c>
      <c r="F39" s="257"/>
      <c r="G39" s="267">
        <v>6.14</v>
      </c>
      <c r="H39" s="20">
        <f t="shared" si="5"/>
        <v>859.6</v>
      </c>
      <c r="I39" s="262">
        <f t="shared" si="6"/>
        <v>1062.3800000000001</v>
      </c>
    </row>
    <row r="40" spans="1:9" x14ac:dyDescent="0.25">
      <c r="A40" s="33" t="s">
        <v>119</v>
      </c>
      <c r="B40" s="257">
        <v>1</v>
      </c>
      <c r="C40" s="257">
        <f t="shared" si="4"/>
        <v>1688</v>
      </c>
      <c r="D40" s="257">
        <v>1650</v>
      </c>
      <c r="E40" s="12">
        <v>38</v>
      </c>
      <c r="F40" s="257"/>
      <c r="G40" s="267">
        <v>6.14</v>
      </c>
      <c r="H40" s="20">
        <f t="shared" si="5"/>
        <v>466.64</v>
      </c>
      <c r="I40" s="262">
        <f t="shared" si="6"/>
        <v>576.72</v>
      </c>
    </row>
    <row r="41" spans="1:9" x14ac:dyDescent="0.25">
      <c r="A41" s="33" t="s">
        <v>120</v>
      </c>
      <c r="B41" s="257">
        <v>1</v>
      </c>
      <c r="C41" s="257">
        <f t="shared" si="4"/>
        <v>1846</v>
      </c>
      <c r="D41" s="257">
        <v>1804</v>
      </c>
      <c r="E41" s="12">
        <v>42</v>
      </c>
      <c r="F41" s="257"/>
      <c r="G41" s="267">
        <v>6.14</v>
      </c>
      <c r="H41" s="20">
        <f t="shared" si="5"/>
        <v>515.76</v>
      </c>
      <c r="I41" s="262">
        <f t="shared" si="6"/>
        <v>637.42999999999995</v>
      </c>
    </row>
    <row r="42" spans="1:9" x14ac:dyDescent="0.25">
      <c r="A42" s="33" t="s">
        <v>121</v>
      </c>
      <c r="B42" s="257">
        <v>1</v>
      </c>
      <c r="C42" s="257">
        <f t="shared" si="4"/>
        <v>1854</v>
      </c>
      <c r="D42" s="257">
        <v>1802</v>
      </c>
      <c r="E42" s="12">
        <v>52</v>
      </c>
      <c r="F42" s="257"/>
      <c r="G42" s="267">
        <v>6.14</v>
      </c>
      <c r="H42" s="20">
        <f t="shared" si="5"/>
        <v>638.55999999999995</v>
      </c>
      <c r="I42" s="262">
        <f t="shared" si="6"/>
        <v>789.2</v>
      </c>
    </row>
    <row r="43" spans="1:9" x14ac:dyDescent="0.25">
      <c r="A43" s="33" t="s">
        <v>122</v>
      </c>
      <c r="B43" s="12">
        <v>1</v>
      </c>
      <c r="C43" s="12">
        <f t="shared" si="4"/>
        <v>1806</v>
      </c>
      <c r="D43" s="12">
        <v>1787</v>
      </c>
      <c r="E43" s="12">
        <v>19</v>
      </c>
      <c r="F43" s="12"/>
      <c r="G43" s="267">
        <v>6.14</v>
      </c>
      <c r="H43" s="258">
        <f t="shared" si="5"/>
        <v>233.32</v>
      </c>
      <c r="I43" s="262">
        <f t="shared" si="6"/>
        <v>288.36</v>
      </c>
    </row>
    <row r="44" spans="1:9" x14ac:dyDescent="0.25">
      <c r="A44" s="33" t="s">
        <v>123</v>
      </c>
      <c r="B44" s="12">
        <v>1</v>
      </c>
      <c r="C44" s="12">
        <f t="shared" si="4"/>
        <v>1914</v>
      </c>
      <c r="D44" s="12">
        <v>1858</v>
      </c>
      <c r="E44" s="12">
        <v>56</v>
      </c>
      <c r="F44" s="12"/>
      <c r="G44" s="267">
        <v>6.14</v>
      </c>
      <c r="H44" s="258">
        <f t="shared" si="5"/>
        <v>687.68</v>
      </c>
      <c r="I44" s="262">
        <f t="shared" si="6"/>
        <v>849.9</v>
      </c>
    </row>
    <row r="45" spans="1:9" x14ac:dyDescent="0.25">
      <c r="A45" s="33" t="s">
        <v>124</v>
      </c>
      <c r="B45" s="257">
        <v>1</v>
      </c>
      <c r="C45" s="257">
        <f t="shared" si="4"/>
        <v>1842</v>
      </c>
      <c r="D45" s="257">
        <v>1770</v>
      </c>
      <c r="E45" s="12">
        <v>72</v>
      </c>
      <c r="F45" s="257"/>
      <c r="G45" s="267">
        <v>6.14</v>
      </c>
      <c r="H45" s="20">
        <f t="shared" si="5"/>
        <v>884.16</v>
      </c>
      <c r="I45" s="262">
        <f t="shared" si="6"/>
        <v>1092.73</v>
      </c>
    </row>
    <row r="46" spans="1:9" x14ac:dyDescent="0.25">
      <c r="A46" s="33" t="s">
        <v>125</v>
      </c>
      <c r="B46" s="257">
        <v>1</v>
      </c>
      <c r="C46" s="257">
        <f t="shared" si="4"/>
        <v>1975</v>
      </c>
      <c r="D46" s="257">
        <v>1939</v>
      </c>
      <c r="E46" s="12">
        <v>36</v>
      </c>
      <c r="F46" s="257"/>
      <c r="G46" s="267">
        <v>6.14</v>
      </c>
      <c r="H46" s="20">
        <f t="shared" si="5"/>
        <v>442.08</v>
      </c>
      <c r="I46" s="262">
        <f t="shared" si="6"/>
        <v>546.37</v>
      </c>
    </row>
    <row r="47" spans="1:9" x14ac:dyDescent="0.25">
      <c r="A47" s="33" t="s">
        <v>126</v>
      </c>
      <c r="B47" s="257">
        <v>1</v>
      </c>
      <c r="C47" s="257">
        <f t="shared" si="4"/>
        <v>1867</v>
      </c>
      <c r="D47" s="257">
        <v>1859</v>
      </c>
      <c r="E47" s="12">
        <v>8</v>
      </c>
      <c r="F47" s="257"/>
      <c r="G47" s="267">
        <v>6.14</v>
      </c>
      <c r="H47" s="20">
        <f t="shared" si="5"/>
        <v>98.24</v>
      </c>
      <c r="I47" s="262">
        <f t="shared" si="6"/>
        <v>121.41</v>
      </c>
    </row>
    <row r="48" spans="1:9" x14ac:dyDescent="0.25">
      <c r="A48" s="33" t="s">
        <v>127</v>
      </c>
      <c r="B48" s="12">
        <v>1</v>
      </c>
      <c r="C48" s="12">
        <f t="shared" si="4"/>
        <v>1675</v>
      </c>
      <c r="D48" s="12">
        <v>1667</v>
      </c>
      <c r="E48" s="12">
        <v>8</v>
      </c>
      <c r="F48" s="12"/>
      <c r="G48" s="267">
        <v>6.14</v>
      </c>
      <c r="H48" s="258">
        <f t="shared" si="5"/>
        <v>98.24</v>
      </c>
      <c r="I48" s="262">
        <f t="shared" si="6"/>
        <v>121.41</v>
      </c>
    </row>
    <row r="49" spans="1:9" x14ac:dyDescent="0.25">
      <c r="A49" s="33" t="s">
        <v>128</v>
      </c>
      <c r="B49" s="12">
        <v>1</v>
      </c>
      <c r="C49" s="12">
        <f t="shared" si="4"/>
        <v>1891</v>
      </c>
      <c r="D49" s="12">
        <v>1859</v>
      </c>
      <c r="E49" s="12">
        <v>32</v>
      </c>
      <c r="F49" s="12"/>
      <c r="G49" s="267">
        <v>6.14</v>
      </c>
      <c r="H49" s="258">
        <f t="shared" si="5"/>
        <v>392.96</v>
      </c>
      <c r="I49" s="262">
        <f t="shared" si="6"/>
        <v>485.66</v>
      </c>
    </row>
    <row r="50" spans="1:9" x14ac:dyDescent="0.25">
      <c r="A50" s="33" t="s">
        <v>129</v>
      </c>
      <c r="B50" s="12">
        <v>1</v>
      </c>
      <c r="C50" s="12">
        <f t="shared" si="4"/>
        <v>1900</v>
      </c>
      <c r="D50" s="12">
        <v>1859</v>
      </c>
      <c r="E50" s="12">
        <v>41</v>
      </c>
      <c r="F50" s="12"/>
      <c r="G50" s="267">
        <v>6.14</v>
      </c>
      <c r="H50" s="258">
        <f t="shared" si="5"/>
        <v>503.48</v>
      </c>
      <c r="I50" s="262">
        <f t="shared" si="6"/>
        <v>622.25</v>
      </c>
    </row>
    <row r="51" spans="1:9" x14ac:dyDescent="0.25">
      <c r="A51" s="33" t="s">
        <v>130</v>
      </c>
      <c r="B51" s="12">
        <v>1</v>
      </c>
      <c r="C51" s="12">
        <f t="shared" si="4"/>
        <v>1891</v>
      </c>
      <c r="D51" s="12">
        <v>1859</v>
      </c>
      <c r="E51" s="12">
        <v>32</v>
      </c>
      <c r="F51" s="12"/>
      <c r="G51" s="267">
        <v>6.14</v>
      </c>
      <c r="H51" s="258">
        <f t="shared" si="5"/>
        <v>392.96</v>
      </c>
      <c r="I51" s="262">
        <f t="shared" si="6"/>
        <v>485.66</v>
      </c>
    </row>
    <row r="52" spans="1:9" x14ac:dyDescent="0.25">
      <c r="A52" s="33" t="s">
        <v>131</v>
      </c>
      <c r="B52" s="12">
        <v>1</v>
      </c>
      <c r="C52" s="12">
        <f t="shared" si="4"/>
        <v>1875</v>
      </c>
      <c r="D52" s="12">
        <v>1859</v>
      </c>
      <c r="E52" s="12">
        <v>16</v>
      </c>
      <c r="F52" s="12"/>
      <c r="G52" s="267">
        <v>6.14</v>
      </c>
      <c r="H52" s="258">
        <f t="shared" si="5"/>
        <v>196.48</v>
      </c>
      <c r="I52" s="268">
        <f>ROUND(H52*1.2077,2)</f>
        <v>237.29</v>
      </c>
    </row>
    <row r="53" spans="1:9" x14ac:dyDescent="0.25">
      <c r="A53" s="33" t="s">
        <v>132</v>
      </c>
      <c r="B53" s="257">
        <v>1</v>
      </c>
      <c r="C53" s="257">
        <f t="shared" si="4"/>
        <v>1866</v>
      </c>
      <c r="D53" s="257">
        <v>1858</v>
      </c>
      <c r="E53" s="12">
        <v>8</v>
      </c>
      <c r="F53" s="257"/>
      <c r="G53" s="267">
        <v>6.14</v>
      </c>
      <c r="H53" s="20">
        <f t="shared" si="5"/>
        <v>98.24</v>
      </c>
      <c r="I53" s="262">
        <f t="shared" si="6"/>
        <v>121.41</v>
      </c>
    </row>
    <row r="54" spans="1:9" x14ac:dyDescent="0.25">
      <c r="A54" s="33" t="s">
        <v>133</v>
      </c>
      <c r="B54" s="257">
        <v>1</v>
      </c>
      <c r="C54" s="257">
        <f t="shared" si="4"/>
        <v>1867</v>
      </c>
      <c r="D54" s="257">
        <v>1859</v>
      </c>
      <c r="E54" s="12">
        <v>8</v>
      </c>
      <c r="F54" s="257"/>
      <c r="G54" s="267">
        <v>6.14</v>
      </c>
      <c r="H54" s="20">
        <f t="shared" si="5"/>
        <v>98.24</v>
      </c>
      <c r="I54" s="262">
        <f t="shared" si="6"/>
        <v>121.41</v>
      </c>
    </row>
    <row r="55" spans="1:9" x14ac:dyDescent="0.25">
      <c r="A55" s="33" t="s">
        <v>134</v>
      </c>
      <c r="B55" s="257">
        <v>1</v>
      </c>
      <c r="C55" s="257">
        <f t="shared" si="4"/>
        <v>1818</v>
      </c>
      <c r="D55" s="257">
        <v>1810</v>
      </c>
      <c r="E55" s="12">
        <v>8</v>
      </c>
      <c r="F55" s="257"/>
      <c r="G55" s="267">
        <v>6.14</v>
      </c>
      <c r="H55" s="20">
        <f t="shared" si="5"/>
        <v>98.24</v>
      </c>
      <c r="I55" s="262">
        <f t="shared" si="6"/>
        <v>121.41</v>
      </c>
    </row>
    <row r="56" spans="1:9" x14ac:dyDescent="0.25">
      <c r="A56" s="33" t="s">
        <v>135</v>
      </c>
      <c r="B56" s="257">
        <v>1</v>
      </c>
      <c r="C56" s="257">
        <f t="shared" si="4"/>
        <v>1890</v>
      </c>
      <c r="D56" s="257">
        <v>1858</v>
      </c>
      <c r="E56" s="12">
        <v>32</v>
      </c>
      <c r="F56" s="257"/>
      <c r="G56" s="267">
        <v>6.14</v>
      </c>
      <c r="H56" s="20">
        <f t="shared" si="5"/>
        <v>392.96</v>
      </c>
      <c r="I56" s="262">
        <f t="shared" si="6"/>
        <v>485.66</v>
      </c>
    </row>
    <row r="57" spans="1:9" x14ac:dyDescent="0.25">
      <c r="A57" s="32" t="s">
        <v>136</v>
      </c>
      <c r="B57" s="257">
        <v>1</v>
      </c>
      <c r="C57" s="257">
        <f t="shared" si="4"/>
        <v>1858</v>
      </c>
      <c r="D57" s="257">
        <v>1836</v>
      </c>
      <c r="E57" s="12">
        <v>22</v>
      </c>
      <c r="F57" s="257"/>
      <c r="G57" s="267">
        <v>6.14</v>
      </c>
      <c r="H57" s="20">
        <f t="shared" si="5"/>
        <v>270.16000000000003</v>
      </c>
      <c r="I57" s="262">
        <f t="shared" si="6"/>
        <v>333.89</v>
      </c>
    </row>
    <row r="58" spans="1:9" x14ac:dyDescent="0.25">
      <c r="A58" s="32" t="s">
        <v>137</v>
      </c>
      <c r="B58" s="257">
        <v>1</v>
      </c>
      <c r="C58" s="257">
        <f t="shared" si="4"/>
        <v>1782</v>
      </c>
      <c r="D58" s="257">
        <v>1778</v>
      </c>
      <c r="E58" s="12">
        <v>4</v>
      </c>
      <c r="F58" s="257"/>
      <c r="G58" s="267">
        <v>6.14</v>
      </c>
      <c r="H58" s="20">
        <f t="shared" si="5"/>
        <v>49.12</v>
      </c>
      <c r="I58" s="262">
        <f t="shared" si="6"/>
        <v>60.71</v>
      </c>
    </row>
    <row r="59" spans="1:9" x14ac:dyDescent="0.25">
      <c r="A59" s="32" t="s">
        <v>138</v>
      </c>
      <c r="B59" s="257">
        <v>1</v>
      </c>
      <c r="C59" s="257">
        <f t="shared" si="4"/>
        <v>1799</v>
      </c>
      <c r="D59" s="257">
        <v>1787</v>
      </c>
      <c r="E59" s="12">
        <v>12</v>
      </c>
      <c r="F59" s="257"/>
      <c r="G59" s="267">
        <v>6.14</v>
      </c>
      <c r="H59" s="20">
        <f t="shared" si="5"/>
        <v>147.36000000000001</v>
      </c>
      <c r="I59" s="262">
        <f t="shared" si="6"/>
        <v>182.12</v>
      </c>
    </row>
    <row r="60" spans="1:9" x14ac:dyDescent="0.25">
      <c r="A60" s="32" t="s">
        <v>139</v>
      </c>
      <c r="B60" s="257">
        <v>1</v>
      </c>
      <c r="C60" s="257">
        <f t="shared" si="4"/>
        <v>1632.5</v>
      </c>
      <c r="D60" s="257">
        <v>1603</v>
      </c>
      <c r="E60" s="12">
        <v>29.5</v>
      </c>
      <c r="F60" s="257"/>
      <c r="G60" s="267">
        <v>6.14</v>
      </c>
      <c r="H60" s="20">
        <f t="shared" si="5"/>
        <v>362.26</v>
      </c>
      <c r="I60" s="262">
        <f t="shared" si="6"/>
        <v>447.72</v>
      </c>
    </row>
    <row r="61" spans="1:9" x14ac:dyDescent="0.25">
      <c r="A61" s="32" t="s">
        <v>140</v>
      </c>
      <c r="B61" s="12">
        <v>1</v>
      </c>
      <c r="C61" s="12">
        <f t="shared" si="4"/>
        <v>1576</v>
      </c>
      <c r="D61" s="12">
        <v>1572</v>
      </c>
      <c r="E61" s="12">
        <v>4</v>
      </c>
      <c r="F61" s="12"/>
      <c r="G61" s="267">
        <v>6.14</v>
      </c>
      <c r="H61" s="258">
        <f t="shared" si="5"/>
        <v>49.12</v>
      </c>
      <c r="I61" s="262">
        <f t="shared" si="6"/>
        <v>60.71</v>
      </c>
    </row>
    <row r="62" spans="1:9" x14ac:dyDescent="0.25">
      <c r="A62" s="32" t="s">
        <v>141</v>
      </c>
      <c r="B62" s="12">
        <v>1</v>
      </c>
      <c r="C62" s="12">
        <f t="shared" si="4"/>
        <v>376</v>
      </c>
      <c r="D62" s="12">
        <v>368</v>
      </c>
      <c r="E62" s="12">
        <v>8</v>
      </c>
      <c r="F62" s="12"/>
      <c r="G62" s="267">
        <v>6.14</v>
      </c>
      <c r="H62" s="258">
        <f t="shared" si="5"/>
        <v>98.24</v>
      </c>
      <c r="I62" s="262">
        <f t="shared" si="6"/>
        <v>121.41</v>
      </c>
    </row>
    <row r="63" spans="1:9" x14ac:dyDescent="0.25">
      <c r="A63" s="32" t="s">
        <v>142</v>
      </c>
      <c r="B63" s="12">
        <v>1</v>
      </c>
      <c r="C63" s="12">
        <f t="shared" si="4"/>
        <v>1878</v>
      </c>
      <c r="D63" s="12">
        <v>1819</v>
      </c>
      <c r="E63" s="12">
        <v>59</v>
      </c>
      <c r="F63" s="12"/>
      <c r="G63" s="267">
        <v>6.14</v>
      </c>
      <c r="H63" s="258">
        <f t="shared" si="5"/>
        <v>724.52</v>
      </c>
      <c r="I63" s="262">
        <f t="shared" si="6"/>
        <v>895.43</v>
      </c>
    </row>
    <row r="64" spans="1:9" x14ac:dyDescent="0.25">
      <c r="A64" s="32" t="s">
        <v>143</v>
      </c>
      <c r="B64" s="12">
        <v>1</v>
      </c>
      <c r="C64" s="12">
        <f t="shared" si="4"/>
        <v>1844</v>
      </c>
      <c r="D64" s="12">
        <v>1818</v>
      </c>
      <c r="E64" s="12">
        <v>26</v>
      </c>
      <c r="F64" s="12"/>
      <c r="G64" s="267">
        <v>6.14</v>
      </c>
      <c r="H64" s="258">
        <f t="shared" si="5"/>
        <v>319.27999999999997</v>
      </c>
      <c r="I64" s="262">
        <f t="shared" si="6"/>
        <v>394.6</v>
      </c>
    </row>
    <row r="65" spans="1:9" x14ac:dyDescent="0.25">
      <c r="A65" s="32" t="s">
        <v>144</v>
      </c>
      <c r="B65" s="257">
        <v>1</v>
      </c>
      <c r="C65" s="257">
        <f t="shared" si="4"/>
        <v>1858</v>
      </c>
      <c r="D65" s="257">
        <v>1802</v>
      </c>
      <c r="E65" s="12">
        <v>56</v>
      </c>
      <c r="F65" s="257"/>
      <c r="G65" s="267">
        <v>6.14</v>
      </c>
      <c r="H65" s="20">
        <f t="shared" si="5"/>
        <v>687.68</v>
      </c>
      <c r="I65" s="262">
        <f t="shared" si="6"/>
        <v>849.9</v>
      </c>
    </row>
    <row r="66" spans="1:9" x14ac:dyDescent="0.25">
      <c r="A66" s="32" t="s">
        <v>145</v>
      </c>
      <c r="B66" s="257">
        <v>1</v>
      </c>
      <c r="C66" s="257">
        <f t="shared" si="4"/>
        <v>1823</v>
      </c>
      <c r="D66" s="257">
        <v>1795</v>
      </c>
      <c r="E66" s="12">
        <v>28</v>
      </c>
      <c r="F66" s="257"/>
      <c r="G66" s="267">
        <v>6.14</v>
      </c>
      <c r="H66" s="20">
        <f t="shared" si="5"/>
        <v>343.84</v>
      </c>
      <c r="I66" s="262">
        <f t="shared" si="6"/>
        <v>424.95</v>
      </c>
    </row>
    <row r="67" spans="1:9" ht="33" x14ac:dyDescent="0.25">
      <c r="A67" s="208" t="s">
        <v>269</v>
      </c>
      <c r="B67" s="261">
        <f>SUM(B68:B93)</f>
        <v>26</v>
      </c>
      <c r="C67" s="261"/>
      <c r="D67" s="261"/>
      <c r="E67" s="261">
        <f t="shared" ref="E67:I67" si="10">SUM(E68:E93)</f>
        <v>750</v>
      </c>
      <c r="F67" s="261"/>
      <c r="G67" s="16"/>
      <c r="H67" s="16">
        <f t="shared" si="10"/>
        <v>6443.6200000000008</v>
      </c>
      <c r="I67" s="265">
        <f t="shared" si="10"/>
        <v>7957.09</v>
      </c>
    </row>
    <row r="68" spans="1:9" x14ac:dyDescent="0.25">
      <c r="A68" s="32" t="s">
        <v>146</v>
      </c>
      <c r="B68" s="257">
        <v>1</v>
      </c>
      <c r="C68" s="257">
        <f t="shared" ref="C68:C93" si="11">D68+E68</f>
        <v>1838</v>
      </c>
      <c r="D68" s="257">
        <v>1778</v>
      </c>
      <c r="E68" s="12">
        <v>60</v>
      </c>
      <c r="F68" s="257"/>
      <c r="G68" s="258">
        <v>4.53</v>
      </c>
      <c r="H68" s="20">
        <f t="shared" ref="H68:H93" si="12">ROUND(E68*G68*2,2)</f>
        <v>543.6</v>
      </c>
      <c r="I68" s="262">
        <f>ROUND(H68*1.2359,2)</f>
        <v>671.84</v>
      </c>
    </row>
    <row r="69" spans="1:9" x14ac:dyDescent="0.25">
      <c r="A69" s="32" t="s">
        <v>147</v>
      </c>
      <c r="B69" s="257">
        <v>1</v>
      </c>
      <c r="C69" s="257">
        <f t="shared" si="11"/>
        <v>1507</v>
      </c>
      <c r="D69" s="257">
        <v>1459</v>
      </c>
      <c r="E69" s="12">
        <v>48</v>
      </c>
      <c r="F69" s="257"/>
      <c r="G69" s="258">
        <v>4.53</v>
      </c>
      <c r="H69" s="20">
        <f t="shared" si="12"/>
        <v>434.88</v>
      </c>
      <c r="I69" s="262">
        <f t="shared" ref="I69:I77" si="13">ROUND(H69*1.2359,2)</f>
        <v>537.47</v>
      </c>
    </row>
    <row r="70" spans="1:9" x14ac:dyDescent="0.25">
      <c r="A70" s="32" t="s">
        <v>148</v>
      </c>
      <c r="B70" s="257">
        <v>1</v>
      </c>
      <c r="C70" s="257">
        <f t="shared" si="11"/>
        <v>1731</v>
      </c>
      <c r="D70" s="257">
        <v>1700</v>
      </c>
      <c r="E70" s="12">
        <v>31</v>
      </c>
      <c r="F70" s="257"/>
      <c r="G70" s="258">
        <v>4.53</v>
      </c>
      <c r="H70" s="20">
        <f t="shared" si="12"/>
        <v>280.86</v>
      </c>
      <c r="I70" s="262">
        <f t="shared" si="13"/>
        <v>347.11</v>
      </c>
    </row>
    <row r="71" spans="1:9" x14ac:dyDescent="0.25">
      <c r="A71" s="32" t="s">
        <v>149</v>
      </c>
      <c r="B71" s="257">
        <v>1</v>
      </c>
      <c r="C71" s="257">
        <f t="shared" si="11"/>
        <v>1138</v>
      </c>
      <c r="D71" s="257">
        <v>1125</v>
      </c>
      <c r="E71" s="12">
        <v>13</v>
      </c>
      <c r="F71" s="257"/>
      <c r="G71" s="258">
        <v>4.53</v>
      </c>
      <c r="H71" s="20">
        <f t="shared" si="12"/>
        <v>117.78</v>
      </c>
      <c r="I71" s="262">
        <f t="shared" si="13"/>
        <v>145.56</v>
      </c>
    </row>
    <row r="72" spans="1:9" x14ac:dyDescent="0.25">
      <c r="A72" s="32" t="s">
        <v>150</v>
      </c>
      <c r="B72" s="257">
        <v>1</v>
      </c>
      <c r="C72" s="257">
        <f t="shared" si="11"/>
        <v>1815</v>
      </c>
      <c r="D72" s="257">
        <v>1803</v>
      </c>
      <c r="E72" s="12">
        <v>12</v>
      </c>
      <c r="F72" s="257"/>
      <c r="G72" s="258">
        <v>4.53</v>
      </c>
      <c r="H72" s="20">
        <f t="shared" si="12"/>
        <v>108.72</v>
      </c>
      <c r="I72" s="262">
        <f t="shared" si="13"/>
        <v>134.37</v>
      </c>
    </row>
    <row r="73" spans="1:9" x14ac:dyDescent="0.25">
      <c r="A73" s="32" t="s">
        <v>151</v>
      </c>
      <c r="B73" s="257">
        <v>1</v>
      </c>
      <c r="C73" s="257">
        <f t="shared" si="11"/>
        <v>1840</v>
      </c>
      <c r="D73" s="257">
        <v>1827</v>
      </c>
      <c r="E73" s="12">
        <v>13</v>
      </c>
      <c r="F73" s="257"/>
      <c r="G73" s="258">
        <v>4.3600000000000003</v>
      </c>
      <c r="H73" s="20">
        <f t="shared" si="12"/>
        <v>113.36</v>
      </c>
      <c r="I73" s="262">
        <f t="shared" si="13"/>
        <v>140.1</v>
      </c>
    </row>
    <row r="74" spans="1:9" x14ac:dyDescent="0.25">
      <c r="A74" s="32" t="s">
        <v>152</v>
      </c>
      <c r="B74" s="257">
        <v>1</v>
      </c>
      <c r="C74" s="257">
        <f t="shared" si="11"/>
        <v>1744</v>
      </c>
      <c r="D74" s="257">
        <v>1698</v>
      </c>
      <c r="E74" s="12">
        <v>46</v>
      </c>
      <c r="F74" s="257"/>
      <c r="G74" s="258">
        <v>4.3600000000000003</v>
      </c>
      <c r="H74" s="20">
        <f t="shared" si="12"/>
        <v>401.12</v>
      </c>
      <c r="I74" s="262">
        <f t="shared" si="13"/>
        <v>495.74</v>
      </c>
    </row>
    <row r="75" spans="1:9" x14ac:dyDescent="0.25">
      <c r="A75" s="32" t="s">
        <v>153</v>
      </c>
      <c r="B75" s="257">
        <v>1</v>
      </c>
      <c r="C75" s="257">
        <f t="shared" si="11"/>
        <v>1474</v>
      </c>
      <c r="D75" s="257">
        <v>1458</v>
      </c>
      <c r="E75" s="12">
        <v>16</v>
      </c>
      <c r="F75" s="257"/>
      <c r="G75" s="258">
        <v>4.3600000000000003</v>
      </c>
      <c r="H75" s="20">
        <f t="shared" si="12"/>
        <v>139.52000000000001</v>
      </c>
      <c r="I75" s="262">
        <f t="shared" si="13"/>
        <v>172.43</v>
      </c>
    </row>
    <row r="76" spans="1:9" x14ac:dyDescent="0.25">
      <c r="A76" s="32" t="s">
        <v>154</v>
      </c>
      <c r="B76" s="257">
        <v>1</v>
      </c>
      <c r="C76" s="257">
        <f t="shared" si="11"/>
        <v>1883</v>
      </c>
      <c r="D76" s="257">
        <v>1875</v>
      </c>
      <c r="E76" s="12">
        <v>8</v>
      </c>
      <c r="F76" s="257"/>
      <c r="G76" s="258">
        <v>4.3600000000000003</v>
      </c>
      <c r="H76" s="20">
        <f t="shared" si="12"/>
        <v>69.760000000000005</v>
      </c>
      <c r="I76" s="268">
        <f>ROUND(H76*1.2077,2)</f>
        <v>84.25</v>
      </c>
    </row>
    <row r="77" spans="1:9" x14ac:dyDescent="0.25">
      <c r="A77" s="32" t="s">
        <v>155</v>
      </c>
      <c r="B77" s="257">
        <v>1</v>
      </c>
      <c r="C77" s="257">
        <f t="shared" si="11"/>
        <v>1818</v>
      </c>
      <c r="D77" s="257">
        <v>1802</v>
      </c>
      <c r="E77" s="12">
        <v>16</v>
      </c>
      <c r="F77" s="257"/>
      <c r="G77" s="258">
        <v>4.3600000000000003</v>
      </c>
      <c r="H77" s="20">
        <f t="shared" si="12"/>
        <v>139.52000000000001</v>
      </c>
      <c r="I77" s="262">
        <f t="shared" si="13"/>
        <v>172.43</v>
      </c>
    </row>
    <row r="78" spans="1:9" x14ac:dyDescent="0.25">
      <c r="A78" s="32" t="s">
        <v>156</v>
      </c>
      <c r="B78" s="257">
        <v>1</v>
      </c>
      <c r="C78" s="257">
        <f t="shared" si="11"/>
        <v>1535</v>
      </c>
      <c r="D78" s="257">
        <v>1517</v>
      </c>
      <c r="E78" s="12">
        <v>18</v>
      </c>
      <c r="F78" s="257"/>
      <c r="G78" s="258">
        <v>4.53</v>
      </c>
      <c r="H78" s="20">
        <f t="shared" si="12"/>
        <v>163.08000000000001</v>
      </c>
      <c r="I78" s="268">
        <f>ROUND(H78*1.2077,2)</f>
        <v>196.95</v>
      </c>
    </row>
    <row r="79" spans="1:9" x14ac:dyDescent="0.25">
      <c r="A79" s="34" t="s">
        <v>157</v>
      </c>
      <c r="B79" s="257">
        <v>1</v>
      </c>
      <c r="C79" s="257">
        <f t="shared" si="11"/>
        <v>1821</v>
      </c>
      <c r="D79" s="257">
        <v>1802</v>
      </c>
      <c r="E79" s="12">
        <v>19</v>
      </c>
      <c r="F79" s="257"/>
      <c r="G79" s="258">
        <v>4.3600000000000003</v>
      </c>
      <c r="H79" s="20">
        <f t="shared" si="12"/>
        <v>165.68</v>
      </c>
      <c r="I79" s="262">
        <f t="shared" ref="I79:I93" si="14">ROUND(H79*1.2359,2)</f>
        <v>204.76</v>
      </c>
    </row>
    <row r="80" spans="1:9" x14ac:dyDescent="0.25">
      <c r="A80" s="34" t="s">
        <v>158</v>
      </c>
      <c r="B80" s="257">
        <v>1</v>
      </c>
      <c r="C80" s="257">
        <f t="shared" si="11"/>
        <v>1656</v>
      </c>
      <c r="D80" s="257">
        <v>1636</v>
      </c>
      <c r="E80" s="12">
        <v>20</v>
      </c>
      <c r="F80" s="257"/>
      <c r="G80" s="258">
        <v>4.3600000000000003</v>
      </c>
      <c r="H80" s="20">
        <f t="shared" si="12"/>
        <v>174.4</v>
      </c>
      <c r="I80" s="262">
        <f t="shared" si="14"/>
        <v>215.54</v>
      </c>
    </row>
    <row r="81" spans="1:9" x14ac:dyDescent="0.25">
      <c r="A81" s="34" t="s">
        <v>159</v>
      </c>
      <c r="B81" s="257">
        <v>1</v>
      </c>
      <c r="C81" s="257">
        <f t="shared" si="11"/>
        <v>1893</v>
      </c>
      <c r="D81" s="257">
        <v>1859</v>
      </c>
      <c r="E81" s="12">
        <v>34</v>
      </c>
      <c r="F81" s="257"/>
      <c r="G81" s="258">
        <v>4.3600000000000003</v>
      </c>
      <c r="H81" s="20">
        <f t="shared" si="12"/>
        <v>296.48</v>
      </c>
      <c r="I81" s="262">
        <f t="shared" si="14"/>
        <v>366.42</v>
      </c>
    </row>
    <row r="82" spans="1:9" x14ac:dyDescent="0.25">
      <c r="A82" s="34" t="s">
        <v>160</v>
      </c>
      <c r="B82" s="257">
        <v>1</v>
      </c>
      <c r="C82" s="257">
        <f t="shared" si="11"/>
        <v>1174</v>
      </c>
      <c r="D82" s="257">
        <v>1150</v>
      </c>
      <c r="E82" s="12">
        <v>24</v>
      </c>
      <c r="F82" s="257"/>
      <c r="G82" s="258">
        <v>4.3600000000000003</v>
      </c>
      <c r="H82" s="20">
        <f t="shared" si="12"/>
        <v>209.28</v>
      </c>
      <c r="I82" s="262">
        <f t="shared" si="14"/>
        <v>258.64999999999998</v>
      </c>
    </row>
    <row r="83" spans="1:9" x14ac:dyDescent="0.25">
      <c r="A83" s="34" t="s">
        <v>161</v>
      </c>
      <c r="B83" s="257">
        <v>1</v>
      </c>
      <c r="C83" s="257">
        <f t="shared" si="11"/>
        <v>1811</v>
      </c>
      <c r="D83" s="257">
        <v>1794</v>
      </c>
      <c r="E83" s="12">
        <v>17</v>
      </c>
      <c r="F83" s="257"/>
      <c r="G83" s="258">
        <v>4.3600000000000003</v>
      </c>
      <c r="H83" s="20">
        <f t="shared" si="12"/>
        <v>148.24</v>
      </c>
      <c r="I83" s="262">
        <f t="shared" si="14"/>
        <v>183.21</v>
      </c>
    </row>
    <row r="84" spans="1:9" x14ac:dyDescent="0.25">
      <c r="A84" s="34" t="s">
        <v>162</v>
      </c>
      <c r="B84" s="257">
        <v>1</v>
      </c>
      <c r="C84" s="257">
        <f t="shared" si="11"/>
        <v>1733</v>
      </c>
      <c r="D84" s="257">
        <v>1652</v>
      </c>
      <c r="E84" s="12">
        <v>81</v>
      </c>
      <c r="F84" s="257"/>
      <c r="G84" s="258">
        <v>3.79</v>
      </c>
      <c r="H84" s="20">
        <f t="shared" si="12"/>
        <v>613.98</v>
      </c>
      <c r="I84" s="262">
        <f t="shared" si="14"/>
        <v>758.82</v>
      </c>
    </row>
    <row r="85" spans="1:9" x14ac:dyDescent="0.25">
      <c r="A85" s="32" t="s">
        <v>163</v>
      </c>
      <c r="B85" s="257">
        <v>1</v>
      </c>
      <c r="C85" s="257">
        <f t="shared" si="11"/>
        <v>1728</v>
      </c>
      <c r="D85" s="257">
        <v>1722</v>
      </c>
      <c r="E85" s="12">
        <v>6</v>
      </c>
      <c r="F85" s="257"/>
      <c r="G85" s="258">
        <v>4.3600000000000003</v>
      </c>
      <c r="H85" s="20">
        <f t="shared" si="12"/>
        <v>52.32</v>
      </c>
      <c r="I85" s="262">
        <f t="shared" si="14"/>
        <v>64.66</v>
      </c>
    </row>
    <row r="86" spans="1:9" x14ac:dyDescent="0.25">
      <c r="A86" s="32" t="s">
        <v>164</v>
      </c>
      <c r="B86" s="257">
        <v>1</v>
      </c>
      <c r="C86" s="257">
        <f t="shared" si="11"/>
        <v>1796</v>
      </c>
      <c r="D86" s="257">
        <v>1788</v>
      </c>
      <c r="E86" s="12">
        <v>8</v>
      </c>
      <c r="F86" s="257"/>
      <c r="G86" s="258">
        <v>4.3600000000000003</v>
      </c>
      <c r="H86" s="20">
        <f t="shared" si="12"/>
        <v>69.760000000000005</v>
      </c>
      <c r="I86" s="262">
        <f t="shared" si="14"/>
        <v>86.22</v>
      </c>
    </row>
    <row r="87" spans="1:9" x14ac:dyDescent="0.25">
      <c r="A87" s="32" t="s">
        <v>165</v>
      </c>
      <c r="B87" s="257">
        <v>1</v>
      </c>
      <c r="C87" s="257">
        <f t="shared" si="11"/>
        <v>1859</v>
      </c>
      <c r="D87" s="257">
        <v>1803</v>
      </c>
      <c r="E87" s="12">
        <v>56</v>
      </c>
      <c r="F87" s="257"/>
      <c r="G87" s="258">
        <v>4.3600000000000003</v>
      </c>
      <c r="H87" s="20">
        <f t="shared" si="12"/>
        <v>488.32</v>
      </c>
      <c r="I87" s="262">
        <f t="shared" si="14"/>
        <v>603.51</v>
      </c>
    </row>
    <row r="88" spans="1:9" x14ac:dyDescent="0.25">
      <c r="A88" s="32" t="s">
        <v>166</v>
      </c>
      <c r="B88" s="257">
        <v>1</v>
      </c>
      <c r="C88" s="257">
        <f t="shared" si="11"/>
        <v>1882</v>
      </c>
      <c r="D88" s="257">
        <v>1834</v>
      </c>
      <c r="E88" s="12">
        <v>48</v>
      </c>
      <c r="F88" s="257"/>
      <c r="G88" s="258">
        <v>4.3600000000000003</v>
      </c>
      <c r="H88" s="20">
        <f t="shared" si="12"/>
        <v>418.56</v>
      </c>
      <c r="I88" s="262">
        <f t="shared" si="14"/>
        <v>517.29999999999995</v>
      </c>
    </row>
    <row r="89" spans="1:9" x14ac:dyDescent="0.25">
      <c r="A89" s="32" t="s">
        <v>167</v>
      </c>
      <c r="B89" s="257">
        <v>1</v>
      </c>
      <c r="C89" s="257">
        <f t="shared" si="11"/>
        <v>1758</v>
      </c>
      <c r="D89" s="257">
        <v>1714</v>
      </c>
      <c r="E89" s="12">
        <v>44</v>
      </c>
      <c r="F89" s="257"/>
      <c r="G89" s="258">
        <v>4.22</v>
      </c>
      <c r="H89" s="20">
        <f t="shared" si="12"/>
        <v>371.36</v>
      </c>
      <c r="I89" s="262">
        <f t="shared" si="14"/>
        <v>458.96</v>
      </c>
    </row>
    <row r="90" spans="1:9" x14ac:dyDescent="0.25">
      <c r="A90" s="32" t="s">
        <v>168</v>
      </c>
      <c r="B90" s="257">
        <v>1</v>
      </c>
      <c r="C90" s="257">
        <f t="shared" si="11"/>
        <v>1906</v>
      </c>
      <c r="D90" s="257">
        <v>1898</v>
      </c>
      <c r="E90" s="12">
        <v>8</v>
      </c>
      <c r="F90" s="257"/>
      <c r="G90" s="258">
        <v>4.3600000000000003</v>
      </c>
      <c r="H90" s="20">
        <f t="shared" si="12"/>
        <v>69.760000000000005</v>
      </c>
      <c r="I90" s="262">
        <f t="shared" si="14"/>
        <v>86.22</v>
      </c>
    </row>
    <row r="91" spans="1:9" x14ac:dyDescent="0.25">
      <c r="A91" s="32" t="s">
        <v>169</v>
      </c>
      <c r="B91" s="257">
        <v>1</v>
      </c>
      <c r="C91" s="257">
        <f t="shared" si="11"/>
        <v>1867</v>
      </c>
      <c r="D91" s="257">
        <v>1819</v>
      </c>
      <c r="E91" s="12">
        <v>48</v>
      </c>
      <c r="F91" s="257"/>
      <c r="G91" s="258">
        <v>4.3600000000000003</v>
      </c>
      <c r="H91" s="20">
        <f t="shared" si="12"/>
        <v>418.56</v>
      </c>
      <c r="I91" s="262">
        <f t="shared" si="14"/>
        <v>517.29999999999995</v>
      </c>
    </row>
    <row r="92" spans="1:9" s="14" customFormat="1" x14ac:dyDescent="0.25">
      <c r="A92" s="34" t="s">
        <v>170</v>
      </c>
      <c r="B92" s="12">
        <v>1</v>
      </c>
      <c r="C92" s="12">
        <f t="shared" si="11"/>
        <v>1885</v>
      </c>
      <c r="D92" s="12">
        <v>1845</v>
      </c>
      <c r="E92" s="12">
        <v>40</v>
      </c>
      <c r="F92" s="12"/>
      <c r="G92" s="258">
        <v>3.79</v>
      </c>
      <c r="H92" s="258">
        <f t="shared" si="12"/>
        <v>303.2</v>
      </c>
      <c r="I92" s="263">
        <f t="shared" si="14"/>
        <v>374.72</v>
      </c>
    </row>
    <row r="93" spans="1:9" s="14" customFormat="1" x14ac:dyDescent="0.25">
      <c r="A93" s="34" t="s">
        <v>171</v>
      </c>
      <c r="B93" s="12">
        <v>1</v>
      </c>
      <c r="C93" s="12">
        <f t="shared" si="11"/>
        <v>2010</v>
      </c>
      <c r="D93" s="12">
        <v>1994</v>
      </c>
      <c r="E93" s="12">
        <v>16</v>
      </c>
      <c r="F93" s="12"/>
      <c r="G93" s="258">
        <v>4.1100000000000003</v>
      </c>
      <c r="H93" s="258">
        <f t="shared" si="12"/>
        <v>131.52000000000001</v>
      </c>
      <c r="I93" s="263">
        <f t="shared" si="14"/>
        <v>162.55000000000001</v>
      </c>
    </row>
    <row r="94" spans="1:9" x14ac:dyDescent="0.25">
      <c r="F94" s="17"/>
      <c r="G94" s="17"/>
    </row>
    <row r="95" spans="1:9" x14ac:dyDescent="0.25">
      <c r="A95" s="1" t="s">
        <v>338</v>
      </c>
    </row>
    <row r="96" spans="1:9" x14ac:dyDescent="0.25">
      <c r="A96" s="2"/>
      <c r="B96" s="23"/>
      <c r="C96" s="23"/>
      <c r="D96" s="23"/>
      <c r="E96" s="23"/>
      <c r="F96" s="23"/>
      <c r="G96" s="23"/>
      <c r="H96" s="23"/>
      <c r="I96" s="24"/>
    </row>
    <row r="97" spans="1:9" x14ac:dyDescent="0.25">
      <c r="A97" s="99" t="s">
        <v>304</v>
      </c>
      <c r="B97" s="99"/>
      <c r="C97" s="25"/>
      <c r="D97" s="25"/>
      <c r="E97" s="25"/>
      <c r="F97" s="25"/>
      <c r="G97" s="25"/>
      <c r="H97" s="25"/>
      <c r="I97" s="26"/>
    </row>
    <row r="98" spans="1:9" x14ac:dyDescent="0.25">
      <c r="A98" s="2"/>
    </row>
    <row r="99" spans="1:9" x14ac:dyDescent="0.25">
      <c r="A99" s="2"/>
    </row>
    <row r="100" spans="1:9" ht="18" customHeight="1" x14ac:dyDescent="0.25">
      <c r="A100" s="2"/>
    </row>
    <row r="101" spans="1:9" x14ac:dyDescent="0.25">
      <c r="A101" s="2"/>
    </row>
    <row r="102" spans="1:9" x14ac:dyDescent="0.25">
      <c r="A102" s="2"/>
    </row>
    <row r="103" spans="1:9" x14ac:dyDescent="0.25">
      <c r="A103" s="2"/>
    </row>
    <row r="104" spans="1:9" x14ac:dyDescent="0.25">
      <c r="A104" s="2"/>
    </row>
    <row r="105" spans="1:9" x14ac:dyDescent="0.25">
      <c r="A105" s="2"/>
    </row>
  </sheetData>
  <mergeCells count="13">
    <mergeCell ref="A97:B97"/>
    <mergeCell ref="D8:D9"/>
    <mergeCell ref="E8:E9"/>
    <mergeCell ref="H1:I1"/>
    <mergeCell ref="A2:I2"/>
    <mergeCell ref="A7:A9"/>
    <mergeCell ref="B7:B9"/>
    <mergeCell ref="C7:E7"/>
    <mergeCell ref="F7:F9"/>
    <mergeCell ref="G7:G9"/>
    <mergeCell ref="H7:H9"/>
    <mergeCell ref="I7:I9"/>
    <mergeCell ref="C8:C9"/>
  </mergeCells>
  <pageMargins left="0.31496062992125984" right="0.31496062992125984" top="0.55118110236220474" bottom="0.35433070866141736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6</vt:i4>
      </vt:variant>
    </vt:vector>
  </HeadingPairs>
  <TitlesOfParts>
    <vt:vector size="20" baseType="lpstr">
      <vt:lpstr>KOPSAVILKUMS</vt:lpstr>
      <vt:lpstr>RAKUS_sept_dec</vt:lpstr>
      <vt:lpstr>Daugavpils_reģ_okt</vt:lpstr>
      <vt:lpstr>Daugavpils_reģ_nov</vt:lpstr>
      <vt:lpstr>Daugavpils_reģ_dec</vt:lpstr>
      <vt:lpstr>Z-Kurzeme_okt</vt:lpstr>
      <vt:lpstr>Z-Kurzeme_nov</vt:lpstr>
      <vt:lpstr>Z-Kurzeme_dec</vt:lpstr>
      <vt:lpstr>Jelgava_okt</vt:lpstr>
      <vt:lpstr>Jelgava_nov</vt:lpstr>
      <vt:lpstr>Jelgava_dec</vt:lpstr>
      <vt:lpstr>Balvi-Gulbene_sept_dec</vt:lpstr>
      <vt:lpstr>Daugavpils_psih_dec</vt:lpstr>
      <vt:lpstr>Rēzekne_janv_dec</vt:lpstr>
      <vt:lpstr>'Z-Kurzeme_dec'!Print_Area</vt:lpstr>
      <vt:lpstr>'Z-Kurzeme_nov'!Print_Area</vt:lpstr>
      <vt:lpstr>'Z-Kurzeme_okt'!Print_Area</vt:lpstr>
      <vt:lpstr>'Z-Kurzeme_dec'!Print_Titles</vt:lpstr>
      <vt:lpstr>'Z-Kurzeme_nov'!Print_Titles</vt:lpstr>
      <vt:lpstr>'Z-Kurzeme_okt'!Print_Titles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Nīce</dc:creator>
  <cp:lastModifiedBy>Liene Ābola</cp:lastModifiedBy>
  <cp:lastPrinted>2022-11-14T09:25:08Z</cp:lastPrinted>
  <dcterms:created xsi:type="dcterms:W3CDTF">2022-08-12T09:28:38Z</dcterms:created>
  <dcterms:modified xsi:type="dcterms:W3CDTF">2023-04-24T08:46:34Z</dcterms:modified>
</cp:coreProperties>
</file>