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gors_belovs_vm_gov_lv/Documents/Documents/Darba mape/Likumprojekti/2025/NMDP_izdienas_pens/"/>
    </mc:Choice>
  </mc:AlternateContent>
  <xr:revisionPtr revIDLastSave="5" documentId="8_{7E62BD5B-39BF-4DB0-8E3C-295E54922420}" xr6:coauthVersionLast="47" xr6:coauthVersionMax="47" xr10:uidLastSave="{DFA9F19E-170D-431D-B0C5-652052E83C9C}"/>
  <bookViews>
    <workbookView xWindow="-28920" yWindow="-120" windowWidth="29040" windowHeight="15720" tabRatio="678" xr2:uid="{00000000-000D-0000-FFFF-FFFF00000000}"/>
  </bookViews>
  <sheets>
    <sheet name="Vidējais termiņš" sheetId="14" r:id="rId1"/>
    <sheet name="VM" sheetId="1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5" l="1"/>
  <c r="I6" i="15"/>
  <c r="E6" i="15"/>
  <c r="D6" i="15"/>
  <c r="C6" i="15"/>
  <c r="B6" i="15"/>
  <c r="K5" i="15"/>
  <c r="K6" i="15" s="1"/>
  <c r="J5" i="15"/>
  <c r="I5" i="15"/>
  <c r="H5" i="15"/>
  <c r="B8" i="14"/>
  <c r="C8" i="14" s="1"/>
  <c r="D8" i="14" s="1"/>
  <c r="B7" i="14" l="1"/>
  <c r="C7" i="14" s="1"/>
  <c r="B9" i="14" l="1"/>
  <c r="D7" i="14" l="1"/>
  <c r="D9" i="14" s="1"/>
  <c r="C9" i="14"/>
</calcChain>
</file>

<file path=xl/sharedStrings.xml><?xml version="1.0" encoding="utf-8"?>
<sst xmlns="http://schemas.openxmlformats.org/spreadsheetml/2006/main" count="24" uniqueCount="24">
  <si>
    <t>Fiskālā ietekme</t>
  </si>
  <si>
    <t>2027.</t>
  </si>
  <si>
    <t>2028.</t>
  </si>
  <si>
    <t>2029.</t>
  </si>
  <si>
    <t>Sadalījumā pa iestādēm</t>
  </si>
  <si>
    <t>Gada ietekme 2 mēneši*</t>
  </si>
  <si>
    <t>Kopējā fiskālā ietekme 2 mēneši*</t>
  </si>
  <si>
    <t xml:space="preserve">Fiskālā ietekme, nosacījumam, ka izdienas pensijas aprēķinā neņem vērā pēdējos 2 mēnešus, aprēkināta kā 6,4% no nepieciešamā finansējuma. </t>
  </si>
  <si>
    <t>Aprēķinus veikusi Valsts kanceleja pēc vienotas metodoloģijas.</t>
  </si>
  <si>
    <t>Veselības ministrija (Neatliekamās medicīniskās palīdzības dienests)</t>
  </si>
  <si>
    <t>Pielikums
likumprojekta "Grozījumi Neatliekamās medicīniskās palīdzības dienesta neatliekamās medicīniskās palīdzības nodrošināšanā iesaistīto darbinieku izdienas pensiju likumā"
 sākotnējās ietekmes (ex-ante) novērtējuma ziņojumam (anotācijai)</t>
  </si>
  <si>
    <t xml:space="preserve">Ietekme uz valsts budžetu par Neatliekamās medicīniskās palīdzības dienesta izdienas pensijas pieprasītājiem 2027. - 2029. gadā </t>
  </si>
  <si>
    <t xml:space="preserve">Informācija par Neatliekamās medicīniskās palīdzības dienesta potenciālajiem izdienas pensiju saņēmējiem un pieprasītājiem, laika periodā no 2026.gada līdz 2029.gadam </t>
  </si>
  <si>
    <t>Informācija par izdienas pensiju prognozēm 2026-2029.g.</t>
  </si>
  <si>
    <t>Nosaukums</t>
  </si>
  <si>
    <t>NMPD</t>
  </si>
  <si>
    <t xml:space="preserve">Potenciālo jaunpiešķirto izdienas pensiju saņēmēju skaits vidēji mēnesī </t>
  </si>
  <si>
    <t>Vidējais darba samaksas apmērs, kas noteikts par gadiem, kas tiek ņemti vērā izdienas pensijas aprēķinā EUR</t>
  </si>
  <si>
    <t>Vidējais izdienas stāžs</t>
  </si>
  <si>
    <t>Vidējais procents, kas piemērojams vidējai darba samaksai pirms plānotās izdienas pensijas piešķiršanas</t>
  </si>
  <si>
    <t>Jaunpieškirto pensiju summārais apmērs (ja reforma nenotiek)</t>
  </si>
  <si>
    <t>Turpmāk izmaksājamo  izdienas pensiju apmērs (ja reforma nenotiek)</t>
  </si>
  <si>
    <t>Jaunpieškirto pensiju summārais apmērs (ja reforma tiek īstenota)</t>
  </si>
  <si>
    <t>Turpmāk izmaksājamo  izdienas pensiju apmērs (ja reforma tiek īstenota)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</si>
</sst>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%"/>
    <numFmt numFmtId="166" formatCode="#,##0.0"/>
  </numFmts>
  <fonts count="17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i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color rgb="FF414142"/>
      <name val="Times New Roman"/>
      <family val="1"/>
      <charset val="186"/>
    </font>
    <font>
      <b/>
      <sz val="14"/>
      <color rgb="FF414142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0"/>
      <name val="BaltHelvetica"/>
    </font>
    <font>
      <sz val="10"/>
      <name val="Arial"/>
      <family val="2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25">
    <xf numFmtId="0" fontId="0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9" fillId="0" borderId="0"/>
    <xf numFmtId="0" fontId="3" fillId="0" borderId="0"/>
    <xf numFmtId="9" fontId="9" fillId="0" borderId="0" applyFont="0" applyFill="0" applyBorder="0" applyAlignment="0" applyProtection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9" fontId="9" fillId="0" borderId="0" applyFont="0" applyFill="0" applyBorder="0" applyAlignment="0" applyProtection="0"/>
    <xf numFmtId="0" fontId="3" fillId="0" borderId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0" fontId="3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10" fillId="0" borderId="0"/>
    <xf numFmtId="0" fontId="12" fillId="0" borderId="0"/>
    <xf numFmtId="0" fontId="3" fillId="0" borderId="0"/>
    <xf numFmtId="0" fontId="12" fillId="0" borderId="0"/>
    <xf numFmtId="0" fontId="9" fillId="0" borderId="0"/>
    <xf numFmtId="0" fontId="3" fillId="0" borderId="0"/>
    <xf numFmtId="0" fontId="9" fillId="0" borderId="0"/>
    <xf numFmtId="0" fontId="9" fillId="0" borderId="0"/>
  </cellStyleXfs>
  <cellXfs count="43">
    <xf numFmtId="0" fontId="0" fillId="0" borderId="0" xfId="0"/>
    <xf numFmtId="0" fontId="2" fillId="0" borderId="0" xfId="0" applyFont="1"/>
    <xf numFmtId="0" fontId="2" fillId="0" borderId="1" xfId="0" applyFont="1" applyBorder="1"/>
    <xf numFmtId="1" fontId="2" fillId="0" borderId="0" xfId="0" applyNumberFormat="1" applyFont="1"/>
    <xf numFmtId="164" fontId="2" fillId="0" borderId="0" xfId="0" applyNumberFormat="1" applyFont="1"/>
    <xf numFmtId="0" fontId="4" fillId="4" borderId="1" xfId="0" applyFont="1" applyFill="1" applyBorder="1" applyAlignment="1">
      <alignment horizontal="right"/>
    </xf>
    <xf numFmtId="0" fontId="2" fillId="2" borderId="1" xfId="0" applyFont="1" applyFill="1" applyBorder="1"/>
    <xf numFmtId="3" fontId="2" fillId="0" borderId="1" xfId="0" applyNumberFormat="1" applyFont="1" applyBorder="1"/>
    <xf numFmtId="3" fontId="2" fillId="4" borderId="1" xfId="0" applyNumberFormat="1" applyFont="1" applyFill="1" applyBorder="1"/>
    <xf numFmtId="0" fontId="6" fillId="0" borderId="0" xfId="0" applyFont="1"/>
    <xf numFmtId="0" fontId="5" fillId="3" borderId="1" xfId="0" applyFont="1" applyFill="1" applyBorder="1"/>
    <xf numFmtId="0" fontId="2" fillId="0" borderId="1" xfId="0" applyFont="1" applyBorder="1" applyAlignment="1">
      <alignment wrapText="1"/>
    </xf>
    <xf numFmtId="3" fontId="1" fillId="3" borderId="1" xfId="0" applyNumberFormat="1" applyFont="1" applyFill="1" applyBorder="1"/>
    <xf numFmtId="0" fontId="7" fillId="0" borderId="0" xfId="0" applyFont="1" applyAlignment="1">
      <alignment horizontal="center" wrapText="1"/>
    </xf>
    <xf numFmtId="3" fontId="8" fillId="2" borderId="1" xfId="0" applyNumberFormat="1" applyFont="1" applyFill="1" applyBorder="1"/>
    <xf numFmtId="165" fontId="2" fillId="0" borderId="0" xfId="1" applyNumberFormat="1" applyFont="1"/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4" borderId="1" xfId="0" applyFill="1" applyBorder="1"/>
    <xf numFmtId="0" fontId="15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3" fontId="0" fillId="4" borderId="1" xfId="0" applyNumberFormat="1" applyFill="1" applyBorder="1"/>
    <xf numFmtId="0" fontId="15" fillId="0" borderId="0" xfId="0" applyFont="1" applyAlignment="1">
      <alignment horizontal="center" vertical="center"/>
    </xf>
    <xf numFmtId="0" fontId="16" fillId="0" borderId="5" xfId="0" applyFont="1" applyBorder="1" applyAlignment="1">
      <alignment vertical="center" wrapText="1"/>
    </xf>
    <xf numFmtId="1" fontId="16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3" fontId="0" fillId="0" borderId="0" xfId="0" applyNumberFormat="1"/>
    <xf numFmtId="3" fontId="16" fillId="0" borderId="1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166" fontId="0" fillId="0" borderId="0" xfId="0" applyNumberFormat="1"/>
    <xf numFmtId="0" fontId="16" fillId="0" borderId="1" xfId="0" applyFont="1" applyBorder="1" applyAlignment="1">
      <alignment vertical="center" wrapText="1"/>
    </xf>
    <xf numFmtId="9" fontId="16" fillId="0" borderId="1" xfId="0" applyNumberFormat="1" applyFont="1" applyBorder="1" applyAlignment="1">
      <alignment horizontal="center" vertical="center" wrapText="1"/>
    </xf>
    <xf numFmtId="9" fontId="0" fillId="0" borderId="0" xfId="1" applyFont="1"/>
    <xf numFmtId="0" fontId="0" fillId="0" borderId="1" xfId="0" applyBorder="1"/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</cellXfs>
  <cellStyles count="125">
    <cellStyle name="Normal" xfId="0" builtinId="0"/>
    <cellStyle name="Normal 10" xfId="33" xr:uid="{A4BBB4D0-A17A-4B18-AEF7-C4B862D1B383}"/>
    <cellStyle name="Normal 11" xfId="34" xr:uid="{1F59A6C8-BA5B-435E-86F4-1FEDAF39B33B}"/>
    <cellStyle name="Normal 11 10" xfId="69" xr:uid="{2B33FCD1-DED7-4ECD-BF4F-38D0487FB7E6}"/>
    <cellStyle name="Normal 11 11" xfId="75" xr:uid="{FC00C60C-BD3F-4B59-AC03-1CA79B7473A5}"/>
    <cellStyle name="Normal 11 2" xfId="36" xr:uid="{4CEF44C4-BC34-4AA1-9117-D93CA2F5EF40}"/>
    <cellStyle name="Normal 11 3" xfId="37" xr:uid="{22CA60E8-4765-4B27-B183-44A9B4141F5C}"/>
    <cellStyle name="Normal 11 4" xfId="41" xr:uid="{D57ABAC6-44C8-4E6F-99AD-81CEE7F3063E}"/>
    <cellStyle name="Normal 11 5" xfId="44" xr:uid="{ED80FE4D-E852-4112-AE9A-CE67DB21DAF5}"/>
    <cellStyle name="Normal 11 6" xfId="48" xr:uid="{32F086BE-FFB0-491D-A46C-2522508643BA}"/>
    <cellStyle name="Normal 11 7" xfId="54" xr:uid="{4FB51B97-D06B-416B-A453-949C2E013AB9}"/>
    <cellStyle name="Normal 11 8" xfId="56" xr:uid="{F6B55041-C1DC-411E-8B86-6402C65796E9}"/>
    <cellStyle name="Normal 11 9" xfId="64" xr:uid="{462992E5-BC4F-4611-8521-7CBC31F17D17}"/>
    <cellStyle name="Normal 12" xfId="38" xr:uid="{5948816D-36D4-4C35-82F9-FE59D1A4A2CA}"/>
    <cellStyle name="Normal 12 10" xfId="80" xr:uid="{BA1150C7-F197-4405-8C16-4D6A669D8611}"/>
    <cellStyle name="Normal 12 2" xfId="42" xr:uid="{26510C21-134A-4D7F-B971-97A1F6070D87}"/>
    <cellStyle name="Normal 12 3" xfId="47" xr:uid="{03D0FEE7-2BE6-4BC4-8952-52D0890B331C}"/>
    <cellStyle name="Normal 12 4" xfId="49" xr:uid="{E2250CD4-23AB-46A4-9DDC-73BD48F1E9B8}"/>
    <cellStyle name="Normal 12 5" xfId="57" xr:uid="{03801C11-F8E5-40B4-979E-C57303B15807}"/>
    <cellStyle name="Normal 12 6" xfId="58" xr:uid="{5B3A2A01-2D1E-4915-B9C6-2B3F34C4F320}"/>
    <cellStyle name="Normal 12 7" xfId="68" xr:uid="{2A68EBA2-0B2B-47A3-87DD-638107F8B644}"/>
    <cellStyle name="Normal 12 8" xfId="74" xr:uid="{E0BE423B-0420-46A7-A0A0-5D5FF34021F9}"/>
    <cellStyle name="Normal 12 9" xfId="10" xr:uid="{E80885E5-B66B-4B67-BB81-4978B77B50EE}"/>
    <cellStyle name="Normal 13" xfId="12" xr:uid="{EAC4340F-4438-4F39-AB63-EA47E1E7C0A2}"/>
    <cellStyle name="Normal 13 2" xfId="55" xr:uid="{5F8AE86D-46F8-4063-B068-7D6A0D86B8D0}"/>
    <cellStyle name="Normal 14" xfId="6" xr:uid="{61A722D2-9D92-44CC-AE80-A50294ED0A3B}"/>
    <cellStyle name="Normal 14 2" xfId="45" xr:uid="{2804D2F5-491E-410D-B9F7-A91AEC758E97}"/>
    <cellStyle name="Normal 14 3" xfId="52" xr:uid="{E4B29588-BEDD-4917-A0C3-33416D27271F}"/>
    <cellStyle name="Normal 14 4" xfId="62" xr:uid="{E59DE0C1-495E-4084-A759-A5BB05E22C1B}"/>
    <cellStyle name="Normal 14 5" xfId="67" xr:uid="{05D1E0EB-7FD8-4C58-97D6-201D4C387061}"/>
    <cellStyle name="Normal 14 6" xfId="72" xr:uid="{29E5F8E6-F95E-47F7-B22B-1FCBA756FF3E}"/>
    <cellStyle name="Normal 15" xfId="83" xr:uid="{CAD0DEB5-78C7-40BA-98F1-850F6491B2FC}"/>
    <cellStyle name="Normal 15 2" xfId="4" xr:uid="{3EC428E0-E1F8-4493-BBF7-3D027FCF8199}"/>
    <cellStyle name="Normal 16" xfId="46" xr:uid="{A42CE5BF-334E-4F76-A66E-8AF7CD2ABD25}"/>
    <cellStyle name="Normal 16 2" xfId="53" xr:uid="{69E345EB-4858-4F52-BF9E-6024532F12A4}"/>
    <cellStyle name="Normal 16 3" xfId="63" xr:uid="{CC0AD5B7-47E0-467E-AFF1-BA797C08FD88}"/>
    <cellStyle name="Normal 17" xfId="50" xr:uid="{13AB00F2-6770-42EC-92D9-1D8BD535A057}"/>
    <cellStyle name="Normal 17 2" xfId="65" xr:uid="{232FEF9F-945E-413F-ABD2-D770C282C3F4}"/>
    <cellStyle name="Normal 17 3" xfId="73" xr:uid="{937CB62F-4164-49E4-ACF7-C5CB32F47B69}"/>
    <cellStyle name="Normal 17 4" xfId="88" xr:uid="{A0F60338-CA02-4B2C-AA87-BF36BC908640}"/>
    <cellStyle name="Normal 17 4 2" xfId="18" xr:uid="{9D9C073B-4C1C-4A3F-B175-32206DEB81D6}"/>
    <cellStyle name="Normal 18" xfId="84" xr:uid="{80363B01-F1EB-4519-8973-991E652AA6A9}"/>
    <cellStyle name="Normal 18 2" xfId="90" xr:uid="{5243F6CD-9A5C-44DA-9519-A402A8B1B698}"/>
    <cellStyle name="Normal 19" xfId="60" xr:uid="{6D914675-7ED2-458F-98FD-2DC8DBC8FC15}"/>
    <cellStyle name="Normal 19 2" xfId="70" xr:uid="{98E1E2BE-70C5-4413-8B0A-AFDFA3EFBD55}"/>
    <cellStyle name="Normal 2" xfId="2" xr:uid="{00000000-0005-0000-0000-000006000000}"/>
    <cellStyle name="Normal 2 2" xfId="117" xr:uid="{DF37A554-3E73-4F9D-A91D-6E668B5F0B17}"/>
    <cellStyle name="Normal 2 3" xfId="9" xr:uid="{A69F9601-01B2-43A8-8B0F-3DFCDD32486B}"/>
    <cellStyle name="Normal 20" xfId="66" xr:uid="{85180398-39D4-476A-ADB2-7B672EFA5C1C}"/>
    <cellStyle name="Normal 20 2" xfId="71" xr:uid="{CC6BC80B-0EC4-4B59-BA89-FBE8779BCAA2}"/>
    <cellStyle name="Normal 21" xfId="85" xr:uid="{22B5A5D0-01AE-4F38-9387-A943D2273822}"/>
    <cellStyle name="Normal 22" xfId="92" xr:uid="{A90DD5B7-CEAA-4DE3-99D9-FADC26BB7167}"/>
    <cellStyle name="Normal 22 2" xfId="114" xr:uid="{CB68CC4A-5601-469C-94A4-229FF6A542D0}"/>
    <cellStyle name="Normal 22 3" xfId="119" xr:uid="{31D120C1-5A81-4A17-A6C3-4EE954529169}"/>
    <cellStyle name="Normal 23" xfId="115" xr:uid="{7F2A9577-C87B-42A5-B6BC-5D16009C4249}"/>
    <cellStyle name="Normal 24" xfId="15" xr:uid="{EDB068DF-DF94-4269-9B56-6D30011AFB15}"/>
    <cellStyle name="Normal 25" xfId="116" xr:uid="{CE3CE940-7A04-46EE-9865-AD8C33C1828B}"/>
    <cellStyle name="Normal 26" xfId="118" xr:uid="{EC58BDD4-23B1-4011-A46D-37D9011E4DF8}"/>
    <cellStyle name="Normal 27" xfId="120" xr:uid="{D0A19FA9-1B03-4FD4-BC0C-6813404D07C2}"/>
    <cellStyle name="Normal 28" xfId="121" xr:uid="{3D37F4A0-96B3-4D0F-81F5-E5FB6C997765}"/>
    <cellStyle name="Normal 29" xfId="123" xr:uid="{554038B8-2214-4DE7-87EA-0C6F950124FC}"/>
    <cellStyle name="Normal 3" xfId="31" xr:uid="{EFEE76C3-8F16-47EB-BABC-1A3102DF46CB}"/>
    <cellStyle name="Normal 3 2" xfId="14" xr:uid="{62D0B90E-7836-4774-8095-35AAF28CBFF8}"/>
    <cellStyle name="Normal 30" xfId="8" xr:uid="{7A127158-A0B5-41EB-93C6-FB06DE073488}"/>
    <cellStyle name="Normal 31" xfId="124" xr:uid="{AED2821C-80BA-41C6-BE9F-DB3F7F4470CD}"/>
    <cellStyle name="Normal 32" xfId="13" xr:uid="{6849AC39-61D3-4019-8314-EC7E6101D4A0}"/>
    <cellStyle name="Normal 32 2" xfId="17" xr:uid="{48B4CCE7-6B1D-4783-BE7D-594BF9529C8A}"/>
    <cellStyle name="Normal 4" xfId="39" xr:uid="{761B8B31-F7F5-4FAC-A8A6-A3659EFD0E2D}"/>
    <cellStyle name="Normal 5" xfId="59" xr:uid="{84A9AC47-620B-4DA3-B641-EF915C8E20F2}"/>
    <cellStyle name="Normal 6" xfId="76" xr:uid="{41C9BA27-1615-4058-8F52-3BDC5EFDBBEA}"/>
    <cellStyle name="Normal 6 2" xfId="77" xr:uid="{0B31C7EC-9CC4-4B53-98F7-6C5BFCEA555C}"/>
    <cellStyle name="Normal 7" xfId="32" xr:uid="{526E293F-A943-48CA-98A8-B8C4FF79D5BE}"/>
    <cellStyle name="Normal 7 2" xfId="35" xr:uid="{3345421E-A280-4CCA-AF17-6B7EA239B2C4}"/>
    <cellStyle name="Normal 7 3" xfId="40" xr:uid="{D2CB4559-B645-48EC-979D-F629C5DDD16D}"/>
    <cellStyle name="Normal 7 4" xfId="43" xr:uid="{A94553E1-EDBD-45A2-AF8A-5819FF2BF808}"/>
    <cellStyle name="Normal 7 5" xfId="51" xr:uid="{38967B88-0C88-4198-802A-B4E253AFC82C}"/>
    <cellStyle name="Normal 7 6" xfId="61" xr:uid="{72652E7B-3E96-458F-8835-261E4146DC86}"/>
    <cellStyle name="Normal 7 7" xfId="11" xr:uid="{13BAFDF4-C028-4403-8DEB-5D2F54C38DB8}"/>
    <cellStyle name="Normal 7 7 2 2" xfId="122" xr:uid="{06C863B2-5A50-4879-BC0A-184666F77766}"/>
    <cellStyle name="Normal 7 8" xfId="93" xr:uid="{69F42205-E7AA-4D78-8E39-84658E936ABF}"/>
    <cellStyle name="Normal 8" xfId="78" xr:uid="{4E86C13D-9996-4B6E-B463-3D88BE971A42}"/>
    <cellStyle name="Normal 8 2" xfId="5" xr:uid="{B6AD6BBD-994D-40A9-97C9-1FCA60EF705A}"/>
    <cellStyle name="Normal 8 3" xfId="7" xr:uid="{A8CB46FB-895D-4608-919E-5A9109CDE512}"/>
    <cellStyle name="Normal 9" xfId="16" xr:uid="{A9448BE5-2672-43FE-9EF2-7BEF10EE3354}"/>
    <cellStyle name="Normal 9 2" xfId="89" xr:uid="{2EFBEE4D-2D8A-47BC-BAF5-A8122191A128}"/>
    <cellStyle name="Parastais_FMLikp01_p05_221205_pap_afp_makp" xfId="87" xr:uid="{C7EA0AEF-2E16-4768-9AA8-4B6BDE02DAB7}"/>
    <cellStyle name="Parasts 2" xfId="20" xr:uid="{D75DF979-6590-44C0-8225-9106144667D2}"/>
    <cellStyle name="Parasts 2 2" xfId="27" xr:uid="{019C6241-AE38-400D-8C2A-EC33B71A709B}"/>
    <cellStyle name="Parasts 2 2 2" xfId="98" xr:uid="{2365A0C1-5793-42BB-A828-4EA43ED423A4}"/>
    <cellStyle name="Parasts 2 2 2 2" xfId="103" xr:uid="{B35E30D2-A595-4218-9F67-38CB67572D7B}"/>
    <cellStyle name="Parasts 2 2 2 2 2" xfId="112" xr:uid="{94686A70-7125-49CD-AF14-640B0BEA6C68}"/>
    <cellStyle name="Parasts 2 2 2 3" xfId="107" xr:uid="{C69830DA-A4E1-4D79-9261-EDAC694DD2EE}"/>
    <cellStyle name="Parasts 2 2 3" xfId="101" xr:uid="{C2403B5A-88FE-4C37-86D2-5586E5429BD5}"/>
    <cellStyle name="Parasts 2 2 3 2" xfId="110" xr:uid="{82B76167-F260-4189-9422-157F72601B30}"/>
    <cellStyle name="Parasts 2 2 4" xfId="95" xr:uid="{9119C4FD-8085-48EC-A659-67514E314B84}"/>
    <cellStyle name="Parasts 2 3" xfId="30" xr:uid="{E210576E-69E7-4BC6-A300-5C24E77D75EC}"/>
    <cellStyle name="Parasts 2 3 2" xfId="100" xr:uid="{3C69BF58-18D9-46A9-8E1E-49C674298CCA}"/>
    <cellStyle name="Parasts 2 3 2 2" xfId="109" xr:uid="{56E457AE-0685-4A67-BD28-A18B0DE6754A}"/>
    <cellStyle name="Parasts 2 3 3" xfId="106" xr:uid="{034A9A0B-AF9D-46E3-B966-D9844A161D8E}"/>
    <cellStyle name="Parasts 2 3 4" xfId="97" xr:uid="{114441DA-9944-448F-A2EF-8A03EF43EF19}"/>
    <cellStyle name="Parasts 2 4" xfId="96" xr:uid="{E70CAF3C-302A-42B0-9A09-AA592FF8B5AE}"/>
    <cellStyle name="Parasts 2 4 2" xfId="102" xr:uid="{109FC4EF-8D71-4F91-B37F-FF36CF927897}"/>
    <cellStyle name="Parasts 2 4 2 2" xfId="111" xr:uid="{E3ED3709-6977-430A-B40A-FC80B2E69831}"/>
    <cellStyle name="Parasts 2 4 3" xfId="105" xr:uid="{058EF2E7-C22A-4EF7-BE09-7711A1562A9D}"/>
    <cellStyle name="Parasts 2 5" xfId="99" xr:uid="{CFA85EA4-9B71-496D-9C4F-E2148A5AEB17}"/>
    <cellStyle name="Parasts 2 5 2" xfId="108" xr:uid="{F8B3CA18-7F99-4883-9B50-A327DAD12F43}"/>
    <cellStyle name="Parasts 2 6" xfId="104" xr:uid="{D9C5B3F1-ABAE-49F5-943A-E13B81DFE954}"/>
    <cellStyle name="Parasts 2 7" xfId="113" xr:uid="{E4145E20-7F90-4766-8BBF-89E5D8396C1D}"/>
    <cellStyle name="Parasts 3" xfId="19" xr:uid="{0067183B-4964-4645-9148-E47E5E3A781F}"/>
    <cellStyle name="Parasts 3 2" xfId="24" xr:uid="{2D25E137-046D-4D4E-9649-4C966C05AB0B}"/>
    <cellStyle name="Parasts 3 3" xfId="22" xr:uid="{192B0A11-4F60-4BD1-A255-AD311DBBAFEB}"/>
    <cellStyle name="Parasts 4" xfId="23" xr:uid="{6EBEC5C0-8980-40F9-81D9-FCE3F5F0C6E6}"/>
    <cellStyle name="Parasts 5" xfId="21" xr:uid="{7EEA4F3E-B397-4142-9E29-71920FBF454E}"/>
    <cellStyle name="Parasts 5 2" xfId="28" xr:uid="{67AAA6FB-1819-4299-9DC5-5CB7F1912DD9}"/>
    <cellStyle name="Parasts 6" xfId="26" xr:uid="{BC6495BE-FFAE-48AE-B152-748B47C85E5C}"/>
    <cellStyle name="Parasts 6 2" xfId="29" xr:uid="{BFFC27DA-AA8D-4988-A2A6-DA143E2388CE}"/>
    <cellStyle name="Parasts 7" xfId="94" xr:uid="{F45EF289-4754-4560-95A2-DA791598E874}"/>
    <cellStyle name="Percent" xfId="1" builtinId="5"/>
    <cellStyle name="Percent 2" xfId="3" xr:uid="{00000000-0005-0000-0000-000007000000}"/>
    <cellStyle name="Percent 2 2" xfId="79" xr:uid="{EC9A879C-FF62-4B03-8436-A31C73751FC5}"/>
    <cellStyle name="Percent 3" xfId="82" xr:uid="{78B07C8C-F300-4A0D-BB7E-198ACC26CAF2}"/>
    <cellStyle name="Percent 3 2" xfId="91" xr:uid="{24BB9E74-1270-44F1-B277-9F18946C5402}"/>
    <cellStyle name="Percent 4" xfId="86" xr:uid="{4C0ED520-900C-4F36-AF4E-506824564A8A}"/>
    <cellStyle name="Percent 5" xfId="81" xr:uid="{66FE683F-5CC9-466D-83DC-DE492891BACD}"/>
    <cellStyle name="Procenti 2" xfId="25" xr:uid="{A4055705-5EB3-4FB5-BCA1-CA3FAE4AA0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B69D9-5C8E-46D0-AD53-E615A1BA1959}">
  <sheetPr>
    <pageSetUpPr fitToPage="1"/>
  </sheetPr>
  <dimension ref="A1:H14"/>
  <sheetViews>
    <sheetView tabSelected="1" view="pageBreakPreview" zoomScale="115" zoomScaleNormal="96" zoomScaleSheetLayoutView="115" workbookViewId="0">
      <selection activeCell="K7" sqref="K7"/>
    </sheetView>
  </sheetViews>
  <sheetFormatPr defaultRowHeight="15"/>
  <cols>
    <col min="1" max="1" width="42.28515625" style="1" customWidth="1"/>
    <col min="2" max="4" width="11.5703125" style="1" bestFit="1" customWidth="1"/>
    <col min="5" max="5" width="9.140625" style="1"/>
    <col min="6" max="6" width="10.42578125" style="1" bestFit="1" customWidth="1"/>
    <col min="7" max="7" width="10" style="1" bestFit="1" customWidth="1"/>
    <col min="8" max="16384" width="9.140625" style="1"/>
  </cols>
  <sheetData>
    <row r="1" spans="1:8" ht="83.25" customHeight="1">
      <c r="A1" s="36" t="s">
        <v>10</v>
      </c>
      <c r="B1" s="36"/>
      <c r="C1" s="36"/>
      <c r="D1" s="36"/>
    </row>
    <row r="2" spans="1:8" ht="79.5" customHeight="1">
      <c r="A2" s="35" t="s">
        <v>11</v>
      </c>
      <c r="B2" s="35"/>
      <c r="C2" s="35"/>
      <c r="D2" s="35"/>
      <c r="H2" s="15"/>
    </row>
    <row r="3" spans="1:8" ht="18.75">
      <c r="A3" s="13"/>
      <c r="B3" s="13"/>
      <c r="C3" s="13"/>
      <c r="D3" s="13"/>
    </row>
    <row r="4" spans="1:8" ht="15.75">
      <c r="A4" s="9" t="s">
        <v>4</v>
      </c>
    </row>
    <row r="5" spans="1:8">
      <c r="A5" s="2"/>
      <c r="B5" s="16" t="s">
        <v>1</v>
      </c>
      <c r="C5" s="16" t="s">
        <v>2</v>
      </c>
      <c r="D5" s="16" t="s">
        <v>3</v>
      </c>
    </row>
    <row r="6" spans="1:8" ht="30">
      <c r="A6" s="11" t="s">
        <v>9</v>
      </c>
      <c r="B6" s="7">
        <v>359718</v>
      </c>
      <c r="C6" s="7">
        <v>379316</v>
      </c>
      <c r="D6" s="7">
        <v>386308</v>
      </c>
      <c r="E6" s="3"/>
      <c r="F6" s="4"/>
      <c r="G6" s="4"/>
    </row>
    <row r="7" spans="1:8">
      <c r="A7" s="5" t="s">
        <v>0</v>
      </c>
      <c r="B7" s="8">
        <f>B6*0.064</f>
        <v>23021.952000000001</v>
      </c>
      <c r="C7" s="8">
        <f>C6*0.064+B7</f>
        <v>47298.176000000007</v>
      </c>
      <c r="D7" s="8">
        <f>D6*0.064+C7</f>
        <v>72021.888000000006</v>
      </c>
      <c r="E7" s="3"/>
      <c r="F7" s="4"/>
      <c r="G7" s="4"/>
    </row>
    <row r="8" spans="1:8">
      <c r="A8" s="10" t="s">
        <v>5</v>
      </c>
      <c r="B8" s="12">
        <f>B6*0.064</f>
        <v>23021.952000000001</v>
      </c>
      <c r="C8" s="12">
        <f>C6*0.064+B8</f>
        <v>47298.176000000007</v>
      </c>
      <c r="D8" s="12">
        <f>D6*0.064+C8</f>
        <v>72021.888000000006</v>
      </c>
    </row>
    <row r="9" spans="1:8">
      <c r="A9" s="6" t="s">
        <v>6</v>
      </c>
      <c r="B9" s="14">
        <f>SUM(B7)</f>
        <v>23021.952000000001</v>
      </c>
      <c r="C9" s="14">
        <f t="shared" ref="C9:D9" si="0">SUM(C7)</f>
        <v>47298.176000000007</v>
      </c>
      <c r="D9" s="14">
        <f t="shared" si="0"/>
        <v>72021.888000000006</v>
      </c>
    </row>
    <row r="12" spans="1:8" ht="34.5" customHeight="1">
      <c r="A12" s="37" t="s">
        <v>7</v>
      </c>
      <c r="B12" s="37"/>
      <c r="C12" s="37"/>
      <c r="D12" s="37"/>
    </row>
    <row r="14" spans="1:8">
      <c r="A14" s="1" t="s">
        <v>8</v>
      </c>
    </row>
  </sheetData>
  <mergeCells count="3">
    <mergeCell ref="A2:D2"/>
    <mergeCell ref="A1:D1"/>
    <mergeCell ref="A12:D12"/>
  </mergeCells>
  <pageMargins left="0.7" right="0.7" top="0.75" bottom="0.75" header="0.3" footer="0.3"/>
  <pageSetup paperSize="9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8426F-2C52-4114-A718-E0025CC7CA9C}">
  <dimension ref="A2:Z13"/>
  <sheetViews>
    <sheetView view="pageBreakPreview" topLeftCell="A2" zoomScale="85" zoomScaleNormal="100" zoomScaleSheetLayoutView="85" workbookViewId="0">
      <selection activeCell="Q7" sqref="Q7"/>
    </sheetView>
  </sheetViews>
  <sheetFormatPr defaultRowHeight="15"/>
  <cols>
    <col min="1" max="1" width="41.42578125" customWidth="1"/>
    <col min="2" max="2" width="11.42578125" customWidth="1"/>
    <col min="3" max="3" width="11.140625" customWidth="1"/>
    <col min="4" max="4" width="11.42578125" customWidth="1"/>
  </cols>
  <sheetData>
    <row r="2" spans="1:26" ht="48.75" customHeight="1">
      <c r="A2" s="42" t="s">
        <v>12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26" ht="15.75" thickBot="1">
      <c r="A3" s="38" t="s">
        <v>13</v>
      </c>
      <c r="B3" s="38"/>
      <c r="C3" s="38"/>
    </row>
    <row r="4" spans="1:26">
      <c r="A4" s="39" t="s">
        <v>14</v>
      </c>
      <c r="B4" s="41"/>
      <c r="C4" s="41"/>
      <c r="D4" s="41"/>
      <c r="E4" s="17"/>
      <c r="G4" s="18"/>
      <c r="H4" s="18">
        <v>2026</v>
      </c>
      <c r="I4" s="18">
        <v>2027</v>
      </c>
      <c r="J4" s="18">
        <v>2028</v>
      </c>
      <c r="K4" s="18">
        <v>2029</v>
      </c>
    </row>
    <row r="5" spans="1:26" ht="56.25" customHeight="1">
      <c r="A5" s="40"/>
      <c r="B5" s="19">
        <v>2026</v>
      </c>
      <c r="C5" s="19">
        <v>2027</v>
      </c>
      <c r="D5" s="19">
        <v>2028</v>
      </c>
      <c r="E5" s="20">
        <v>2029</v>
      </c>
      <c r="F5" s="21"/>
      <c r="G5" s="18" t="s">
        <v>15</v>
      </c>
      <c r="H5" s="22">
        <f>(B6*(B7*B9))*12+(B6*(B7*B9))*11+(B6*(B7*B9))*10+(B6*(B7*B9))*9+(B6*(B7*B9))*8+(B6*(B7*B9))*7+(B6*(B7*B9))*6+(B6*(B7*B9))*5+(B6*(B7*B9))*4+(B6*(B7*B9))*3+(B6*(B7*B9))*2+(B6*(B7*B9))*1</f>
        <v>413403.38000000006</v>
      </c>
      <c r="I5" s="22">
        <f>(C6*(C7*C9))*12+(C6*(C7*C9))*11+(C6*(C7*C9))*10+(C6*(C7*C9))*9+(C6*(C7*C9))*8+(C6*(C7*C9))*7+(C6*(C7*C9))*6+(C6*(C7*C9))*5+(C6*(C7*C9))*4+(C6*(C7*C9))*3+(C6*(C7*C9))*2+(C6*(C7*C9))*1</f>
        <v>359718.45</v>
      </c>
      <c r="J5" s="22">
        <f>(D6*(D7*D9))*12+(D6*(D7*D9))*11+(D6*(D7*D9))*10+(D6*(D7*D9))*9+(D6*(D7*D9))*8+(D6*(D7*D9))*7+(D6*(D7*D9))*6+(D6*(D7*D9))*5+(D6*(D7*D9))*4+(D6*(D7*D9))*3+(D6*(D7*D9))*2+(D6*(D7*D9))*1</f>
        <v>379316.07999999996</v>
      </c>
      <c r="K5" s="22">
        <f>(E6*(E7*E9))*12+(E6*(E7*E9))*11+(E6*(E7*E9))*10+(E6*(E7*E9))*9+(E6*(E7*E9))*8+(E6*(E7*E9))*7+(E6*(E7*E9))*6+(E6*(E7*E9))*5+(E6*(E7*E9))*4+(E6*(E7*E9))*3+(E6*(E7*E9))*2+(E6*(E7*E9))*1</f>
        <v>386307.80499999999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65.25" customHeight="1">
      <c r="A6" s="24" t="s">
        <v>16</v>
      </c>
      <c r="B6" s="25">
        <f>46/12</f>
        <v>3.8333333333333335</v>
      </c>
      <c r="C6" s="25">
        <f>42/12</f>
        <v>3.5</v>
      </c>
      <c r="D6" s="26">
        <f>44/12</f>
        <v>3.6666666666666665</v>
      </c>
      <c r="E6" s="26">
        <f>47/12</f>
        <v>3.9166666666666665</v>
      </c>
      <c r="I6" s="27">
        <f>I5*0.064</f>
        <v>23021.980800000001</v>
      </c>
      <c r="J6" s="27">
        <f>J5*0.064+I6</f>
        <v>47298.209919999994</v>
      </c>
      <c r="K6" s="27">
        <f>K5*0.064+J6</f>
        <v>72021.909439999989</v>
      </c>
    </row>
    <row r="7" spans="1:26" ht="74.25" customHeight="1">
      <c r="A7" s="24" t="s">
        <v>17</v>
      </c>
      <c r="B7" s="28">
        <v>1894</v>
      </c>
      <c r="C7" s="28">
        <v>1805</v>
      </c>
      <c r="D7" s="26">
        <v>1868</v>
      </c>
      <c r="E7" s="26">
        <v>1781</v>
      </c>
      <c r="F7" s="27"/>
    </row>
    <row r="8" spans="1:26">
      <c r="A8" s="29" t="s">
        <v>18</v>
      </c>
      <c r="B8" s="25">
        <v>24</v>
      </c>
      <c r="C8" s="25">
        <v>23.55</v>
      </c>
      <c r="D8" s="26">
        <v>23.04</v>
      </c>
      <c r="E8" s="26">
        <v>23.04</v>
      </c>
      <c r="F8" s="30"/>
    </row>
    <row r="9" spans="1:26" ht="78.75" customHeight="1">
      <c r="A9" s="31" t="s">
        <v>19</v>
      </c>
      <c r="B9" s="32">
        <v>0.73</v>
      </c>
      <c r="C9" s="32">
        <v>0.73</v>
      </c>
      <c r="D9" s="32">
        <v>0.71</v>
      </c>
      <c r="E9" s="32">
        <v>0.71</v>
      </c>
      <c r="F9" s="33"/>
    </row>
    <row r="10" spans="1:26" ht="30">
      <c r="A10" s="31" t="s">
        <v>20</v>
      </c>
      <c r="B10" s="34"/>
      <c r="C10" s="34"/>
      <c r="D10" s="34"/>
      <c r="E10" s="34"/>
    </row>
    <row r="11" spans="1:26" ht="30">
      <c r="A11" s="31" t="s">
        <v>21</v>
      </c>
      <c r="B11" s="34"/>
      <c r="C11" s="34"/>
      <c r="D11" s="34"/>
      <c r="E11" s="34"/>
    </row>
    <row r="12" spans="1:26" ht="30">
      <c r="A12" s="31" t="s">
        <v>22</v>
      </c>
      <c r="B12" s="34"/>
      <c r="C12" s="34"/>
      <c r="D12" s="34"/>
      <c r="E12" s="34"/>
    </row>
    <row r="13" spans="1:26" ht="30">
      <c r="A13" s="31" t="s">
        <v>23</v>
      </c>
      <c r="B13" s="34"/>
      <c r="C13" s="34"/>
      <c r="D13" s="34"/>
      <c r="E13" s="34"/>
    </row>
  </sheetData>
  <mergeCells count="4">
    <mergeCell ref="A3:C3"/>
    <mergeCell ref="A4:A5"/>
    <mergeCell ref="B4:D4"/>
    <mergeCell ref="A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Vidējais termiņš</vt:lpstr>
      <vt:lpstr>VM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uldiszvirbulis</dc:creator>
  <cp:keywords/>
  <dc:description/>
  <cp:lastModifiedBy>Igors Belovs</cp:lastModifiedBy>
  <cp:lastPrinted>2025-09-22T12:11:54Z</cp:lastPrinted>
  <dcterms:created xsi:type="dcterms:W3CDTF">2017-10-02T05:47:15Z</dcterms:created>
  <dcterms:modified xsi:type="dcterms:W3CDTF">2025-09-26T13:09:11Z</dcterms:modified>
  <cp:category/>
</cp:coreProperties>
</file>