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samgov-my.sharepoint.com/personal/dace_supe_sam_gov_lv/Documents/arejo normativo aktu un IZ projekti/LNG_pludi_2025/070825/"/>
    </mc:Choice>
  </mc:AlternateContent>
  <xr:revisionPtr revIDLastSave="0" documentId="8_{8A2616B3-E0DD-4431-875A-CE01EED2953C}" xr6:coauthVersionLast="47" xr6:coauthVersionMax="47" xr10:uidLastSave="{00000000-0000-0000-0000-000000000000}"/>
  <bookViews>
    <workbookView xWindow="-110" yWindow="-110" windowWidth="19420" windowHeight="10300" firstSheet="1" activeTab="4" xr2:uid="{241455AE-FE59-44AE-A9EE-241013DB807C}"/>
  </bookViews>
  <sheets>
    <sheet name="Latgales reģ. nod" sheetId="2" r:id="rId1"/>
    <sheet name="Vidzemes reģ. nod." sheetId="3" r:id="rId2"/>
    <sheet name="Rīgas reģ. nod." sheetId="4" r:id="rId3"/>
    <sheet name="Zemgales reģ. nod." sheetId="5" r:id="rId4"/>
    <sheet name="kopā" sheetId="6" r:id="rId5"/>
  </sheets>
  <definedNames>
    <definedName name="_xlnm._FilterDatabase" localSheetId="0" hidden="1">'Latgales reģ. nod'!$F$1:$F$2</definedName>
    <definedName name="_xlnm._FilterDatabase" localSheetId="1" hidden="1">'Vidzemes reģ. nod.'!$K$1:$K$1</definedName>
    <definedName name="_xlnm.Print_Area" localSheetId="0">'Latgales reģ. nod'!$A$1:$K$2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6" i="2" l="1"/>
  <c r="J90" i="2" s="1"/>
  <c r="J90" i="3"/>
  <c r="J87" i="3"/>
  <c r="J82" i="3"/>
  <c r="J83" i="3" s="1"/>
  <c r="J77" i="3"/>
  <c r="J64" i="3"/>
  <c r="J40" i="3"/>
  <c r="J22" i="3"/>
  <c r="J8" i="4"/>
  <c r="J11" i="4" s="1"/>
  <c r="J12" i="4" s="1"/>
  <c r="J92" i="3" l="1"/>
  <c r="J9" i="4"/>
  <c r="J11" i="5" l="1"/>
  <c r="J10" i="5"/>
  <c r="C8" i="6" l="1"/>
</calcChain>
</file>

<file path=xl/sharedStrings.xml><?xml version="1.0" encoding="utf-8"?>
<sst xmlns="http://schemas.openxmlformats.org/spreadsheetml/2006/main" count="1091" uniqueCount="560">
  <si>
    <t>Bojājuma veids</t>
  </si>
  <si>
    <t>Teritorija</t>
  </si>
  <si>
    <t>KOPĀ</t>
  </si>
  <si>
    <t>Izskalota caurteka , izskalota ceļa klātne,izskalotas nogāzes, pieskalots grāvis</t>
  </si>
  <si>
    <t>P13</t>
  </si>
  <si>
    <t xml:space="preserve">Limbaži–Aloja </t>
  </si>
  <si>
    <t>Valsts autoceļu saraksts, kam ilgstošo, spēcīgo lietavu un vētras rezultātā nodarīti zaudējumi Latgales reģionālajā nodaļā</t>
  </si>
  <si>
    <t>Valsts autoceļu saraksts, kam ilgstošo, spēcīgo lietavu un vētras rezultātā nodarīti zaudējumi Vidzemes reģionālajā nodaļā</t>
  </si>
  <si>
    <t>Valsts autoceļu saraksts, kam ilgstošo, spēcīgo lietavu un vētras rezultātā nodarīti zaudējumi Rīgas reģionālajā nodaļā</t>
  </si>
  <si>
    <t>Limbaži</t>
  </si>
  <si>
    <t>Darbu veidi</t>
  </si>
  <si>
    <t>Nr.p.k.</t>
  </si>
  <si>
    <t>Autoceļa
indekss</t>
  </si>
  <si>
    <t>Autoceļa nosaukums</t>
  </si>
  <si>
    <t>V1079</t>
  </si>
  <si>
    <t>Jelgava</t>
  </si>
  <si>
    <t>augusts</t>
  </si>
  <si>
    <t>REĢIONĀLĀ NODAĻA</t>
  </si>
  <si>
    <t xml:space="preserve">PAVISAM KOPĀ </t>
  </si>
  <si>
    <t xml:space="preserve">Izmaksas,
EUR ar PVN </t>
  </si>
  <si>
    <t>Valsts autoceļu saraksts, kam ilgstošo, spēcīgo lietavu un vētras rezultātā nodarīti zaudējumi Zemgales reģionālajā nodaļā</t>
  </si>
  <si>
    <t xml:space="preserve">Kopā
izmaksas,
EUR ar PVN </t>
  </si>
  <si>
    <t>LATGALES REĢIONĀLAJĀ NODAĻĀ KOPĀ</t>
  </si>
  <si>
    <t>VIDZEMES REĢIONĀLAJĀ NODAĻĀ KOPĀ</t>
  </si>
  <si>
    <t>ZEMGALES REĢIONĀLAJĀ NODAĻĀ KOPĀ</t>
  </si>
  <si>
    <t>RĪGAS REĢIONĀLAJĀ NODAĻĀ KOPĀ</t>
  </si>
  <si>
    <t>Apkopojums par valsts autoceļiem nodarītajiem bojājumiem ilgstošo, spēcīgo lietavu un vētru rezultātā</t>
  </si>
  <si>
    <t xml:space="preserve">Darba daudzums </t>
  </si>
  <si>
    <t>Bojājuma kontatēšanas datums</t>
  </si>
  <si>
    <t>Adrese km
(vai no-līdz)</t>
  </si>
  <si>
    <t>16.07.2025.</t>
  </si>
  <si>
    <t>Caurtekas Ø1500 nomaiņa (m)</t>
  </si>
  <si>
    <t>Nogāzes nostiprināšana ar augu zemi 10cm biezumā (m2)</t>
  </si>
  <si>
    <t>13,200-13,225</t>
  </si>
  <si>
    <t>Atsevišķu vietu vienlaidus bedru aizpildīšana vidēji 4 cm biezumā, ieklājot asfaltbetonu ar ieklājēju (m2)</t>
  </si>
  <si>
    <t>Asfalta seguma izlīdzinošā frēzēšana (m2)</t>
  </si>
  <si>
    <t>augusts/oktobris</t>
  </si>
  <si>
    <t xml:space="preserve">Glūdas stacija - Zaļenieki km </t>
  </si>
  <si>
    <t>10.07.2025.</t>
  </si>
  <si>
    <t xml:space="preserve">Caurtekas Ø800 nomaiņa </t>
  </si>
  <si>
    <t>18m</t>
  </si>
  <si>
    <t>Nogāžu atjaunošana, nogāžu nostiprināšana ar augu zemi</t>
  </si>
  <si>
    <t>70m</t>
  </si>
  <si>
    <t xml:space="preserve"> Grāvja tīrīšana grunti aizvedot</t>
  </si>
  <si>
    <t>50m3</t>
  </si>
  <si>
    <t>12m</t>
  </si>
  <si>
    <t>56m</t>
  </si>
  <si>
    <t xml:space="preserve"> Grāvja tīrīšana</t>
  </si>
  <si>
    <t>Izpildes
datums</t>
  </si>
  <si>
    <t>Alūksne</t>
  </si>
  <si>
    <t>Alūksnes teritorija</t>
  </si>
  <si>
    <t>vētrā lauzti koki</t>
  </si>
  <si>
    <t>Ceļa klātnes atbrīvošana no vētrā lauzta koka (-iem)</t>
  </si>
  <si>
    <t>214 gab.</t>
  </si>
  <si>
    <t>P43</t>
  </si>
  <si>
    <t>Litene-Alūksne</t>
  </si>
  <si>
    <t>16,5; 18,4</t>
  </si>
  <si>
    <t xml:space="preserve">izskalojumi   </t>
  </si>
  <si>
    <t>Izskalojuma aizbēršana</t>
  </si>
  <si>
    <t>11m3</t>
  </si>
  <si>
    <t>P44</t>
  </si>
  <si>
    <t>Ilzene-Līzespasts</t>
  </si>
  <si>
    <t>12,95-13,5</t>
  </si>
  <si>
    <t>10m3</t>
  </si>
  <si>
    <t>V371</t>
  </si>
  <si>
    <t>Vireši-Dūre-Lejasciems</t>
  </si>
  <si>
    <t>8,9 m3</t>
  </si>
  <si>
    <t>V372</t>
  </si>
  <si>
    <t>Gaujiena-Lejaskrogs</t>
  </si>
  <si>
    <t>4m3</t>
  </si>
  <si>
    <t xml:space="preserve">1,7-1,85 </t>
  </si>
  <si>
    <t>25,8 m3</t>
  </si>
  <si>
    <t>1,3-1,5</t>
  </si>
  <si>
    <t>Grāvja tīrīšana grunti izlīdzinot</t>
  </si>
  <si>
    <t>200m3</t>
  </si>
  <si>
    <t>V378</t>
  </si>
  <si>
    <t>Alsviķi-Ādams</t>
  </si>
  <si>
    <t>0,5-2,7;14,6-14,9</t>
  </si>
  <si>
    <t>40m3</t>
  </si>
  <si>
    <t>V381</t>
  </si>
  <si>
    <t>Bārdaskrogs-Krabi</t>
  </si>
  <si>
    <t>3,9-4,0</t>
  </si>
  <si>
    <t>25,7m3</t>
  </si>
  <si>
    <t>V387</t>
  </si>
  <si>
    <t>Tūja-Kantorkrogs</t>
  </si>
  <si>
    <t>1,0;2,2; 8,2; 9,35</t>
  </si>
  <si>
    <t>29m3</t>
  </si>
  <si>
    <t>V388</t>
  </si>
  <si>
    <t>Alūksne-Kalniena-Gulbene</t>
  </si>
  <si>
    <t>6,6-8,3</t>
  </si>
  <si>
    <t>12m3</t>
  </si>
  <si>
    <t>V389</t>
  </si>
  <si>
    <t>Lāzberģis-Šļukums</t>
  </si>
  <si>
    <t>3m3</t>
  </si>
  <si>
    <t>V396</t>
  </si>
  <si>
    <t>Vētraine-Maliena-Kalncempji-Sprīvuļi</t>
  </si>
  <si>
    <t>5m3</t>
  </si>
  <si>
    <t>caurteka</t>
  </si>
  <si>
    <t>Caurtekas bojājumu novēršana</t>
  </si>
  <si>
    <t>2m</t>
  </si>
  <si>
    <t>izskalojums</t>
  </si>
  <si>
    <t>4,4m3</t>
  </si>
  <si>
    <t>V400</t>
  </si>
  <si>
    <t>Taides-Matisene</t>
  </si>
  <si>
    <t>2,4-2,48</t>
  </si>
  <si>
    <t>12,8m3</t>
  </si>
  <si>
    <t>V401</t>
  </si>
  <si>
    <t>Liepna-Beja</t>
  </si>
  <si>
    <t>9,7-9,8</t>
  </si>
  <si>
    <t>12,7m3</t>
  </si>
  <si>
    <t>V410</t>
  </si>
  <si>
    <t>Gulbene-Zeltiņi</t>
  </si>
  <si>
    <t>17,0;18,9;20,5</t>
  </si>
  <si>
    <t>16,8m3</t>
  </si>
  <si>
    <t>Smiltene</t>
  </si>
  <si>
    <t>V234</t>
  </si>
  <si>
    <t>Smiltene-Rauna</t>
  </si>
  <si>
    <t>7,54-7,6</t>
  </si>
  <si>
    <t>applūdusi CNj, pievienojumā caurteka</t>
  </si>
  <si>
    <t>35m3</t>
  </si>
  <si>
    <t>8m</t>
  </si>
  <si>
    <t>V237</t>
  </si>
  <si>
    <t>Ērģeme-Turna-Daksti</t>
  </si>
  <si>
    <t>11-12,45</t>
  </si>
  <si>
    <t>7m3</t>
  </si>
  <si>
    <t>V248</t>
  </si>
  <si>
    <t>Cirgaļi-Palsmane-Ūdrupe</t>
  </si>
  <si>
    <t>8,45; 25,4</t>
  </si>
  <si>
    <t>9,3m3</t>
  </si>
  <si>
    <t>V250</t>
  </si>
  <si>
    <t>Blome-Strante-Smiltene</t>
  </si>
  <si>
    <t>2,20-2,215</t>
  </si>
  <si>
    <t>73m3</t>
  </si>
  <si>
    <t>izskalots ceļš, caurteka</t>
  </si>
  <si>
    <t>caurtekas tīrīšana</t>
  </si>
  <si>
    <t xml:space="preserve">12m </t>
  </si>
  <si>
    <t>2,208; 2,745; 2,134; 2,675</t>
  </si>
  <si>
    <t>38m</t>
  </si>
  <si>
    <t>2,025-2,922</t>
  </si>
  <si>
    <t>698m3</t>
  </si>
  <si>
    <t>2-3,;7-8.jūlijs</t>
  </si>
  <si>
    <t>2,34-2,45</t>
  </si>
  <si>
    <t>Grāvja tīrīšana grunti aizvedot</t>
  </si>
  <si>
    <t>66m3</t>
  </si>
  <si>
    <t>2,188-2,208</t>
  </si>
  <si>
    <t>sāngrāvja un teknes nostiprināšana</t>
  </si>
  <si>
    <t>20m2</t>
  </si>
  <si>
    <t>1,4-2,31;2,208-2,218;2,67-2,68;2,74-2,75</t>
  </si>
  <si>
    <t>iesēdumu, bedru aizpildšana</t>
  </si>
  <si>
    <t>64,7m3</t>
  </si>
  <si>
    <t>V254</t>
  </si>
  <si>
    <t>Vidaga-Grošļi-Krustakmens</t>
  </si>
  <si>
    <t>0,72-0,73</t>
  </si>
  <si>
    <t>6m3</t>
  </si>
  <si>
    <t>V256</t>
  </si>
  <si>
    <t>Ērģeme-Igaunijas robeža</t>
  </si>
  <si>
    <t>3,78;10,97</t>
  </si>
  <si>
    <t>21,6m3</t>
  </si>
  <si>
    <t xml:space="preserve">caurteka  </t>
  </si>
  <si>
    <t>21m</t>
  </si>
  <si>
    <t>V412</t>
  </si>
  <si>
    <t>Ķeņģi-Jaunpiebalga</t>
  </si>
  <si>
    <t xml:space="preserve">applūdusi teritorija, caurteka </t>
  </si>
  <si>
    <t>caurtekas bojājumu novēršana</t>
  </si>
  <si>
    <t>2,37-2,4</t>
  </si>
  <si>
    <t>iesēdumu aizbēršana</t>
  </si>
  <si>
    <t>22,6m3</t>
  </si>
  <si>
    <t>Madona</t>
  </si>
  <si>
    <t>V868</t>
  </si>
  <si>
    <t>Meirāni -Degumnieki -Zvidziena</t>
  </si>
  <si>
    <t>Izskalota caurteka ar D-1,5m  , izkalots uzbērums</t>
  </si>
  <si>
    <t>22.05.2025.</t>
  </si>
  <si>
    <t>Ceļa seguma līdzināšana, izskalojuma aizbēršana, caurtekas nomaiņa</t>
  </si>
  <si>
    <t>neparedzēto darbu akts</t>
  </si>
  <si>
    <t>augusts/septembris</t>
  </si>
  <si>
    <t>Izskalots uzbērums</t>
  </si>
  <si>
    <t>Izskalojuma  aizbēršana</t>
  </si>
  <si>
    <t>V885</t>
  </si>
  <si>
    <t>Vestiena-Indrāni--Liepkalne-Ogreslīči</t>
  </si>
  <si>
    <t>1,2 -5,0</t>
  </si>
  <si>
    <t>Izskalota caurteka , izskalots ceļš,izskalotas nogāzes</t>
  </si>
  <si>
    <t>29.05.2025.</t>
  </si>
  <si>
    <t>Nesaistītā seguma  labošana  ar sagatavotu granti</t>
  </si>
  <si>
    <t>264 m3</t>
  </si>
  <si>
    <t>Izskalota  caurteka ar D-0,5m</t>
  </si>
  <si>
    <t>Atjaunota caurteka ar D-0,5m</t>
  </si>
  <si>
    <t>Izskalots ceļa segums</t>
  </si>
  <si>
    <t>Rupju šķembu iestrāde  bojājumu vietās</t>
  </si>
  <si>
    <t>P33</t>
  </si>
  <si>
    <t>Ērgļi- Jaunpiebalga - Saliņkrogs</t>
  </si>
  <si>
    <t>13,8 -18,5</t>
  </si>
  <si>
    <t>Izskalots ceļa segums kalnos</t>
  </si>
  <si>
    <t>486m3</t>
  </si>
  <si>
    <t>P83</t>
  </si>
  <si>
    <t>Lubāna-Dzelzava</t>
  </si>
  <si>
    <t>Izskalots ceļa segums, uzbērums</t>
  </si>
  <si>
    <t>izskalots uzbērums</t>
  </si>
  <si>
    <t>V851</t>
  </si>
  <si>
    <t>Gaiziņkalns- Lubeja - Gulbēre- Liezēre</t>
  </si>
  <si>
    <t>Ceļa seguma līdzināšana</t>
  </si>
  <si>
    <t>V840</t>
  </si>
  <si>
    <t>Liede-Cesvaine</t>
  </si>
  <si>
    <t>Izskalota caurteka , izskalota ceļa sega,izskalotas nogāzes</t>
  </si>
  <si>
    <t>20m3</t>
  </si>
  <si>
    <t>11 m</t>
  </si>
  <si>
    <t>1-1,2;8,7-8,8 un 9,1-10,6</t>
  </si>
  <si>
    <t>330 m3</t>
  </si>
  <si>
    <t>V846</t>
  </si>
  <si>
    <t>Vestiena- Vējava - Ineši</t>
  </si>
  <si>
    <t>0,5-0,6</t>
  </si>
  <si>
    <t>V902</t>
  </si>
  <si>
    <t>Ļaudona- Mūrnieki</t>
  </si>
  <si>
    <t>9,8-9,38</t>
  </si>
  <si>
    <t>Pieskalots grāvis</t>
  </si>
  <si>
    <t>Grāvja tīrīšana grunti izlīdzinot, ceļa sakārtošana</t>
  </si>
  <si>
    <t>80m3</t>
  </si>
  <si>
    <t>V872</t>
  </si>
  <si>
    <t>Ļaudona- Mētriena</t>
  </si>
  <si>
    <t>Izskalots ceļa segums,klātne</t>
  </si>
  <si>
    <t>26m3</t>
  </si>
  <si>
    <t>V853</t>
  </si>
  <si>
    <t>Viesiena-Līdēre-Kārzdaba</t>
  </si>
  <si>
    <t>4,1 - 4,2</t>
  </si>
  <si>
    <t>Nesaistītā seguma  labošana  ar sagatavotu granti,</t>
  </si>
  <si>
    <t>42m3</t>
  </si>
  <si>
    <t>P30</t>
  </si>
  <si>
    <t>Cēsis- Vecpiebalga- Madona</t>
  </si>
  <si>
    <t>64,65;67,891; 69,4 un 76,6</t>
  </si>
  <si>
    <t>Izskalota ceļa klātne,nogāze</t>
  </si>
  <si>
    <t>Ceļa seguma sakārtošana, izskalojuma aizbēršana</t>
  </si>
  <si>
    <t>178m3</t>
  </si>
  <si>
    <t>izskalotas asfalta malas  pie nobrukumiem</t>
  </si>
  <si>
    <t>Bedru aizpildīšana</t>
  </si>
  <si>
    <t>60m2</t>
  </si>
  <si>
    <t>P62</t>
  </si>
  <si>
    <t>Krāslava- Preiļi- Madona</t>
  </si>
  <si>
    <t>103,875 un103,945</t>
  </si>
  <si>
    <t>Izskalotas caurtekas nobrauktuvēs, pieskaloti grāvji</t>
  </si>
  <si>
    <t>Caurteku ar D=0,4 m atjaunošana  nobrauktuvēs (2 gab)</t>
  </si>
  <si>
    <t>103,99 -104,11</t>
  </si>
  <si>
    <t>Pieskaloti grāvji</t>
  </si>
  <si>
    <t>120 m3</t>
  </si>
  <si>
    <t>103,825 -103,875</t>
  </si>
  <si>
    <t>Gulbene</t>
  </si>
  <si>
    <t>V437</t>
  </si>
  <si>
    <t>Ranka- Druviena</t>
  </si>
  <si>
    <t>7,45 -8,68</t>
  </si>
  <si>
    <t>Ceļa seguma sakārtošana, izskalojumu aizbēršana</t>
  </si>
  <si>
    <t>23,1m3</t>
  </si>
  <si>
    <t>1,82 -7,77</t>
  </si>
  <si>
    <t>60m3</t>
  </si>
  <si>
    <t>V417</t>
  </si>
  <si>
    <t>Auguliena - Pilskalns-Litene</t>
  </si>
  <si>
    <t>17,48-17,52; 22,36 -22,4un 25,62 -25,65</t>
  </si>
  <si>
    <t>30m3</t>
  </si>
  <si>
    <t>P27</t>
  </si>
  <si>
    <t>Smiltene-Gulbene</t>
  </si>
  <si>
    <t>Izskalota nomale</t>
  </si>
  <si>
    <t>1m3</t>
  </si>
  <si>
    <t>V420</t>
  </si>
  <si>
    <t>Stāmeriena-Pļavnieki- Zeltaleja</t>
  </si>
  <si>
    <t>Caurtekas atjaunošana 16,63 km (12 m) + grāvju  atjaunošana</t>
  </si>
  <si>
    <t>V411</t>
  </si>
  <si>
    <t>Velēna- Vireši</t>
  </si>
  <si>
    <t>V438</t>
  </si>
  <si>
    <t>Ūdrupe -Rankas stacija</t>
  </si>
  <si>
    <t>7,31 -7,46</t>
  </si>
  <si>
    <t>Izskalota ceļa nomale,asfalta seguma mala un nogāze</t>
  </si>
  <si>
    <t>Asfalta malas  labošana, veidojot  ievalku  ūdens tecēšanai ar šķembiņām un emulsiju</t>
  </si>
  <si>
    <t>4,4- 4,545</t>
  </si>
  <si>
    <t>Nomales iesēdumu aizpildīšana</t>
  </si>
  <si>
    <t>V430</t>
  </si>
  <si>
    <t>Tirza- Jaungulbene-Liede</t>
  </si>
  <si>
    <t>7,0 -7,75</t>
  </si>
  <si>
    <t xml:space="preserve"> Grāvju atjaunošana,grunti izlīdzinot</t>
  </si>
  <si>
    <t>Caurtekas ar D-0,5 m  atjaunošana</t>
  </si>
  <si>
    <t>Cēsis</t>
  </si>
  <si>
    <t>V183</t>
  </si>
  <si>
    <t>Rauna-Mārsnēni-Ķerves</t>
  </si>
  <si>
    <t>2,30-4,20</t>
  </si>
  <si>
    <t>Ceļa seguma līdzināšana, izskalojuma aizbēršana</t>
  </si>
  <si>
    <t>253 m3</t>
  </si>
  <si>
    <t>V300</t>
  </si>
  <si>
    <t>Drusti - Dzērbene - Skujene</t>
  </si>
  <si>
    <t>Izskalota caurteka , iebrucis segums</t>
  </si>
  <si>
    <t>Caurtekas D1,2m atjaunošana + Seguma atjaunošana</t>
  </si>
  <si>
    <t>16m + 120m2</t>
  </si>
  <si>
    <t>A2</t>
  </si>
  <si>
    <t>Rīga-Sigulda-Igaunijas robeža (Veclaicene)</t>
  </si>
  <si>
    <t>70 m3</t>
  </si>
  <si>
    <t>P28</t>
  </si>
  <si>
    <t>Priekuļi-Rauna</t>
  </si>
  <si>
    <t>8,30-15,70</t>
  </si>
  <si>
    <t>kopā</t>
  </si>
  <si>
    <t>8.,15.06.2025.</t>
  </si>
  <si>
    <t>14.07.2025.</t>
  </si>
  <si>
    <t>9..07.2025.</t>
  </si>
  <si>
    <t>26.06.2025.</t>
  </si>
  <si>
    <t>11.07.2025.</t>
  </si>
  <si>
    <t>18.07.2025.</t>
  </si>
  <si>
    <t>9.06.2025.</t>
  </si>
  <si>
    <t>4.06.2025.</t>
  </si>
  <si>
    <t>2.07.2025.</t>
  </si>
  <si>
    <t>17.07.2025.</t>
  </si>
  <si>
    <t>11.,14.07.2025.</t>
  </si>
  <si>
    <t>9.07.2025.</t>
  </si>
  <si>
    <t>28.05.2025.</t>
  </si>
  <si>
    <t>12.05.2025.</t>
  </si>
  <si>
    <t>19.05.2025.</t>
  </si>
  <si>
    <t>8.07.2025.</t>
  </si>
  <si>
    <t>5.06.2025.</t>
  </si>
  <si>
    <t>16.06.2025.</t>
  </si>
  <si>
    <t>14.06.2025.</t>
  </si>
  <si>
    <t>26.07.2025.</t>
  </si>
  <si>
    <t>14.un 28.07.2025.</t>
  </si>
  <si>
    <t>6.06.2025.</t>
  </si>
  <si>
    <t>8.06.2025.</t>
  </si>
  <si>
    <t>23.07.2025.</t>
  </si>
  <si>
    <t>07.2025.</t>
  </si>
  <si>
    <t>9.,16.06.2025.</t>
  </si>
  <si>
    <t>15.07.2025.</t>
  </si>
  <si>
    <t>10.06.2025.</t>
  </si>
  <si>
    <t>14.,1606.2025.</t>
  </si>
  <si>
    <t>02.07.2025.</t>
  </si>
  <si>
    <t>14.,16.07.2025.</t>
  </si>
  <si>
    <t>01.07.2025.</t>
  </si>
  <si>
    <t>1.-3., 8.07,2025.</t>
  </si>
  <si>
    <t>03.07.2025.</t>
  </si>
  <si>
    <t>08.07.2025.</t>
  </si>
  <si>
    <t>2,3,8.07.2025.</t>
  </si>
  <si>
    <t>15.,23.07.2025.</t>
  </si>
  <si>
    <t>24.07.2025.</t>
  </si>
  <si>
    <t>30.05.2025.</t>
  </si>
  <si>
    <t>28, 30.06.2025.</t>
  </si>
  <si>
    <t>09.06.2025.</t>
  </si>
  <si>
    <t>23.05.2025.</t>
  </si>
  <si>
    <t>6,13.06.2025.</t>
  </si>
  <si>
    <t>27.07.2025.</t>
  </si>
  <si>
    <t>14, 29.07.2025.</t>
  </si>
  <si>
    <t>21,23.07.2025.</t>
  </si>
  <si>
    <t>25.07.2025.</t>
  </si>
  <si>
    <t>29.08.2025.</t>
  </si>
  <si>
    <t>reģionālie un vietējie autoceļi</t>
  </si>
  <si>
    <t>dažādas</t>
  </si>
  <si>
    <t xml:space="preserve">Darba 
daudzums </t>
  </si>
  <si>
    <t>Balvi</t>
  </si>
  <si>
    <t>P42</t>
  </si>
  <si>
    <t xml:space="preserve">Viļaka-Zaiceva-Krievijas rob. </t>
  </si>
  <si>
    <t>2,1-4,7</t>
  </si>
  <si>
    <t>Izskalots segums</t>
  </si>
  <si>
    <t>Nesaistīta seguma iesēdumu un bedru aizpildīšana</t>
  </si>
  <si>
    <t>90 m3</t>
  </si>
  <si>
    <t>28.07.2025.</t>
  </si>
  <si>
    <t>P45</t>
  </si>
  <si>
    <t>Viļaka-Kārsava</t>
  </si>
  <si>
    <t>10,4 m3</t>
  </si>
  <si>
    <t>Caurtekas tīrīšana</t>
  </si>
  <si>
    <t>25 m</t>
  </si>
  <si>
    <t>V477</t>
  </si>
  <si>
    <t>Šķilbēni-Logini</t>
  </si>
  <si>
    <t>1,12-3,9</t>
  </si>
  <si>
    <t>12.07.2025.</t>
  </si>
  <si>
    <t>140 m3</t>
  </si>
  <si>
    <t>Preiļi</t>
  </si>
  <si>
    <t>A6</t>
  </si>
  <si>
    <t>Rīga-Daugavpils (Dzeņu grāvis)</t>
  </si>
  <si>
    <t>Izskalots/nobrukums nogāze</t>
  </si>
  <si>
    <t>35,2 m3</t>
  </si>
  <si>
    <t>16,3 m3</t>
  </si>
  <si>
    <t>A13</t>
  </si>
  <si>
    <t>Rēzekne-Daugavpils</t>
  </si>
  <si>
    <t>110,084-110,1</t>
  </si>
  <si>
    <t>Barjeru iztaisnošana</t>
  </si>
  <si>
    <t>16 m</t>
  </si>
  <si>
    <t>13,3 m3</t>
  </si>
  <si>
    <t>110,56-110,62</t>
  </si>
  <si>
    <t>Nogāzes nostiprināšana, izskalojuma aizbēršana, barjeru pārlikšana (liekto,bojāto posmu un statņu nomaiņa)~ 48m</t>
  </si>
  <si>
    <t>4,5 m3</t>
  </si>
  <si>
    <t>48 m</t>
  </si>
  <si>
    <t>V682</t>
  </si>
  <si>
    <t>Špoģi-Vecvārkava-Rimicāni-Rožupe</t>
  </si>
  <si>
    <t>0-17,39</t>
  </si>
  <si>
    <t>Izskaloto ceļa brauktuves posmu un izskalojumu aizbēršana, bīstamo posmu aprīkošana</t>
  </si>
  <si>
    <t>11.-12.07.2025</t>
  </si>
  <si>
    <t>0,000 - 17,390</t>
  </si>
  <si>
    <t>Brauktuves garen un šķērs izskalojumu aibēršana/Ceļa seguma planēšana līdz 8 m platumam</t>
  </si>
  <si>
    <t>Brauktuves garen un šķērsizskalojumu aibēršana/Ceļa seguma planēšana līdz 8 m platumam</t>
  </si>
  <si>
    <t>17,39 m3</t>
  </si>
  <si>
    <t>9,120 - 15,135</t>
  </si>
  <si>
    <t>17,9 m3</t>
  </si>
  <si>
    <t>V747</t>
  </si>
  <si>
    <t>Pelēči-Ārdava</t>
  </si>
  <si>
    <t>0,299-7,12</t>
  </si>
  <si>
    <t>7,020 - 7,120</t>
  </si>
  <si>
    <t>10,9 m3</t>
  </si>
  <si>
    <t>4,604 - 4,640</t>
  </si>
  <si>
    <t>7,2 m3</t>
  </si>
  <si>
    <t>0,299 - 0,348</t>
  </si>
  <si>
    <t>3,6 m3</t>
  </si>
  <si>
    <t>V748</t>
  </si>
  <si>
    <t>Pelēči-Aizkalne-Korsikova</t>
  </si>
  <si>
    <t>2,950 - 4,860</t>
  </si>
  <si>
    <t>2,950 - 4,861</t>
  </si>
  <si>
    <t xml:space="preserve">9,8 m3 </t>
  </si>
  <si>
    <t>V750</t>
  </si>
  <si>
    <t>Stolderi-Vecvārkava</t>
  </si>
  <si>
    <t>0,0-13,54</t>
  </si>
  <si>
    <t>Izskalots segums/nogāzes/caurtekas</t>
  </si>
  <si>
    <t>Izskaloto ceļa brauktuves posmu un izskalojumu aizbēršana, bīstamo posmu aprīkošna un caurtekas 2x1,0 m sakārtošana, gala posmu, nostiprinājumu pārlikšana</t>
  </si>
  <si>
    <t>jūlijs/augusts</t>
  </si>
  <si>
    <t>6,1 m3</t>
  </si>
  <si>
    <t>2,2 m3</t>
  </si>
  <si>
    <t>4,941 - 12,568</t>
  </si>
  <si>
    <t>57,6 m3</t>
  </si>
  <si>
    <t>2,6 m3</t>
  </si>
  <si>
    <t>Caurteka attīrīšana no sanesumiem d=1,0m  2x12m Ūdzeņas upe</t>
  </si>
  <si>
    <t>24 m</t>
  </si>
  <si>
    <t>Augusts/Septembris, kad samazināsies ūdens līmenis</t>
  </si>
  <si>
    <t>V751</t>
  </si>
  <si>
    <t>Vecvārkava-Anškini-Pieniņi-Kauša</t>
  </si>
  <si>
    <t>Izskalota nogāze/caurteka</t>
  </si>
  <si>
    <t>Izskalojuma aizbēršana, caurtekas 2x1,0 m sakārtošana, gala posmu, nostiprinājumu pārlikšana, nogāžu nostiprināšana VAG2 seguma atjaunošana.</t>
  </si>
  <si>
    <t>5,7 m3</t>
  </si>
  <si>
    <t>Dagda</t>
  </si>
  <si>
    <t>P61</t>
  </si>
  <si>
    <t>Krāslava-Dagda</t>
  </si>
  <si>
    <t>6,3 m3</t>
  </si>
  <si>
    <t>V660</t>
  </si>
  <si>
    <t>Izvalta-Borovka</t>
  </si>
  <si>
    <t>0,985 - 1,970</t>
  </si>
  <si>
    <t xml:space="preserve">Izskalojumu aizbēršana </t>
  </si>
  <si>
    <t>36 m3</t>
  </si>
  <si>
    <t>V626</t>
  </si>
  <si>
    <t>Robežnieki–Veceļi</t>
  </si>
  <si>
    <t>11,013 - 11,026</t>
  </si>
  <si>
    <t>Nasaistīta seguma iesēdumu un bedru aizpldīšana (izskalojuma aizbēršana)</t>
  </si>
  <si>
    <t>9 m3</t>
  </si>
  <si>
    <t>V610</t>
  </si>
  <si>
    <t>Mariampole–Jaunokra–Grāveri</t>
  </si>
  <si>
    <t>6,687 - 6,700</t>
  </si>
  <si>
    <t>8 m3</t>
  </si>
  <si>
    <t>20,960 - 20,973</t>
  </si>
  <si>
    <t>V636</t>
  </si>
  <si>
    <t>Krāslava–Izvalta–Šķeltova–Aglona</t>
  </si>
  <si>
    <t>1 m3</t>
  </si>
  <si>
    <t>13,995 - 13,997</t>
  </si>
  <si>
    <t>2 m3</t>
  </si>
  <si>
    <t>V676</t>
  </si>
  <si>
    <t>Vasiļova–Višķi–Grāveri</t>
  </si>
  <si>
    <t>27,203 - 27,213</t>
  </si>
  <si>
    <t>Izskalots uzbērums, segums, caurtekas, lauzti koki</t>
  </si>
  <si>
    <t>6 m3</t>
  </si>
  <si>
    <t>23,367 - 27,605</t>
  </si>
  <si>
    <t>Daugavpils</t>
  </si>
  <si>
    <t>V673</t>
  </si>
  <si>
    <t>Daugavpils–Elerne–Lielborne</t>
  </si>
  <si>
    <t>13,090- 27,400</t>
  </si>
  <si>
    <t>Izskalojuma aizbēršana, caurtekas nomaiņa</t>
  </si>
  <si>
    <t>V685</t>
  </si>
  <si>
    <t>Greizais tilts–Makarova</t>
  </si>
  <si>
    <t>5,030- 7,970</t>
  </si>
  <si>
    <t>Izskalots segums/nogāzes</t>
  </si>
  <si>
    <t>V688</t>
  </si>
  <si>
    <t>Lipinišķi–Maskovskaja</t>
  </si>
  <si>
    <t>1,680, 9,0,8,980- 9,020</t>
  </si>
  <si>
    <t>Izskalojuma aizbēršana, ceļa zīmju uzstādīšana un noņemšana</t>
  </si>
  <si>
    <t>V698</t>
  </si>
  <si>
    <t xml:space="preserve"> Rubanišķi–Svente–Šarlote</t>
  </si>
  <si>
    <t>8,300- 8,320, 7,480</t>
  </si>
  <si>
    <t>Nesaistīta seguma iesēdumu un bedru aizpildīšana-izskalojumu aizbēršana</t>
  </si>
  <si>
    <t>2,166, 5,310, 7,415</t>
  </si>
  <si>
    <t>Izskalots segums/nogāzes/caurtekas/neparedzētie darbi</t>
  </si>
  <si>
    <t xml:space="preserve">Izskalojuma aizbēršana, ceļa zīmju uzstādīšana un noņemšana, neparedzētie darbi(caurteku D=1,5m nomaiņa), iesēdumu aizpildīšana ar karsto asfaltbetonu, smilts materiāla iestrāde ceļa konstruktīvajos elementos </t>
  </si>
  <si>
    <t>Neparedzēto darbu Akti, A/b segas atjaunošana  augustā</t>
  </si>
  <si>
    <t>jūlijs, augusts</t>
  </si>
  <si>
    <t>V706</t>
  </si>
  <si>
    <t>Vecsaliena–Lazdukalns</t>
  </si>
  <si>
    <t>7,215- 7,415, 8,180</t>
  </si>
  <si>
    <t>Nesaistīta seguma iesēdumu un bedru aizpildīšana, Izskalojuma aizbēršana</t>
  </si>
  <si>
    <t>V722</t>
  </si>
  <si>
    <t>Viroveika–Juriši</t>
  </si>
  <si>
    <t>4,680- 4,780</t>
  </si>
  <si>
    <t>V702</t>
  </si>
  <si>
    <t>Ilūkste-Ilze-Vitkušķi</t>
  </si>
  <si>
    <t>6,150 13,340- 13,490</t>
  </si>
  <si>
    <t>Izskalots segums, pagaidu ceļa zīmes</t>
  </si>
  <si>
    <t>Nesaistīta seguma iesēdumu un bedru aizpildīšana, ceļa zīmju uzstādīšana un noņemšana</t>
  </si>
  <si>
    <t>V695</t>
  </si>
  <si>
    <t>Daugavpils–Birkineļi–Smeline</t>
  </si>
  <si>
    <t>11,55 12,750 13,120- 13,610</t>
  </si>
  <si>
    <t>P68</t>
  </si>
  <si>
    <t>Daugavpils–Skrudaliena–Baltkrievijas robeža (Silene)</t>
  </si>
  <si>
    <t xml:space="preserve">7,170, 9,010 </t>
  </si>
  <si>
    <t>29.05-02.06. un 19.06</t>
  </si>
  <si>
    <t>V693</t>
  </si>
  <si>
    <t>Demene–Caunes–Medumi</t>
  </si>
  <si>
    <t>V696</t>
  </si>
  <si>
    <t>Gorbunovka–Kaspari–Medumi</t>
  </si>
  <si>
    <t>6,310- 6,650</t>
  </si>
  <si>
    <t>A14</t>
  </si>
  <si>
    <t>Daugavpils apvedceļš (Kalkūni–Tilti)</t>
  </si>
  <si>
    <t>3,380- 3,395</t>
  </si>
  <si>
    <t>Nogāzes noslīdējums, izskalojums</t>
  </si>
  <si>
    <t>Krievijas robeža (Grebņeva)–Rēzekne–Daugavpils–Lietuvas robeža (Medumi)</t>
  </si>
  <si>
    <t>V708</t>
  </si>
  <si>
    <t>Subate–Kaldabruņa–Riteniškas</t>
  </si>
  <si>
    <t>2,640- 2,720</t>
  </si>
  <si>
    <t>Rēzekne</t>
  </si>
  <si>
    <t>P36</t>
  </si>
  <si>
    <t>Rēzekne-Gulbene</t>
  </si>
  <si>
    <t xml:space="preserve">Izskalots uzbērums/nogāze virs caurtekas. </t>
  </si>
  <si>
    <t>Bojātas polimēru caurtekas ar diametru 1,2 m bojājumu novēršana</t>
  </si>
  <si>
    <t>18.08.2025.</t>
  </si>
  <si>
    <t>Caurtekas (ar diametru ≥ 0,8 m) tīrīšana</t>
  </si>
  <si>
    <t>30m</t>
  </si>
  <si>
    <t>54m3</t>
  </si>
  <si>
    <t>122m3</t>
  </si>
  <si>
    <t>Rupju šķembu iestrāde defektu vietās</t>
  </si>
  <si>
    <t>V565</t>
  </si>
  <si>
    <t>Kantinieki-Kaulači</t>
  </si>
  <si>
    <t>Izkalojums brauktuvē, nobīdījušies caurtekas grodi</t>
  </si>
  <si>
    <t>Bojātas polimēru caurtekas ar diametru 0,8 m bojājumu novēršana</t>
  </si>
  <si>
    <t>65m3</t>
  </si>
  <si>
    <t>Smilts materiāla iestrāde ceļa konstruktīvajos elementos</t>
  </si>
  <si>
    <t>34m3</t>
  </si>
  <si>
    <t>33m3</t>
  </si>
  <si>
    <t>Selektīvā virsmas apstrāde divās kārtās VAA2</t>
  </si>
  <si>
    <t>180m2</t>
  </si>
  <si>
    <t>V583</t>
  </si>
  <si>
    <t>Silmala–Prezma–Pušbori</t>
  </si>
  <si>
    <t>Izskalota caurteka</t>
  </si>
  <si>
    <t xml:space="preserve">Bojātas polimēru caurtekas ar diametru 0,4 m bojājumu novēršana </t>
  </si>
  <si>
    <t>P56</t>
  </si>
  <si>
    <t xml:space="preserve">Malta-Kaunata </t>
  </si>
  <si>
    <t>19,610-19,700</t>
  </si>
  <si>
    <t>21.07.2025.</t>
  </si>
  <si>
    <t>695m3</t>
  </si>
  <si>
    <t>30.08.2025.</t>
  </si>
  <si>
    <t>282m3</t>
  </si>
  <si>
    <t xml:space="preserve"> </t>
  </si>
  <si>
    <t>Kopā</t>
  </si>
  <si>
    <t>11-16.07.2025.</t>
  </si>
  <si>
    <t>11,07.2025.</t>
  </si>
  <si>
    <t>27.05.2025.</t>
  </si>
  <si>
    <t>17.06.2025.</t>
  </si>
  <si>
    <t>05.06.2025.</t>
  </si>
  <si>
    <t>03.06.2025.</t>
  </si>
  <si>
    <t>06.06.2025.</t>
  </si>
  <si>
    <t>25.06.2025.</t>
  </si>
  <si>
    <t>12-15.07.2025.</t>
  </si>
  <si>
    <t>20,06.2025.</t>
  </si>
  <si>
    <t>18,06.2025.</t>
  </si>
  <si>
    <t>04.06.2025.</t>
  </si>
  <si>
    <t>09.06.2025.2025.</t>
  </si>
  <si>
    <t>27.06.2025.</t>
  </si>
  <si>
    <t>Nesaistīta seguma iesēdumu un bedru aizpldīšana (izskalojuma aizbēršana)</t>
  </si>
  <si>
    <t>4,4 -4,51</t>
  </si>
  <si>
    <t>21.776-61,202</t>
  </si>
  <si>
    <t>7,51-18,568</t>
  </si>
  <si>
    <t>1,00-20,06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</si>
</sst>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Aptos Narrow"/>
      <family val="2"/>
      <charset val="186"/>
      <scheme val="minor"/>
    </font>
    <font>
      <sz val="12"/>
      <name val="Arial"/>
      <family val="2"/>
      <charset val="186"/>
    </font>
    <font>
      <b/>
      <sz val="12"/>
      <name val="Arial"/>
      <family val="2"/>
      <charset val="186"/>
    </font>
    <font>
      <b/>
      <sz val="16"/>
      <name val="Arial"/>
      <family val="2"/>
      <charset val="186"/>
    </font>
    <font>
      <b/>
      <sz val="12"/>
      <color theme="1"/>
      <name val="Arial"/>
      <family val="2"/>
      <charset val="186"/>
    </font>
    <font>
      <sz val="12"/>
      <color theme="1"/>
      <name val="Arial"/>
      <family val="2"/>
      <charset val="186"/>
    </font>
    <font>
      <sz val="8"/>
      <name val="Aptos Narrow"/>
      <family val="2"/>
      <charset val="186"/>
      <scheme val="minor"/>
    </font>
    <font>
      <sz val="11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1"/>
      <name val="Aptos Narrow"/>
      <family val="2"/>
      <charset val="186"/>
      <scheme val="minor"/>
    </font>
    <font>
      <i/>
      <sz val="12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/>
    <xf numFmtId="0" fontId="2" fillId="0" borderId="0" xfId="0" applyFont="1" applyAlignment="1">
      <alignment horizontal="left" vertical="center"/>
    </xf>
    <xf numFmtId="0" fontId="9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vertical="center" wrapText="1"/>
    </xf>
    <xf numFmtId="16" fontId="1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16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left" vertical="center"/>
    </xf>
    <xf numFmtId="3" fontId="2" fillId="2" borderId="1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vertical="center"/>
    </xf>
    <xf numFmtId="3" fontId="1" fillId="0" borderId="2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7DC48-591E-4C91-9CEF-E0753D3672FE}">
  <dimension ref="A1:K90"/>
  <sheetViews>
    <sheetView zoomScale="90" zoomScaleNormal="90" zoomScaleSheetLayoutView="90" workbookViewId="0">
      <pane ySplit="2" topLeftCell="A3" activePane="bottomLeft" state="frozen"/>
      <selection pane="bottomLeft" activeCell="J93" sqref="J93"/>
    </sheetView>
  </sheetViews>
  <sheetFormatPr defaultColWidth="9.08984375" defaultRowHeight="15.5" x14ac:dyDescent="0.35"/>
  <cols>
    <col min="1" max="1" width="7.6328125" style="27" bestFit="1" customWidth="1"/>
    <col min="2" max="2" width="13.08984375" style="27" hidden="1" customWidth="1"/>
    <col min="3" max="3" width="11.08984375" style="27" customWidth="1"/>
    <col min="4" max="4" width="42.36328125" style="59" customWidth="1"/>
    <col min="5" max="5" width="18.54296875" style="27" customWidth="1"/>
    <col min="6" max="6" width="51.453125" style="59" customWidth="1"/>
    <col min="7" max="7" width="15.54296875" style="27" customWidth="1"/>
    <col min="8" max="8" width="55.54296875" style="15" customWidth="1"/>
    <col min="9" max="10" width="13.54296875" style="27" customWidth="1"/>
    <col min="11" max="11" width="21.36328125" style="27" customWidth="1"/>
    <col min="12" max="16384" width="9.08984375" style="3"/>
  </cols>
  <sheetData>
    <row r="1" spans="1:11" ht="22.5" customHeight="1" x14ac:dyDescent="0.4">
      <c r="A1" s="87" t="s">
        <v>6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ht="15.75" customHeight="1" x14ac:dyDescent="0.35">
      <c r="A2" s="26"/>
      <c r="B2" s="26"/>
      <c r="C2" s="26"/>
      <c r="D2" s="57"/>
      <c r="E2" s="26"/>
      <c r="F2" s="57"/>
      <c r="G2" s="26"/>
      <c r="I2" s="26"/>
      <c r="J2" s="26"/>
    </row>
    <row r="3" spans="1:11" ht="46.5" x14ac:dyDescent="0.35">
      <c r="A3" s="4" t="s">
        <v>11</v>
      </c>
      <c r="B3" s="45" t="s">
        <v>1</v>
      </c>
      <c r="C3" s="4" t="s">
        <v>12</v>
      </c>
      <c r="D3" s="35" t="s">
        <v>13</v>
      </c>
      <c r="E3" s="4" t="s">
        <v>29</v>
      </c>
      <c r="F3" s="35" t="s">
        <v>0</v>
      </c>
      <c r="G3" s="4" t="s">
        <v>28</v>
      </c>
      <c r="H3" s="16" t="s">
        <v>10</v>
      </c>
      <c r="I3" s="4" t="s">
        <v>27</v>
      </c>
      <c r="J3" s="4" t="s">
        <v>19</v>
      </c>
      <c r="K3" s="4" t="s">
        <v>48</v>
      </c>
    </row>
    <row r="4" spans="1:11" x14ac:dyDescent="0.35">
      <c r="A4" s="4">
        <v>1</v>
      </c>
      <c r="B4" s="4" t="s">
        <v>345</v>
      </c>
      <c r="C4" s="4" t="s">
        <v>346</v>
      </c>
      <c r="D4" s="35" t="s">
        <v>347</v>
      </c>
      <c r="E4" s="4" t="s">
        <v>348</v>
      </c>
      <c r="F4" s="35" t="s">
        <v>349</v>
      </c>
      <c r="G4" s="4" t="s">
        <v>30</v>
      </c>
      <c r="H4" s="16" t="s">
        <v>350</v>
      </c>
      <c r="I4" s="4" t="s">
        <v>351</v>
      </c>
      <c r="J4" s="36">
        <v>3479.355</v>
      </c>
      <c r="K4" s="4" t="s">
        <v>352</v>
      </c>
    </row>
    <row r="5" spans="1:11" x14ac:dyDescent="0.35">
      <c r="A5" s="4">
        <v>2</v>
      </c>
      <c r="B5" s="4" t="s">
        <v>345</v>
      </c>
      <c r="C5" s="4" t="s">
        <v>353</v>
      </c>
      <c r="D5" s="35" t="s">
        <v>354</v>
      </c>
      <c r="E5" s="4">
        <v>11.66</v>
      </c>
      <c r="F5" s="35" t="s">
        <v>175</v>
      </c>
      <c r="G5" s="4" t="s">
        <v>295</v>
      </c>
      <c r="H5" s="16" t="s">
        <v>58</v>
      </c>
      <c r="I5" s="4" t="s">
        <v>355</v>
      </c>
      <c r="J5" s="36">
        <v>452.39479999999998</v>
      </c>
      <c r="K5" s="4" t="s">
        <v>303</v>
      </c>
    </row>
    <row r="6" spans="1:11" x14ac:dyDescent="0.35">
      <c r="A6" s="4">
        <v>3</v>
      </c>
      <c r="B6" s="4" t="s">
        <v>345</v>
      </c>
      <c r="C6" s="4" t="s">
        <v>353</v>
      </c>
      <c r="D6" s="35" t="s">
        <v>354</v>
      </c>
      <c r="E6" s="4">
        <v>11.66</v>
      </c>
      <c r="F6" s="35" t="s">
        <v>356</v>
      </c>
      <c r="G6" s="4" t="s">
        <v>30</v>
      </c>
      <c r="H6" s="16" t="s">
        <v>356</v>
      </c>
      <c r="I6" s="4" t="s">
        <v>357</v>
      </c>
      <c r="J6" s="36">
        <v>1789.59</v>
      </c>
      <c r="K6" s="4" t="s">
        <v>303</v>
      </c>
    </row>
    <row r="7" spans="1:11" x14ac:dyDescent="0.35">
      <c r="A7" s="4">
        <v>4</v>
      </c>
      <c r="B7" s="4" t="s">
        <v>345</v>
      </c>
      <c r="C7" s="4" t="s">
        <v>358</v>
      </c>
      <c r="D7" s="35" t="s">
        <v>359</v>
      </c>
      <c r="E7" s="4" t="s">
        <v>360</v>
      </c>
      <c r="F7" s="35" t="s">
        <v>349</v>
      </c>
      <c r="G7" s="4" t="s">
        <v>361</v>
      </c>
      <c r="H7" s="16" t="s">
        <v>350</v>
      </c>
      <c r="I7" s="4" t="s">
        <v>362</v>
      </c>
      <c r="J7" s="36">
        <v>5412.33</v>
      </c>
      <c r="K7" s="4" t="s">
        <v>30</v>
      </c>
    </row>
    <row r="8" spans="1:11" hidden="1" x14ac:dyDescent="0.35">
      <c r="A8" s="4"/>
      <c r="B8" s="4"/>
      <c r="C8" s="4"/>
      <c r="D8" s="35"/>
      <c r="E8" s="4"/>
      <c r="F8" s="18" t="s">
        <v>2</v>
      </c>
      <c r="G8" s="14"/>
      <c r="H8" s="16"/>
      <c r="I8" s="14"/>
      <c r="J8" s="38">
        <v>11133.669800000001</v>
      </c>
      <c r="K8" s="4"/>
    </row>
    <row r="9" spans="1:11" ht="15.65" customHeight="1" x14ac:dyDescent="0.35">
      <c r="A9" s="72">
        <v>5</v>
      </c>
      <c r="B9" s="72" t="s">
        <v>363</v>
      </c>
      <c r="C9" s="72" t="s">
        <v>364</v>
      </c>
      <c r="D9" s="74" t="s">
        <v>365</v>
      </c>
      <c r="E9" s="4">
        <v>192.7</v>
      </c>
      <c r="F9" s="35" t="s">
        <v>366</v>
      </c>
      <c r="G9" s="70">
        <v>45846</v>
      </c>
      <c r="H9" s="16" t="s">
        <v>58</v>
      </c>
      <c r="I9" s="72" t="s">
        <v>367</v>
      </c>
      <c r="J9" s="68">
        <v>1652.86</v>
      </c>
      <c r="K9" s="70">
        <v>45849</v>
      </c>
    </row>
    <row r="10" spans="1:11" x14ac:dyDescent="0.35">
      <c r="A10" s="77"/>
      <c r="B10" s="77"/>
      <c r="C10" s="77"/>
      <c r="D10" s="78"/>
      <c r="E10" s="4">
        <v>192.7</v>
      </c>
      <c r="F10" s="35" t="s">
        <v>366</v>
      </c>
      <c r="G10" s="76"/>
      <c r="H10" s="16" t="s">
        <v>58</v>
      </c>
      <c r="I10" s="73"/>
      <c r="J10" s="69"/>
      <c r="K10" s="71"/>
    </row>
    <row r="11" spans="1:11" x14ac:dyDescent="0.35">
      <c r="A11" s="73"/>
      <c r="B11" s="73"/>
      <c r="C11" s="73"/>
      <c r="D11" s="75"/>
      <c r="E11" s="4">
        <v>192.7</v>
      </c>
      <c r="F11" s="35" t="s">
        <v>366</v>
      </c>
      <c r="G11" s="71"/>
      <c r="H11" s="16" t="s">
        <v>58</v>
      </c>
      <c r="I11" s="4" t="s">
        <v>368</v>
      </c>
      <c r="J11" s="36">
        <v>765.93</v>
      </c>
      <c r="K11" s="50">
        <v>45848</v>
      </c>
    </row>
    <row r="12" spans="1:11" ht="15.65" customHeight="1" x14ac:dyDescent="0.35">
      <c r="A12" s="72">
        <v>6</v>
      </c>
      <c r="B12" s="72" t="s">
        <v>363</v>
      </c>
      <c r="C12" s="72" t="s">
        <v>369</v>
      </c>
      <c r="D12" s="74" t="s">
        <v>370</v>
      </c>
      <c r="E12" s="4" t="s">
        <v>371</v>
      </c>
      <c r="F12" s="35" t="s">
        <v>175</v>
      </c>
      <c r="G12" s="70">
        <v>45848</v>
      </c>
      <c r="H12" s="16" t="s">
        <v>58</v>
      </c>
      <c r="I12" s="72" t="s">
        <v>373</v>
      </c>
      <c r="J12" s="68">
        <v>284.34999999999997</v>
      </c>
      <c r="K12" s="70">
        <v>45852</v>
      </c>
    </row>
    <row r="13" spans="1:11" x14ac:dyDescent="0.35">
      <c r="A13" s="77"/>
      <c r="B13" s="77"/>
      <c r="C13" s="77"/>
      <c r="D13" s="78"/>
      <c r="E13" s="4" t="s">
        <v>371</v>
      </c>
      <c r="F13" s="35" t="s">
        <v>366</v>
      </c>
      <c r="G13" s="76"/>
      <c r="H13" s="16" t="s">
        <v>372</v>
      </c>
      <c r="I13" s="73"/>
      <c r="J13" s="69"/>
      <c r="K13" s="71"/>
    </row>
    <row r="14" spans="1:11" x14ac:dyDescent="0.35">
      <c r="A14" s="73"/>
      <c r="B14" s="73"/>
      <c r="C14" s="73"/>
      <c r="D14" s="75"/>
      <c r="E14" s="4" t="s">
        <v>371</v>
      </c>
      <c r="F14" s="35" t="s">
        <v>366</v>
      </c>
      <c r="G14" s="71"/>
      <c r="H14" s="16" t="s">
        <v>58</v>
      </c>
      <c r="I14" s="4" t="s">
        <v>374</v>
      </c>
      <c r="J14" s="36">
        <v>624.36</v>
      </c>
      <c r="K14" s="50">
        <v>45852</v>
      </c>
    </row>
    <row r="15" spans="1:11" ht="46.5" x14ac:dyDescent="0.35">
      <c r="A15" s="72">
        <v>7</v>
      </c>
      <c r="B15" s="72" t="s">
        <v>363</v>
      </c>
      <c r="C15" s="79" t="s">
        <v>369</v>
      </c>
      <c r="D15" s="74" t="s">
        <v>370</v>
      </c>
      <c r="E15" s="4" t="s">
        <v>375</v>
      </c>
      <c r="F15" s="35" t="s">
        <v>366</v>
      </c>
      <c r="G15" s="70">
        <v>45859</v>
      </c>
      <c r="H15" s="16" t="s">
        <v>376</v>
      </c>
      <c r="I15" s="4"/>
      <c r="J15" s="36"/>
      <c r="K15" s="50" t="s">
        <v>16</v>
      </c>
    </row>
    <row r="16" spans="1:11" x14ac:dyDescent="0.35">
      <c r="A16" s="77"/>
      <c r="B16" s="77"/>
      <c r="C16" s="80"/>
      <c r="D16" s="78"/>
      <c r="E16" s="4" t="s">
        <v>375</v>
      </c>
      <c r="F16" s="35" t="s">
        <v>366</v>
      </c>
      <c r="G16" s="76"/>
      <c r="H16" s="16" t="s">
        <v>58</v>
      </c>
      <c r="I16" s="4" t="s">
        <v>377</v>
      </c>
      <c r="J16" s="36">
        <v>211.75</v>
      </c>
      <c r="K16" s="50">
        <v>45868</v>
      </c>
    </row>
    <row r="17" spans="1:11" x14ac:dyDescent="0.35">
      <c r="A17" s="73"/>
      <c r="B17" s="73"/>
      <c r="C17" s="81"/>
      <c r="D17" s="75"/>
      <c r="E17" s="4" t="s">
        <v>375</v>
      </c>
      <c r="F17" s="35" t="s">
        <v>366</v>
      </c>
      <c r="G17" s="71"/>
      <c r="H17" s="16" t="s">
        <v>372</v>
      </c>
      <c r="I17" s="4" t="s">
        <v>378</v>
      </c>
      <c r="J17" s="36">
        <v>853.05</v>
      </c>
      <c r="K17" s="50">
        <v>45868</v>
      </c>
    </row>
    <row r="18" spans="1:11" ht="31" x14ac:dyDescent="0.35">
      <c r="A18" s="72">
        <v>8</v>
      </c>
      <c r="B18" s="72" t="s">
        <v>363</v>
      </c>
      <c r="C18" s="72" t="s">
        <v>379</v>
      </c>
      <c r="D18" s="74" t="s">
        <v>380</v>
      </c>
      <c r="E18" s="4" t="s">
        <v>381</v>
      </c>
      <c r="F18" s="35" t="s">
        <v>349</v>
      </c>
      <c r="G18" s="70">
        <v>45849</v>
      </c>
      <c r="H18" s="16" t="s">
        <v>382</v>
      </c>
      <c r="I18" s="4"/>
      <c r="J18" s="36"/>
      <c r="K18" s="4" t="s">
        <v>383</v>
      </c>
    </row>
    <row r="19" spans="1:11" ht="46.5" x14ac:dyDescent="0.35">
      <c r="A19" s="77"/>
      <c r="B19" s="77"/>
      <c r="C19" s="77"/>
      <c r="D19" s="78"/>
      <c r="E19" s="4" t="s">
        <v>384</v>
      </c>
      <c r="F19" s="35" t="s">
        <v>385</v>
      </c>
      <c r="G19" s="76"/>
      <c r="H19" s="16" t="s">
        <v>386</v>
      </c>
      <c r="I19" s="4" t="s">
        <v>387</v>
      </c>
      <c r="J19" s="36">
        <v>776.81999999999994</v>
      </c>
      <c r="K19" s="50">
        <v>45850</v>
      </c>
    </row>
    <row r="20" spans="1:11" x14ac:dyDescent="0.35">
      <c r="A20" s="73"/>
      <c r="B20" s="73"/>
      <c r="C20" s="73"/>
      <c r="D20" s="75"/>
      <c r="E20" s="4" t="s">
        <v>388</v>
      </c>
      <c r="F20" s="35" t="s">
        <v>58</v>
      </c>
      <c r="G20" s="71"/>
      <c r="H20" s="16" t="s">
        <v>58</v>
      </c>
      <c r="I20" s="4" t="s">
        <v>389</v>
      </c>
      <c r="J20" s="36">
        <v>840.94999999999993</v>
      </c>
      <c r="K20" s="50">
        <v>45850</v>
      </c>
    </row>
    <row r="21" spans="1:11" ht="31" x14ac:dyDescent="0.35">
      <c r="A21" s="72">
        <v>9</v>
      </c>
      <c r="B21" s="72" t="s">
        <v>363</v>
      </c>
      <c r="C21" s="72" t="s">
        <v>390</v>
      </c>
      <c r="D21" s="74" t="s">
        <v>391</v>
      </c>
      <c r="E21" s="4" t="s">
        <v>392</v>
      </c>
      <c r="F21" s="35" t="s">
        <v>349</v>
      </c>
      <c r="G21" s="70">
        <v>45849</v>
      </c>
      <c r="H21" s="16" t="s">
        <v>382</v>
      </c>
      <c r="I21" s="4"/>
      <c r="J21" s="36"/>
      <c r="K21" s="4" t="s">
        <v>16</v>
      </c>
    </row>
    <row r="22" spans="1:11" ht="46.5" x14ac:dyDescent="0.35">
      <c r="A22" s="77"/>
      <c r="B22" s="77"/>
      <c r="C22" s="77"/>
      <c r="D22" s="78"/>
      <c r="E22" s="4" t="s">
        <v>393</v>
      </c>
      <c r="F22" s="35" t="s">
        <v>385</v>
      </c>
      <c r="G22" s="76"/>
      <c r="H22" s="16" t="s">
        <v>350</v>
      </c>
      <c r="I22" s="4" t="s">
        <v>394</v>
      </c>
      <c r="J22" s="36">
        <v>424.71</v>
      </c>
      <c r="K22" s="50">
        <v>45850</v>
      </c>
    </row>
    <row r="23" spans="1:11" ht="46.5" x14ac:dyDescent="0.35">
      <c r="A23" s="77"/>
      <c r="B23" s="77"/>
      <c r="C23" s="77"/>
      <c r="D23" s="78"/>
      <c r="E23" s="4" t="s">
        <v>395</v>
      </c>
      <c r="F23" s="35" t="s">
        <v>385</v>
      </c>
      <c r="G23" s="76"/>
      <c r="H23" s="16" t="s">
        <v>350</v>
      </c>
      <c r="I23" s="4" t="s">
        <v>396</v>
      </c>
      <c r="J23" s="36">
        <v>280.71999999999997</v>
      </c>
      <c r="K23" s="50">
        <v>45850</v>
      </c>
    </row>
    <row r="24" spans="1:11" ht="46.5" x14ac:dyDescent="0.35">
      <c r="A24" s="73"/>
      <c r="B24" s="73"/>
      <c r="C24" s="73"/>
      <c r="D24" s="75"/>
      <c r="E24" s="4" t="s">
        <v>397</v>
      </c>
      <c r="F24" s="35" t="s">
        <v>385</v>
      </c>
      <c r="G24" s="71"/>
      <c r="H24" s="16" t="s">
        <v>350</v>
      </c>
      <c r="I24" s="4" t="s">
        <v>398</v>
      </c>
      <c r="J24" s="36">
        <v>140.35999999999999</v>
      </c>
      <c r="K24" s="50">
        <v>45850</v>
      </c>
    </row>
    <row r="25" spans="1:11" ht="31" x14ac:dyDescent="0.35">
      <c r="A25" s="72">
        <v>10</v>
      </c>
      <c r="B25" s="72" t="s">
        <v>363</v>
      </c>
      <c r="C25" s="72" t="s">
        <v>399</v>
      </c>
      <c r="D25" s="74" t="s">
        <v>400</v>
      </c>
      <c r="E25" s="4" t="s">
        <v>401</v>
      </c>
      <c r="F25" s="35" t="s">
        <v>349</v>
      </c>
      <c r="G25" s="50">
        <v>45849</v>
      </c>
      <c r="H25" s="16" t="s">
        <v>382</v>
      </c>
      <c r="I25" s="4"/>
      <c r="J25" s="4"/>
      <c r="K25" s="4" t="s">
        <v>16</v>
      </c>
    </row>
    <row r="26" spans="1:11" x14ac:dyDescent="0.35">
      <c r="A26" s="73"/>
      <c r="B26" s="73"/>
      <c r="C26" s="73"/>
      <c r="D26" s="75"/>
      <c r="E26" s="4" t="s">
        <v>402</v>
      </c>
      <c r="F26" s="35" t="s">
        <v>58</v>
      </c>
      <c r="G26" s="50">
        <v>45849</v>
      </c>
      <c r="H26" s="16" t="s">
        <v>58</v>
      </c>
      <c r="I26" s="4" t="s">
        <v>403</v>
      </c>
      <c r="J26" s="4">
        <v>459.8</v>
      </c>
      <c r="K26" s="50">
        <v>45850</v>
      </c>
    </row>
    <row r="27" spans="1:11" ht="62" x14ac:dyDescent="0.35">
      <c r="A27" s="72">
        <v>11</v>
      </c>
      <c r="B27" s="72" t="s">
        <v>363</v>
      </c>
      <c r="C27" s="72" t="s">
        <v>404</v>
      </c>
      <c r="D27" s="74" t="s">
        <v>405</v>
      </c>
      <c r="E27" s="4" t="s">
        <v>406</v>
      </c>
      <c r="F27" s="74" t="s">
        <v>407</v>
      </c>
      <c r="G27" s="70">
        <v>45849</v>
      </c>
      <c r="H27" s="16" t="s">
        <v>408</v>
      </c>
      <c r="I27" s="4"/>
      <c r="J27" s="4"/>
      <c r="K27" s="4" t="s">
        <v>409</v>
      </c>
    </row>
    <row r="28" spans="1:11" x14ac:dyDescent="0.35">
      <c r="A28" s="77"/>
      <c r="B28" s="77"/>
      <c r="C28" s="77"/>
      <c r="D28" s="78"/>
      <c r="E28" s="4">
        <v>12.7</v>
      </c>
      <c r="F28" s="78"/>
      <c r="G28" s="76"/>
      <c r="H28" s="16" t="s">
        <v>58</v>
      </c>
      <c r="I28" s="4" t="s">
        <v>410</v>
      </c>
      <c r="J28" s="4">
        <v>286.77</v>
      </c>
      <c r="K28" s="50">
        <v>45861</v>
      </c>
    </row>
    <row r="29" spans="1:11" x14ac:dyDescent="0.35">
      <c r="A29" s="77"/>
      <c r="B29" s="77"/>
      <c r="C29" s="77"/>
      <c r="D29" s="78"/>
      <c r="E29" s="4">
        <v>12.72</v>
      </c>
      <c r="F29" s="78"/>
      <c r="G29" s="76"/>
      <c r="H29" s="16" t="s">
        <v>58</v>
      </c>
      <c r="I29" s="4" t="s">
        <v>411</v>
      </c>
      <c r="J29" s="4">
        <v>102.85</v>
      </c>
      <c r="K29" s="50">
        <v>45856</v>
      </c>
    </row>
    <row r="30" spans="1:11" x14ac:dyDescent="0.35">
      <c r="A30" s="77"/>
      <c r="B30" s="77"/>
      <c r="C30" s="77"/>
      <c r="D30" s="78"/>
      <c r="E30" s="4" t="s">
        <v>412</v>
      </c>
      <c r="F30" s="78"/>
      <c r="G30" s="76"/>
      <c r="H30" s="16" t="s">
        <v>350</v>
      </c>
      <c r="I30" s="4" t="s">
        <v>413</v>
      </c>
      <c r="J30" s="36">
        <v>2243.34</v>
      </c>
      <c r="K30" s="50">
        <v>45850</v>
      </c>
    </row>
    <row r="31" spans="1:11" x14ac:dyDescent="0.35">
      <c r="A31" s="77"/>
      <c r="B31" s="77"/>
      <c r="C31" s="77"/>
      <c r="D31" s="78"/>
      <c r="E31" s="4">
        <v>8.83</v>
      </c>
      <c r="F31" s="75"/>
      <c r="G31" s="71"/>
      <c r="H31" s="16" t="s">
        <v>58</v>
      </c>
      <c r="I31" s="4" t="s">
        <v>414</v>
      </c>
      <c r="J31" s="4">
        <v>122.21</v>
      </c>
      <c r="K31" s="50">
        <v>45850</v>
      </c>
    </row>
    <row r="32" spans="1:11" ht="46.5" x14ac:dyDescent="0.35">
      <c r="A32" s="73"/>
      <c r="B32" s="73"/>
      <c r="C32" s="73"/>
      <c r="D32" s="75"/>
      <c r="E32" s="4">
        <v>12.7</v>
      </c>
      <c r="F32" s="35" t="s">
        <v>415</v>
      </c>
      <c r="G32" s="4" t="s">
        <v>298</v>
      </c>
      <c r="H32" s="16" t="s">
        <v>356</v>
      </c>
      <c r="I32" s="4" t="s">
        <v>416</v>
      </c>
      <c r="J32" s="36">
        <v>1862.19</v>
      </c>
      <c r="K32" s="4" t="s">
        <v>417</v>
      </c>
    </row>
    <row r="33" spans="1:11" ht="46.5" x14ac:dyDescent="0.35">
      <c r="A33" s="72">
        <v>12</v>
      </c>
      <c r="B33" s="72" t="s">
        <v>363</v>
      </c>
      <c r="C33" s="72" t="s">
        <v>418</v>
      </c>
      <c r="D33" s="74" t="s">
        <v>419</v>
      </c>
      <c r="E33" s="72">
        <v>5.42</v>
      </c>
      <c r="F33" s="35" t="s">
        <v>420</v>
      </c>
      <c r="G33" s="50">
        <v>45852</v>
      </c>
      <c r="H33" s="16" t="s">
        <v>421</v>
      </c>
      <c r="I33" s="4"/>
      <c r="J33" s="4"/>
      <c r="K33" s="4" t="s">
        <v>318</v>
      </c>
    </row>
    <row r="34" spans="1:11" x14ac:dyDescent="0.35">
      <c r="A34" s="73"/>
      <c r="B34" s="73"/>
      <c r="C34" s="73"/>
      <c r="D34" s="75"/>
      <c r="E34" s="73"/>
      <c r="F34" s="35" t="s">
        <v>58</v>
      </c>
      <c r="G34" s="4"/>
      <c r="H34" s="16" t="s">
        <v>58</v>
      </c>
      <c r="I34" s="4" t="s">
        <v>422</v>
      </c>
      <c r="J34" s="4">
        <v>267.40999999999997</v>
      </c>
      <c r="K34" s="50">
        <v>45852</v>
      </c>
    </row>
    <row r="35" spans="1:11" hidden="1" x14ac:dyDescent="0.35">
      <c r="A35" s="4"/>
      <c r="B35" s="4"/>
      <c r="C35" s="4"/>
      <c r="D35" s="35"/>
      <c r="E35" s="4"/>
      <c r="F35" s="35"/>
      <c r="G35" s="14" t="s">
        <v>2</v>
      </c>
      <c r="H35" s="18"/>
      <c r="I35" s="4"/>
      <c r="J35" s="38">
        <v>12200.43</v>
      </c>
      <c r="K35" s="2"/>
    </row>
    <row r="36" spans="1:11" ht="15.65" customHeight="1" x14ac:dyDescent="0.35">
      <c r="A36" s="72">
        <v>13</v>
      </c>
      <c r="B36" s="72" t="s">
        <v>423</v>
      </c>
      <c r="C36" s="72" t="s">
        <v>424</v>
      </c>
      <c r="D36" s="74" t="s">
        <v>425</v>
      </c>
      <c r="E36" s="72">
        <v>23.4</v>
      </c>
      <c r="F36" s="74" t="s">
        <v>175</v>
      </c>
      <c r="G36" s="70">
        <v>45854</v>
      </c>
      <c r="H36" s="74" t="s">
        <v>58</v>
      </c>
      <c r="I36" s="72" t="s">
        <v>426</v>
      </c>
      <c r="J36" s="68">
        <v>296.45</v>
      </c>
      <c r="K36" s="70">
        <v>45854</v>
      </c>
    </row>
    <row r="37" spans="1:11" x14ac:dyDescent="0.35">
      <c r="A37" s="73"/>
      <c r="B37" s="73"/>
      <c r="C37" s="73"/>
      <c r="D37" s="75"/>
      <c r="E37" s="73"/>
      <c r="F37" s="75"/>
      <c r="G37" s="71"/>
      <c r="H37" s="75"/>
      <c r="I37" s="73"/>
      <c r="J37" s="69"/>
      <c r="K37" s="71"/>
    </row>
    <row r="38" spans="1:11" ht="15.65" customHeight="1" x14ac:dyDescent="0.35">
      <c r="A38" s="72">
        <v>14</v>
      </c>
      <c r="B38" s="72" t="s">
        <v>423</v>
      </c>
      <c r="C38" s="72" t="s">
        <v>427</v>
      </c>
      <c r="D38" s="74" t="s">
        <v>428</v>
      </c>
      <c r="E38" s="4" t="s">
        <v>429</v>
      </c>
      <c r="F38" s="35" t="s">
        <v>175</v>
      </c>
      <c r="G38" s="70">
        <v>45852</v>
      </c>
      <c r="H38" s="16" t="s">
        <v>430</v>
      </c>
      <c r="I38" s="72" t="s">
        <v>431</v>
      </c>
      <c r="J38" s="68">
        <v>1402.3899999999999</v>
      </c>
      <c r="K38" s="70">
        <v>45853</v>
      </c>
    </row>
    <row r="39" spans="1:11" x14ac:dyDescent="0.35">
      <c r="A39" s="73"/>
      <c r="B39" s="73"/>
      <c r="C39" s="73"/>
      <c r="D39" s="75"/>
      <c r="E39" s="4" t="s">
        <v>429</v>
      </c>
      <c r="F39" s="35" t="s">
        <v>175</v>
      </c>
      <c r="G39" s="71"/>
      <c r="H39" s="16" t="s">
        <v>350</v>
      </c>
      <c r="I39" s="73"/>
      <c r="J39" s="69"/>
      <c r="K39" s="71"/>
    </row>
    <row r="40" spans="1:11" ht="31" x14ac:dyDescent="0.35">
      <c r="A40" s="72">
        <v>15</v>
      </c>
      <c r="B40" s="72" t="s">
        <v>423</v>
      </c>
      <c r="C40" s="72" t="s">
        <v>432</v>
      </c>
      <c r="D40" s="74" t="s">
        <v>433</v>
      </c>
      <c r="E40" s="4" t="s">
        <v>434</v>
      </c>
      <c r="F40" s="35" t="s">
        <v>349</v>
      </c>
      <c r="G40" s="70">
        <v>45859</v>
      </c>
      <c r="H40" s="16" t="s">
        <v>435</v>
      </c>
      <c r="I40" s="4"/>
      <c r="J40" s="36"/>
      <c r="K40" s="4" t="s">
        <v>16</v>
      </c>
    </row>
    <row r="41" spans="1:11" x14ac:dyDescent="0.35">
      <c r="A41" s="73"/>
      <c r="B41" s="73"/>
      <c r="C41" s="73"/>
      <c r="D41" s="75"/>
      <c r="E41" s="4" t="s">
        <v>434</v>
      </c>
      <c r="F41" s="35"/>
      <c r="G41" s="71"/>
      <c r="H41" s="16" t="s">
        <v>350</v>
      </c>
      <c r="I41" s="4" t="s">
        <v>436</v>
      </c>
      <c r="J41" s="36">
        <v>350.9</v>
      </c>
      <c r="K41" s="50">
        <v>45860</v>
      </c>
    </row>
    <row r="42" spans="1:11" ht="31" x14ac:dyDescent="0.35">
      <c r="A42" s="72">
        <v>16</v>
      </c>
      <c r="B42" s="72" t="s">
        <v>423</v>
      </c>
      <c r="C42" s="72" t="s">
        <v>437</v>
      </c>
      <c r="D42" s="74" t="s">
        <v>438</v>
      </c>
      <c r="E42" s="72" t="s">
        <v>439</v>
      </c>
      <c r="F42" s="74" t="s">
        <v>349</v>
      </c>
      <c r="G42" s="70">
        <v>45859</v>
      </c>
      <c r="H42" s="16" t="s">
        <v>555</v>
      </c>
      <c r="I42" s="72" t="s">
        <v>440</v>
      </c>
      <c r="J42" s="68">
        <v>312.18</v>
      </c>
      <c r="K42" s="70">
        <v>45866</v>
      </c>
    </row>
    <row r="43" spans="1:11" x14ac:dyDescent="0.35">
      <c r="A43" s="77"/>
      <c r="B43" s="77"/>
      <c r="C43" s="77"/>
      <c r="D43" s="78"/>
      <c r="E43" s="73"/>
      <c r="F43" s="78"/>
      <c r="G43" s="76"/>
      <c r="H43" s="16" t="s">
        <v>350</v>
      </c>
      <c r="I43" s="73"/>
      <c r="J43" s="69"/>
      <c r="K43" s="71"/>
    </row>
    <row r="44" spans="1:11" x14ac:dyDescent="0.35">
      <c r="A44" s="73"/>
      <c r="B44" s="73"/>
      <c r="C44" s="73"/>
      <c r="D44" s="75"/>
      <c r="E44" s="4" t="s">
        <v>441</v>
      </c>
      <c r="F44" s="75"/>
      <c r="G44" s="71"/>
      <c r="H44" s="16" t="s">
        <v>350</v>
      </c>
      <c r="I44" s="4" t="s">
        <v>436</v>
      </c>
      <c r="J44" s="36">
        <v>350.9</v>
      </c>
      <c r="K44" s="50">
        <v>45859</v>
      </c>
    </row>
    <row r="45" spans="1:11" ht="15.65" customHeight="1" x14ac:dyDescent="0.35">
      <c r="A45" s="72">
        <v>17</v>
      </c>
      <c r="B45" s="72" t="s">
        <v>423</v>
      </c>
      <c r="C45" s="72" t="s">
        <v>442</v>
      </c>
      <c r="D45" s="74" t="s">
        <v>443</v>
      </c>
      <c r="E45" s="72">
        <v>13.992000000000001</v>
      </c>
      <c r="F45" s="74" t="s">
        <v>175</v>
      </c>
      <c r="G45" s="70">
        <v>45859</v>
      </c>
      <c r="H45" s="72" t="s">
        <v>58</v>
      </c>
      <c r="I45" s="72" t="s">
        <v>444</v>
      </c>
      <c r="J45" s="68">
        <v>47.19</v>
      </c>
      <c r="K45" s="70">
        <v>45860</v>
      </c>
    </row>
    <row r="46" spans="1:11" x14ac:dyDescent="0.35">
      <c r="A46" s="77"/>
      <c r="B46" s="77"/>
      <c r="C46" s="77"/>
      <c r="D46" s="78"/>
      <c r="E46" s="73"/>
      <c r="F46" s="75"/>
      <c r="G46" s="71"/>
      <c r="H46" s="73"/>
      <c r="I46" s="73"/>
      <c r="J46" s="69"/>
      <c r="K46" s="71"/>
    </row>
    <row r="47" spans="1:11" x14ac:dyDescent="0.35">
      <c r="A47" s="73"/>
      <c r="B47" s="73"/>
      <c r="C47" s="73"/>
      <c r="D47" s="75"/>
      <c r="E47" s="4" t="s">
        <v>445</v>
      </c>
      <c r="F47" s="35" t="s">
        <v>175</v>
      </c>
      <c r="G47" s="50">
        <v>45849</v>
      </c>
      <c r="H47" s="16" t="s">
        <v>58</v>
      </c>
      <c r="I47" s="4" t="s">
        <v>446</v>
      </c>
      <c r="J47" s="36">
        <v>94.38</v>
      </c>
      <c r="K47" s="50">
        <v>45849</v>
      </c>
    </row>
    <row r="48" spans="1:11" x14ac:dyDescent="0.35">
      <c r="A48" s="72">
        <v>18</v>
      </c>
      <c r="B48" s="72" t="s">
        <v>423</v>
      </c>
      <c r="C48" s="72" t="s">
        <v>447</v>
      </c>
      <c r="D48" s="74" t="s">
        <v>448</v>
      </c>
      <c r="E48" s="4" t="s">
        <v>449</v>
      </c>
      <c r="F48" s="35" t="s">
        <v>450</v>
      </c>
      <c r="G48" s="50">
        <v>45859</v>
      </c>
      <c r="H48" s="16" t="s">
        <v>350</v>
      </c>
      <c r="I48" s="4" t="s">
        <v>451</v>
      </c>
      <c r="J48" s="36">
        <v>233.53</v>
      </c>
      <c r="K48" s="50">
        <v>45863</v>
      </c>
    </row>
    <row r="49" spans="1:11" x14ac:dyDescent="0.35">
      <c r="A49" s="73"/>
      <c r="B49" s="73"/>
      <c r="C49" s="73"/>
      <c r="D49" s="75"/>
      <c r="E49" s="4" t="s">
        <v>452</v>
      </c>
      <c r="F49" s="35" t="s">
        <v>175</v>
      </c>
      <c r="G49" s="50">
        <v>45849</v>
      </c>
      <c r="H49" s="16" t="s">
        <v>58</v>
      </c>
      <c r="I49" s="4" t="s">
        <v>446</v>
      </c>
      <c r="J49" s="36">
        <v>94.38</v>
      </c>
      <c r="K49" s="50">
        <v>45849</v>
      </c>
    </row>
    <row r="50" spans="1:11" hidden="1" x14ac:dyDescent="0.35">
      <c r="A50" s="4"/>
      <c r="B50" s="4"/>
      <c r="C50" s="4"/>
      <c r="D50" s="35"/>
      <c r="E50" s="4"/>
      <c r="F50" s="18" t="s">
        <v>2</v>
      </c>
      <c r="G50" s="14"/>
      <c r="H50" s="16"/>
      <c r="I50" s="14"/>
      <c r="J50" s="38">
        <v>3182.2999999999997</v>
      </c>
      <c r="K50" s="4"/>
    </row>
    <row r="51" spans="1:11" x14ac:dyDescent="0.35">
      <c r="A51" s="4">
        <v>19</v>
      </c>
      <c r="B51" s="4" t="s">
        <v>453</v>
      </c>
      <c r="C51" s="4" t="s">
        <v>454</v>
      </c>
      <c r="D51" s="35" t="s">
        <v>455</v>
      </c>
      <c r="E51" s="4" t="s">
        <v>456</v>
      </c>
      <c r="F51" s="35" t="s">
        <v>407</v>
      </c>
      <c r="G51" s="4" t="s">
        <v>541</v>
      </c>
      <c r="H51" s="16" t="s">
        <v>457</v>
      </c>
      <c r="I51" s="4">
        <v>478</v>
      </c>
      <c r="J51" s="36">
        <v>20891.085599999999</v>
      </c>
      <c r="K51" s="50">
        <v>45859</v>
      </c>
    </row>
    <row r="52" spans="1:11" x14ac:dyDescent="0.35">
      <c r="A52" s="4">
        <v>20</v>
      </c>
      <c r="B52" s="4" t="s">
        <v>453</v>
      </c>
      <c r="C52" s="4" t="s">
        <v>458</v>
      </c>
      <c r="D52" s="35" t="s">
        <v>459</v>
      </c>
      <c r="E52" s="4" t="s">
        <v>460</v>
      </c>
      <c r="F52" s="35" t="s">
        <v>461</v>
      </c>
      <c r="G52" s="4" t="s">
        <v>542</v>
      </c>
      <c r="H52" s="16" t="s">
        <v>58</v>
      </c>
      <c r="I52" s="4">
        <v>14.8</v>
      </c>
      <c r="J52" s="36">
        <v>2887.6444299999994</v>
      </c>
      <c r="K52" s="50">
        <v>45859</v>
      </c>
    </row>
    <row r="53" spans="1:11" ht="31" x14ac:dyDescent="0.35">
      <c r="A53" s="4">
        <v>21</v>
      </c>
      <c r="B53" s="4" t="s">
        <v>453</v>
      </c>
      <c r="C53" s="4" t="s">
        <v>462</v>
      </c>
      <c r="D53" s="35" t="s">
        <v>463</v>
      </c>
      <c r="E53" s="4" t="s">
        <v>464</v>
      </c>
      <c r="F53" s="35" t="s">
        <v>461</v>
      </c>
      <c r="G53" s="37" t="s">
        <v>298</v>
      </c>
      <c r="H53" s="16" t="s">
        <v>465</v>
      </c>
      <c r="I53" s="4">
        <v>159</v>
      </c>
      <c r="J53" s="36">
        <v>6949.1268</v>
      </c>
      <c r="K53" s="4" t="s">
        <v>549</v>
      </c>
    </row>
    <row r="54" spans="1:11" ht="31" x14ac:dyDescent="0.35">
      <c r="A54" s="4">
        <v>22</v>
      </c>
      <c r="B54" s="4" t="s">
        <v>453</v>
      </c>
      <c r="C54" s="4" t="s">
        <v>466</v>
      </c>
      <c r="D54" s="35" t="s">
        <v>467</v>
      </c>
      <c r="E54" s="4" t="s">
        <v>468</v>
      </c>
      <c r="F54" s="35" t="s">
        <v>461</v>
      </c>
      <c r="G54" s="37" t="s">
        <v>298</v>
      </c>
      <c r="H54" s="16" t="s">
        <v>469</v>
      </c>
      <c r="I54" s="4">
        <v>24.1</v>
      </c>
      <c r="J54" s="36">
        <v>1275.5239200000001</v>
      </c>
      <c r="K54" s="37" t="s">
        <v>303</v>
      </c>
    </row>
    <row r="55" spans="1:11" ht="77.5" x14ac:dyDescent="0.35">
      <c r="A55" s="4">
        <v>23</v>
      </c>
      <c r="B55" s="4" t="s">
        <v>453</v>
      </c>
      <c r="C55" s="4" t="s">
        <v>447</v>
      </c>
      <c r="D55" s="35" t="s">
        <v>448</v>
      </c>
      <c r="E55" s="4" t="s">
        <v>470</v>
      </c>
      <c r="F55" s="35" t="s">
        <v>471</v>
      </c>
      <c r="G55" s="37" t="s">
        <v>298</v>
      </c>
      <c r="H55" s="16" t="s">
        <v>472</v>
      </c>
      <c r="I55" s="4" t="s">
        <v>473</v>
      </c>
      <c r="J55" s="36">
        <v>162651.82999999999</v>
      </c>
      <c r="K55" s="4" t="s">
        <v>474</v>
      </c>
    </row>
    <row r="56" spans="1:11" ht="31" x14ac:dyDescent="0.35">
      <c r="A56" s="4">
        <v>24</v>
      </c>
      <c r="B56" s="4" t="s">
        <v>453</v>
      </c>
      <c r="C56" s="4" t="s">
        <v>475</v>
      </c>
      <c r="D56" s="35" t="s">
        <v>476</v>
      </c>
      <c r="E56" s="4" t="s">
        <v>477</v>
      </c>
      <c r="F56" s="35" t="s">
        <v>461</v>
      </c>
      <c r="G56" s="37" t="s">
        <v>298</v>
      </c>
      <c r="H56" s="16" t="s">
        <v>478</v>
      </c>
      <c r="I56" s="4">
        <v>151.19999999999999</v>
      </c>
      <c r="J56" s="36">
        <v>9598.3174979999985</v>
      </c>
      <c r="K56" s="37" t="s">
        <v>303</v>
      </c>
    </row>
    <row r="57" spans="1:11" x14ac:dyDescent="0.35">
      <c r="A57" s="4">
        <v>25</v>
      </c>
      <c r="B57" s="4" t="s">
        <v>453</v>
      </c>
      <c r="C57" s="4" t="s">
        <v>479</v>
      </c>
      <c r="D57" s="35" t="s">
        <v>480</v>
      </c>
      <c r="E57" s="4" t="s">
        <v>481</v>
      </c>
      <c r="F57" s="35" t="s">
        <v>349</v>
      </c>
      <c r="G57" s="50" t="s">
        <v>298</v>
      </c>
      <c r="H57" s="16" t="s">
        <v>58</v>
      </c>
      <c r="I57" s="4">
        <v>48</v>
      </c>
      <c r="J57" s="36">
        <v>3073.6583349999996</v>
      </c>
      <c r="K57" s="37" t="s">
        <v>30</v>
      </c>
    </row>
    <row r="58" spans="1:11" ht="31" x14ac:dyDescent="0.35">
      <c r="A58" s="4">
        <v>27</v>
      </c>
      <c r="B58" s="4" t="s">
        <v>453</v>
      </c>
      <c r="C58" s="4" t="s">
        <v>482</v>
      </c>
      <c r="D58" s="35" t="s">
        <v>483</v>
      </c>
      <c r="E58" s="4" t="s">
        <v>484</v>
      </c>
      <c r="F58" s="35" t="s">
        <v>485</v>
      </c>
      <c r="G58" s="50" t="s">
        <v>298</v>
      </c>
      <c r="H58" s="16" t="s">
        <v>486</v>
      </c>
      <c r="I58" s="4">
        <v>102.8</v>
      </c>
      <c r="J58" s="36">
        <v>3989.37</v>
      </c>
      <c r="K58" s="4"/>
    </row>
    <row r="59" spans="1:11" ht="31" x14ac:dyDescent="0.35">
      <c r="A59" s="4">
        <v>28</v>
      </c>
      <c r="B59" s="4" t="s">
        <v>453</v>
      </c>
      <c r="C59" s="4" t="s">
        <v>487</v>
      </c>
      <c r="D59" s="35" t="s">
        <v>488</v>
      </c>
      <c r="E59" s="4" t="s">
        <v>489</v>
      </c>
      <c r="F59" s="35" t="s">
        <v>58</v>
      </c>
      <c r="G59" s="37" t="s">
        <v>311</v>
      </c>
      <c r="H59" s="16" t="s">
        <v>58</v>
      </c>
      <c r="I59" s="4">
        <v>58.4</v>
      </c>
      <c r="J59" s="36">
        <v>3199.4391660000001</v>
      </c>
      <c r="K59" s="4" t="s">
        <v>550</v>
      </c>
    </row>
    <row r="60" spans="1:11" ht="31" x14ac:dyDescent="0.35">
      <c r="A60" s="4">
        <v>29</v>
      </c>
      <c r="B60" s="4" t="s">
        <v>453</v>
      </c>
      <c r="C60" s="4" t="s">
        <v>490</v>
      </c>
      <c r="D60" s="35" t="s">
        <v>491</v>
      </c>
      <c r="E60" s="4" t="s">
        <v>492</v>
      </c>
      <c r="F60" s="35" t="s">
        <v>58</v>
      </c>
      <c r="G60" s="37" t="s">
        <v>543</v>
      </c>
      <c r="H60" s="16" t="s">
        <v>58</v>
      </c>
      <c r="I60" s="4">
        <v>50.5</v>
      </c>
      <c r="J60" s="36">
        <v>3006.3390169999998</v>
      </c>
      <c r="K60" s="4" t="s">
        <v>493</v>
      </c>
    </row>
    <row r="61" spans="1:11" x14ac:dyDescent="0.35">
      <c r="A61" s="4">
        <v>30</v>
      </c>
      <c r="B61" s="4" t="s">
        <v>453</v>
      </c>
      <c r="C61" s="4" t="s">
        <v>494</v>
      </c>
      <c r="D61" s="35" t="s">
        <v>495</v>
      </c>
      <c r="E61" s="4">
        <v>11.97</v>
      </c>
      <c r="F61" s="35" t="s">
        <v>58</v>
      </c>
      <c r="G61" s="37" t="s">
        <v>544</v>
      </c>
      <c r="H61" s="16" t="s">
        <v>58</v>
      </c>
      <c r="I61" s="4">
        <v>32</v>
      </c>
      <c r="J61" s="36">
        <v>2047.9245159999998</v>
      </c>
      <c r="K61" s="4" t="s">
        <v>551</v>
      </c>
    </row>
    <row r="62" spans="1:11" x14ac:dyDescent="0.35">
      <c r="A62" s="4">
        <v>31</v>
      </c>
      <c r="B62" s="4" t="s">
        <v>453</v>
      </c>
      <c r="C62" s="4" t="s">
        <v>496</v>
      </c>
      <c r="D62" s="35" t="s">
        <v>497</v>
      </c>
      <c r="E62" s="4" t="s">
        <v>498</v>
      </c>
      <c r="F62" s="35" t="s">
        <v>349</v>
      </c>
      <c r="G62" s="37" t="s">
        <v>545</v>
      </c>
      <c r="H62" s="16" t="s">
        <v>350</v>
      </c>
      <c r="I62" s="4">
        <v>49.6</v>
      </c>
      <c r="J62" s="36">
        <v>1925.3157000000001</v>
      </c>
      <c r="K62" s="37" t="s">
        <v>334</v>
      </c>
    </row>
    <row r="63" spans="1:11" x14ac:dyDescent="0.35">
      <c r="A63" s="4">
        <v>32</v>
      </c>
      <c r="B63" s="4" t="s">
        <v>453</v>
      </c>
      <c r="C63" s="4" t="s">
        <v>499</v>
      </c>
      <c r="D63" s="35" t="s">
        <v>500</v>
      </c>
      <c r="E63" s="4" t="s">
        <v>501</v>
      </c>
      <c r="F63" s="35" t="s">
        <v>502</v>
      </c>
      <c r="G63" s="37" t="s">
        <v>546</v>
      </c>
      <c r="H63" s="16" t="s">
        <v>58</v>
      </c>
      <c r="I63" s="4">
        <v>52</v>
      </c>
      <c r="J63" s="36">
        <v>2272.38</v>
      </c>
      <c r="K63" s="37" t="s">
        <v>552</v>
      </c>
    </row>
    <row r="64" spans="1:11" ht="46.5" x14ac:dyDescent="0.35">
      <c r="A64" s="4">
        <v>33</v>
      </c>
      <c r="B64" s="4" t="s">
        <v>453</v>
      </c>
      <c r="C64" s="4" t="s">
        <v>369</v>
      </c>
      <c r="D64" s="35" t="s">
        <v>503</v>
      </c>
      <c r="E64" s="4">
        <v>125.68</v>
      </c>
      <c r="F64" s="35" t="s">
        <v>58</v>
      </c>
      <c r="G64" s="37" t="s">
        <v>547</v>
      </c>
      <c r="H64" s="16" t="s">
        <v>58</v>
      </c>
      <c r="I64" s="4">
        <v>21.9</v>
      </c>
      <c r="J64" s="36">
        <v>957.11</v>
      </c>
      <c r="K64" s="37" t="s">
        <v>553</v>
      </c>
    </row>
    <row r="65" spans="1:11" x14ac:dyDescent="0.35">
      <c r="A65" s="4">
        <v>34</v>
      </c>
      <c r="B65" s="4" t="s">
        <v>453</v>
      </c>
      <c r="C65" s="4" t="s">
        <v>504</v>
      </c>
      <c r="D65" s="35" t="s">
        <v>505</v>
      </c>
      <c r="E65" s="4" t="s">
        <v>506</v>
      </c>
      <c r="F65" s="35" t="s">
        <v>58</v>
      </c>
      <c r="G65" s="37" t="s">
        <v>548</v>
      </c>
      <c r="H65" s="16" t="s">
        <v>58</v>
      </c>
      <c r="I65" s="4">
        <v>9</v>
      </c>
      <c r="J65" s="36">
        <v>575.75732499999992</v>
      </c>
      <c r="K65" s="37" t="s">
        <v>554</v>
      </c>
    </row>
    <row r="66" spans="1:11" hidden="1" x14ac:dyDescent="0.35">
      <c r="A66" s="4"/>
      <c r="B66" s="4"/>
      <c r="C66" s="4"/>
      <c r="D66" s="35"/>
      <c r="E66" s="4"/>
      <c r="F66" s="18" t="s">
        <v>2</v>
      </c>
      <c r="G66" s="14"/>
      <c r="H66" s="16"/>
      <c r="I66" s="14"/>
      <c r="J66" s="38">
        <v>225300.82230700002</v>
      </c>
      <c r="K66" s="4"/>
    </row>
    <row r="67" spans="1:11" ht="31" x14ac:dyDescent="0.35">
      <c r="A67" s="72">
        <v>35</v>
      </c>
      <c r="B67" s="72" t="s">
        <v>507</v>
      </c>
      <c r="C67" s="72" t="s">
        <v>508</v>
      </c>
      <c r="D67" s="74" t="s">
        <v>509</v>
      </c>
      <c r="E67" s="4">
        <v>11.45</v>
      </c>
      <c r="F67" s="35" t="s">
        <v>510</v>
      </c>
      <c r="G67" s="4" t="s">
        <v>303</v>
      </c>
      <c r="H67" s="16" t="s">
        <v>511</v>
      </c>
      <c r="I67" s="4" t="s">
        <v>99</v>
      </c>
      <c r="J67" s="36">
        <v>1534.7882</v>
      </c>
      <c r="K67" s="4" t="s">
        <v>512</v>
      </c>
    </row>
    <row r="68" spans="1:11" x14ac:dyDescent="0.35">
      <c r="A68" s="77"/>
      <c r="B68" s="77"/>
      <c r="C68" s="77"/>
      <c r="D68" s="78"/>
      <c r="E68" s="4">
        <v>11.45</v>
      </c>
      <c r="F68" s="35" t="s">
        <v>510</v>
      </c>
      <c r="G68" s="4" t="s">
        <v>303</v>
      </c>
      <c r="H68" s="16" t="s">
        <v>513</v>
      </c>
      <c r="I68" s="4" t="s">
        <v>514</v>
      </c>
      <c r="J68" s="36">
        <v>1927.53</v>
      </c>
      <c r="K68" s="4" t="s">
        <v>512</v>
      </c>
    </row>
    <row r="69" spans="1:11" x14ac:dyDescent="0.35">
      <c r="A69" s="77"/>
      <c r="B69" s="77"/>
      <c r="C69" s="77"/>
      <c r="D69" s="78"/>
      <c r="E69" s="4">
        <v>11.45</v>
      </c>
      <c r="F69" s="35" t="s">
        <v>510</v>
      </c>
      <c r="G69" s="4" t="s">
        <v>303</v>
      </c>
      <c r="H69" s="16" t="s">
        <v>73</v>
      </c>
      <c r="I69" s="4" t="s">
        <v>515</v>
      </c>
      <c r="J69" s="36">
        <v>367.21080000000001</v>
      </c>
      <c r="K69" s="4" t="s">
        <v>512</v>
      </c>
    </row>
    <row r="70" spans="1:11" x14ac:dyDescent="0.35">
      <c r="A70" s="77"/>
      <c r="B70" s="77"/>
      <c r="C70" s="77"/>
      <c r="D70" s="78"/>
      <c r="E70" s="4">
        <v>11.45</v>
      </c>
      <c r="F70" s="35" t="s">
        <v>510</v>
      </c>
      <c r="G70" s="4" t="s">
        <v>303</v>
      </c>
      <c r="H70" s="16" t="s">
        <v>58</v>
      </c>
      <c r="I70" s="4" t="s">
        <v>516</v>
      </c>
      <c r="J70" s="36">
        <v>5301.0342000000001</v>
      </c>
      <c r="K70" s="4" t="s">
        <v>512</v>
      </c>
    </row>
    <row r="71" spans="1:11" x14ac:dyDescent="0.35">
      <c r="A71" s="73"/>
      <c r="B71" s="73"/>
      <c r="C71" s="73"/>
      <c r="D71" s="75"/>
      <c r="E71" s="4">
        <v>11.45</v>
      </c>
      <c r="F71" s="35" t="s">
        <v>510</v>
      </c>
      <c r="G71" s="4" t="s">
        <v>303</v>
      </c>
      <c r="H71" s="16" t="s">
        <v>517</v>
      </c>
      <c r="I71" s="4" t="s">
        <v>143</v>
      </c>
      <c r="J71" s="36">
        <v>2738.3993999999998</v>
      </c>
      <c r="K71" s="4" t="s">
        <v>512</v>
      </c>
    </row>
    <row r="72" spans="1:11" x14ac:dyDescent="0.35">
      <c r="A72" s="82">
        <v>36</v>
      </c>
      <c r="B72" s="72" t="s">
        <v>507</v>
      </c>
      <c r="C72" s="72" t="s">
        <v>518</v>
      </c>
      <c r="D72" s="74" t="s">
        <v>519</v>
      </c>
      <c r="E72" s="46">
        <v>4.72</v>
      </c>
      <c r="F72" s="35" t="s">
        <v>520</v>
      </c>
      <c r="G72" s="4" t="s">
        <v>303</v>
      </c>
      <c r="H72" s="16" t="s">
        <v>58</v>
      </c>
      <c r="I72" s="4" t="s">
        <v>63</v>
      </c>
      <c r="J72" s="36">
        <v>434.51100000000002</v>
      </c>
      <c r="K72" s="4" t="s">
        <v>340</v>
      </c>
    </row>
    <row r="73" spans="1:11" ht="31" x14ac:dyDescent="0.35">
      <c r="A73" s="83"/>
      <c r="B73" s="77"/>
      <c r="C73" s="77"/>
      <c r="D73" s="78"/>
      <c r="E73" s="46">
        <v>4.72</v>
      </c>
      <c r="F73" s="35" t="s">
        <v>520</v>
      </c>
      <c r="G73" s="4" t="s">
        <v>303</v>
      </c>
      <c r="H73" s="16" t="s">
        <v>521</v>
      </c>
      <c r="I73" s="4" t="s">
        <v>45</v>
      </c>
      <c r="J73" s="36">
        <v>3870.8867999999998</v>
      </c>
      <c r="K73" s="4" t="s">
        <v>512</v>
      </c>
    </row>
    <row r="74" spans="1:11" x14ac:dyDescent="0.35">
      <c r="A74" s="83"/>
      <c r="B74" s="77"/>
      <c r="C74" s="77"/>
      <c r="D74" s="78"/>
      <c r="E74" s="4">
        <v>4.72</v>
      </c>
      <c r="F74" s="35" t="s">
        <v>520</v>
      </c>
      <c r="G74" s="4" t="s">
        <v>303</v>
      </c>
      <c r="H74" s="16" t="s">
        <v>142</v>
      </c>
      <c r="I74" s="4" t="s">
        <v>522</v>
      </c>
      <c r="J74" s="36">
        <v>758.97249999999997</v>
      </c>
      <c r="K74" s="4" t="s">
        <v>512</v>
      </c>
    </row>
    <row r="75" spans="1:11" ht="31" x14ac:dyDescent="0.35">
      <c r="A75" s="83"/>
      <c r="B75" s="77"/>
      <c r="C75" s="77"/>
      <c r="D75" s="78"/>
      <c r="E75" s="4">
        <v>4.72</v>
      </c>
      <c r="F75" s="35" t="s">
        <v>520</v>
      </c>
      <c r="G75" s="4" t="s">
        <v>303</v>
      </c>
      <c r="H75" s="16" t="s">
        <v>523</v>
      </c>
      <c r="I75" s="4" t="s">
        <v>524</v>
      </c>
      <c r="J75" s="36">
        <v>868.05399999999997</v>
      </c>
      <c r="K75" s="4" t="s">
        <v>512</v>
      </c>
    </row>
    <row r="76" spans="1:11" x14ac:dyDescent="0.35">
      <c r="A76" s="83"/>
      <c r="B76" s="77"/>
      <c r="C76" s="77"/>
      <c r="D76" s="78"/>
      <c r="E76" s="4">
        <v>4.72</v>
      </c>
      <c r="F76" s="35" t="s">
        <v>520</v>
      </c>
      <c r="G76" s="4" t="s">
        <v>303</v>
      </c>
      <c r="H76" s="16" t="s">
        <v>350</v>
      </c>
      <c r="I76" s="4" t="s">
        <v>525</v>
      </c>
      <c r="J76" s="36">
        <v>1281.7529999999999</v>
      </c>
      <c r="K76" s="4" t="s">
        <v>512</v>
      </c>
    </row>
    <row r="77" spans="1:11" x14ac:dyDescent="0.35">
      <c r="A77" s="84"/>
      <c r="B77" s="73"/>
      <c r="C77" s="73"/>
      <c r="D77" s="75"/>
      <c r="E77" s="4">
        <v>4.72</v>
      </c>
      <c r="F77" s="35" t="s">
        <v>520</v>
      </c>
      <c r="G77" s="4" t="s">
        <v>303</v>
      </c>
      <c r="H77" s="16" t="s">
        <v>526</v>
      </c>
      <c r="I77" s="4" t="s">
        <v>527</v>
      </c>
      <c r="J77" s="36">
        <v>925.65</v>
      </c>
      <c r="K77" s="4" t="s">
        <v>512</v>
      </c>
    </row>
    <row r="78" spans="1:11" ht="31" x14ac:dyDescent="0.35">
      <c r="A78" s="4">
        <v>37</v>
      </c>
      <c r="B78" s="4" t="s">
        <v>507</v>
      </c>
      <c r="C78" s="4" t="s">
        <v>528</v>
      </c>
      <c r="D78" s="35" t="s">
        <v>529</v>
      </c>
      <c r="E78" s="4">
        <v>5.51</v>
      </c>
      <c r="F78" s="35" t="s">
        <v>530</v>
      </c>
      <c r="G78" s="4" t="s">
        <v>332</v>
      </c>
      <c r="H78" s="16" t="s">
        <v>531</v>
      </c>
      <c r="I78" s="4" t="s">
        <v>120</v>
      </c>
      <c r="J78" s="36">
        <v>1072.1568</v>
      </c>
      <c r="K78" s="4" t="s">
        <v>332</v>
      </c>
    </row>
    <row r="79" spans="1:11" x14ac:dyDescent="0.35">
      <c r="A79" s="72">
        <v>38</v>
      </c>
      <c r="B79" s="72" t="s">
        <v>507</v>
      </c>
      <c r="C79" s="72" t="s">
        <v>532</v>
      </c>
      <c r="D79" s="74" t="s">
        <v>533</v>
      </c>
      <c r="E79" s="4" t="s">
        <v>534</v>
      </c>
      <c r="F79" s="35" t="s">
        <v>502</v>
      </c>
      <c r="G79" s="4" t="s">
        <v>535</v>
      </c>
      <c r="H79" s="16" t="s">
        <v>58</v>
      </c>
      <c r="I79" s="4" t="s">
        <v>536</v>
      </c>
      <c r="J79" s="36">
        <v>30198.514500000001</v>
      </c>
      <c r="K79" s="4" t="s">
        <v>537</v>
      </c>
    </row>
    <row r="80" spans="1:11" x14ac:dyDescent="0.35">
      <c r="A80" s="73"/>
      <c r="B80" s="73"/>
      <c r="C80" s="73"/>
      <c r="D80" s="75"/>
      <c r="E80" s="4" t="s">
        <v>534</v>
      </c>
      <c r="F80" s="35" t="s">
        <v>502</v>
      </c>
      <c r="G80" s="4" t="s">
        <v>535</v>
      </c>
      <c r="H80" s="16" t="s">
        <v>517</v>
      </c>
      <c r="I80" s="4" t="s">
        <v>538</v>
      </c>
      <c r="J80" s="36">
        <v>11700.433800000001</v>
      </c>
      <c r="K80" s="4" t="s">
        <v>537</v>
      </c>
    </row>
    <row r="81" spans="1:11" hidden="1" x14ac:dyDescent="0.35">
      <c r="A81" s="4"/>
      <c r="B81" s="4"/>
      <c r="C81" s="4"/>
      <c r="D81" s="35"/>
      <c r="E81" s="4"/>
      <c r="F81" s="18" t="s">
        <v>2</v>
      </c>
      <c r="G81" s="14"/>
      <c r="H81" s="16"/>
      <c r="I81" s="14"/>
      <c r="J81" s="38">
        <v>62979.894999999997</v>
      </c>
      <c r="K81" s="4"/>
    </row>
    <row r="82" spans="1:11" x14ac:dyDescent="0.35">
      <c r="A82" s="52"/>
      <c r="B82" s="52"/>
      <c r="C82" s="52"/>
      <c r="D82" s="58"/>
      <c r="E82" s="52"/>
      <c r="F82" s="54" t="s">
        <v>22</v>
      </c>
      <c r="G82" s="55"/>
      <c r="H82" s="53"/>
      <c r="I82" s="55"/>
      <c r="J82" s="56">
        <v>314797.11710700003</v>
      </c>
      <c r="K82" s="52"/>
    </row>
    <row r="83" spans="1:11" x14ac:dyDescent="0.35">
      <c r="A83" s="28"/>
      <c r="B83" s="28"/>
      <c r="C83" s="28"/>
      <c r="D83" s="19"/>
      <c r="E83" s="28"/>
      <c r="F83" s="19"/>
      <c r="G83" s="28"/>
      <c r="H83" s="41"/>
      <c r="I83" s="28"/>
      <c r="J83" s="28"/>
      <c r="K83" s="28"/>
    </row>
    <row r="84" spans="1:11" hidden="1" x14ac:dyDescent="0.35">
      <c r="H84" s="85" t="s">
        <v>363</v>
      </c>
      <c r="I84" s="85"/>
      <c r="J84" s="47">
        <v>12200.43</v>
      </c>
    </row>
    <row r="85" spans="1:11" hidden="1" x14ac:dyDescent="0.35">
      <c r="H85" s="85" t="s">
        <v>423</v>
      </c>
      <c r="I85" s="85"/>
      <c r="J85" s="47">
        <v>3182.2999999999997</v>
      </c>
    </row>
    <row r="86" spans="1:11" hidden="1" x14ac:dyDescent="0.35">
      <c r="E86" s="27" t="s">
        <v>539</v>
      </c>
      <c r="F86" s="59" t="s">
        <v>539</v>
      </c>
      <c r="G86" s="51"/>
      <c r="H86" s="86" t="s">
        <v>540</v>
      </c>
      <c r="I86" s="86"/>
      <c r="J86" s="48">
        <f>SUM(J84:J85)</f>
        <v>15382.73</v>
      </c>
    </row>
    <row r="87" spans="1:11" hidden="1" x14ac:dyDescent="0.35">
      <c r="E87" s="27" t="s">
        <v>539</v>
      </c>
      <c r="H87" s="85" t="s">
        <v>345</v>
      </c>
      <c r="I87" s="85"/>
      <c r="J87" s="48">
        <v>11133.669800000001</v>
      </c>
    </row>
    <row r="88" spans="1:11" hidden="1" x14ac:dyDescent="0.35">
      <c r="E88" s="27" t="s">
        <v>539</v>
      </c>
      <c r="H88" s="85" t="s">
        <v>453</v>
      </c>
      <c r="I88" s="85"/>
      <c r="J88" s="48">
        <v>225300.82230700002</v>
      </c>
    </row>
    <row r="89" spans="1:11" hidden="1" x14ac:dyDescent="0.35">
      <c r="E89" s="27" t="s">
        <v>539</v>
      </c>
      <c r="H89" s="85" t="s">
        <v>507</v>
      </c>
      <c r="I89" s="85"/>
      <c r="J89" s="48">
        <v>62979.894999999997</v>
      </c>
    </row>
    <row r="90" spans="1:11" hidden="1" x14ac:dyDescent="0.35">
      <c r="F90" s="49"/>
      <c r="G90" s="51"/>
      <c r="H90" s="86" t="s">
        <v>22</v>
      </c>
      <c r="I90" s="86"/>
      <c r="J90" s="48">
        <f>J89+J88+J87+J86</f>
        <v>314797.11710699997</v>
      </c>
    </row>
  </sheetData>
  <mergeCells count="115">
    <mergeCell ref="H88:I88"/>
    <mergeCell ref="H89:I89"/>
    <mergeCell ref="H90:I90"/>
    <mergeCell ref="A1:K1"/>
    <mergeCell ref="H84:I84"/>
    <mergeCell ref="H85:I85"/>
    <mergeCell ref="H86:I86"/>
    <mergeCell ref="H87:I87"/>
    <mergeCell ref="F27:F31"/>
    <mergeCell ref="G27:G31"/>
    <mergeCell ref="A27:A32"/>
    <mergeCell ref="B27:B32"/>
    <mergeCell ref="C27:C32"/>
    <mergeCell ref="D27:D32"/>
    <mergeCell ref="B33:B34"/>
    <mergeCell ref="A33:A34"/>
    <mergeCell ref="G18:G20"/>
    <mergeCell ref="G21:G24"/>
    <mergeCell ref="A25:A26"/>
    <mergeCell ref="B25:B26"/>
    <mergeCell ref="C25:C26"/>
    <mergeCell ref="D25:D26"/>
    <mergeCell ref="C79:C80"/>
    <mergeCell ref="B79:B80"/>
    <mergeCell ref="A79:A80"/>
    <mergeCell ref="D79:D80"/>
    <mergeCell ref="A21:A24"/>
    <mergeCell ref="B21:B24"/>
    <mergeCell ref="C21:C24"/>
    <mergeCell ref="D21:D24"/>
    <mergeCell ref="D67:D71"/>
    <mergeCell ref="A72:A77"/>
    <mergeCell ref="B72:B77"/>
    <mergeCell ref="C72:C77"/>
    <mergeCell ref="D72:D77"/>
    <mergeCell ref="A67:A71"/>
    <mergeCell ref="B67:B71"/>
    <mergeCell ref="C67:C71"/>
    <mergeCell ref="A36:A37"/>
    <mergeCell ref="B36:B37"/>
    <mergeCell ref="C36:C37"/>
    <mergeCell ref="D36:D37"/>
    <mergeCell ref="B42:B44"/>
    <mergeCell ref="A9:A11"/>
    <mergeCell ref="B9:B11"/>
    <mergeCell ref="C9:C11"/>
    <mergeCell ref="D9:D11"/>
    <mergeCell ref="A18:A20"/>
    <mergeCell ref="B18:B20"/>
    <mergeCell ref="C18:C20"/>
    <mergeCell ref="D18:D20"/>
    <mergeCell ref="G9:G11"/>
    <mergeCell ref="A12:A14"/>
    <mergeCell ref="B12:B14"/>
    <mergeCell ref="C12:C14"/>
    <mergeCell ref="D12:D14"/>
    <mergeCell ref="G12:G14"/>
    <mergeCell ref="A15:A17"/>
    <mergeCell ref="B15:B17"/>
    <mergeCell ref="C15:C17"/>
    <mergeCell ref="D15:D17"/>
    <mergeCell ref="G15:G17"/>
    <mergeCell ref="G36:G37"/>
    <mergeCell ref="H36:H37"/>
    <mergeCell ref="I36:I37"/>
    <mergeCell ref="K36:K37"/>
    <mergeCell ref="J36:J37"/>
    <mergeCell ref="C33:C34"/>
    <mergeCell ref="D33:D34"/>
    <mergeCell ref="E33:E34"/>
    <mergeCell ref="E36:E37"/>
    <mergeCell ref="B38:B39"/>
    <mergeCell ref="A38:A39"/>
    <mergeCell ref="D38:D39"/>
    <mergeCell ref="C38:C39"/>
    <mergeCell ref="A40:A41"/>
    <mergeCell ref="B40:B41"/>
    <mergeCell ref="C40:C41"/>
    <mergeCell ref="D40:D41"/>
    <mergeCell ref="F36:F37"/>
    <mergeCell ref="K45:K46"/>
    <mergeCell ref="J45:J46"/>
    <mergeCell ref="I45:I46"/>
    <mergeCell ref="F45:F46"/>
    <mergeCell ref="G45:G46"/>
    <mergeCell ref="H45:H46"/>
    <mergeCell ref="E45:E46"/>
    <mergeCell ref="D42:D44"/>
    <mergeCell ref="C42:C44"/>
    <mergeCell ref="F42:F44"/>
    <mergeCell ref="E42:E43"/>
    <mergeCell ref="J38:J39"/>
    <mergeCell ref="K38:K39"/>
    <mergeCell ref="I9:I10"/>
    <mergeCell ref="J9:J10"/>
    <mergeCell ref="K9:K10"/>
    <mergeCell ref="I12:I13"/>
    <mergeCell ref="J12:J13"/>
    <mergeCell ref="K12:K13"/>
    <mergeCell ref="A48:A49"/>
    <mergeCell ref="B48:B49"/>
    <mergeCell ref="C48:C49"/>
    <mergeCell ref="D48:D49"/>
    <mergeCell ref="I38:I39"/>
    <mergeCell ref="G38:G39"/>
    <mergeCell ref="G40:G41"/>
    <mergeCell ref="G42:G44"/>
    <mergeCell ref="I42:I43"/>
    <mergeCell ref="J42:J43"/>
    <mergeCell ref="K42:K43"/>
    <mergeCell ref="A45:A47"/>
    <mergeCell ref="A42:A44"/>
    <mergeCell ref="B45:B47"/>
    <mergeCell ref="C45:C47"/>
    <mergeCell ref="D45:D47"/>
  </mergeCells>
  <phoneticPr fontId="6" type="noConversion"/>
  <pageMargins left="0.7" right="0.7" top="0.75" bottom="0.75" header="0.3" footer="0.3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AD200-C250-4698-A369-840C13D63794}">
  <dimension ref="A1:K94"/>
  <sheetViews>
    <sheetView zoomScale="91" zoomScaleNormal="91" zoomScaleSheetLayoutView="100" workbookViewId="0">
      <pane ySplit="1" topLeftCell="A2" activePane="bottomLeft" state="frozen"/>
      <selection pane="bottomLeft" activeCell="D69" sqref="D69:D70"/>
    </sheetView>
  </sheetViews>
  <sheetFormatPr defaultColWidth="67.6328125" defaultRowHeight="15.5" x14ac:dyDescent="0.35"/>
  <cols>
    <col min="1" max="1" width="7.90625" style="28" customWidth="1"/>
    <col min="2" max="2" width="11.6328125" style="28" hidden="1" customWidth="1"/>
    <col min="3" max="3" width="12.54296875" style="28" customWidth="1"/>
    <col min="4" max="4" width="40.54296875" style="41" customWidth="1"/>
    <col min="5" max="5" width="20" style="27" customWidth="1"/>
    <col min="6" max="6" width="49.36328125" style="19" customWidth="1"/>
    <col min="7" max="7" width="17.08984375" style="15" customWidth="1"/>
    <col min="8" max="8" width="41.36328125" style="19" customWidth="1"/>
    <col min="9" max="9" width="15.453125" style="27" bestFit="1" customWidth="1"/>
    <col min="10" max="10" width="18.08984375" style="28" customWidth="1"/>
    <col min="11" max="11" width="17.6328125" style="28" customWidth="1"/>
    <col min="12" max="16384" width="67.6328125" style="13"/>
  </cols>
  <sheetData>
    <row r="1" spans="1:11" ht="20" x14ac:dyDescent="0.4">
      <c r="A1" s="87" t="s">
        <v>7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3" spans="1:11" ht="46.5" x14ac:dyDescent="0.35">
      <c r="A3" s="4" t="s">
        <v>11</v>
      </c>
      <c r="B3" s="4" t="s">
        <v>1</v>
      </c>
      <c r="C3" s="4" t="s">
        <v>12</v>
      </c>
      <c r="D3" s="16" t="s">
        <v>13</v>
      </c>
      <c r="E3" s="4" t="s">
        <v>29</v>
      </c>
      <c r="F3" s="35" t="s">
        <v>0</v>
      </c>
      <c r="G3" s="16" t="s">
        <v>28</v>
      </c>
      <c r="H3" s="35" t="s">
        <v>10</v>
      </c>
      <c r="I3" s="4" t="s">
        <v>27</v>
      </c>
      <c r="J3" s="14" t="s">
        <v>19</v>
      </c>
      <c r="K3" s="4" t="s">
        <v>48</v>
      </c>
    </row>
    <row r="4" spans="1:11" ht="31" x14ac:dyDescent="0.35">
      <c r="A4" s="4">
        <v>1</v>
      </c>
      <c r="B4" s="4" t="s">
        <v>49</v>
      </c>
      <c r="C4" s="4" t="s">
        <v>50</v>
      </c>
      <c r="D4" s="16" t="s">
        <v>342</v>
      </c>
      <c r="E4" s="4" t="s">
        <v>343</v>
      </c>
      <c r="F4" s="35" t="s">
        <v>51</v>
      </c>
      <c r="G4" s="16" t="s">
        <v>318</v>
      </c>
      <c r="H4" s="35" t="s">
        <v>52</v>
      </c>
      <c r="I4" s="4" t="s">
        <v>53</v>
      </c>
      <c r="J4" s="36">
        <v>11002</v>
      </c>
      <c r="K4" s="16" t="s">
        <v>318</v>
      </c>
    </row>
    <row r="5" spans="1:11" x14ac:dyDescent="0.35">
      <c r="A5" s="4">
        <v>2</v>
      </c>
      <c r="B5" s="4" t="s">
        <v>49</v>
      </c>
      <c r="C5" s="4" t="s">
        <v>54</v>
      </c>
      <c r="D5" s="16" t="s">
        <v>55</v>
      </c>
      <c r="E5" s="4" t="s">
        <v>56</v>
      </c>
      <c r="F5" s="35" t="s">
        <v>57</v>
      </c>
      <c r="G5" s="16" t="s">
        <v>294</v>
      </c>
      <c r="H5" s="35" t="s">
        <v>58</v>
      </c>
      <c r="I5" s="4" t="s">
        <v>59</v>
      </c>
      <c r="J5" s="36">
        <v>485</v>
      </c>
      <c r="K5" s="4" t="s">
        <v>319</v>
      </c>
    </row>
    <row r="6" spans="1:11" x14ac:dyDescent="0.35">
      <c r="A6" s="4">
        <v>3</v>
      </c>
      <c r="B6" s="4" t="s">
        <v>49</v>
      </c>
      <c r="C6" s="4" t="s">
        <v>60</v>
      </c>
      <c r="D6" s="16" t="s">
        <v>61</v>
      </c>
      <c r="E6" s="4" t="s">
        <v>62</v>
      </c>
      <c r="F6" s="35" t="s">
        <v>57</v>
      </c>
      <c r="G6" s="16" t="s">
        <v>295</v>
      </c>
      <c r="H6" s="35" t="s">
        <v>58</v>
      </c>
      <c r="I6" s="4" t="s">
        <v>63</v>
      </c>
      <c r="J6" s="36">
        <v>441</v>
      </c>
      <c r="K6" s="37" t="s">
        <v>303</v>
      </c>
    </row>
    <row r="7" spans="1:11" x14ac:dyDescent="0.35">
      <c r="A7" s="4">
        <v>4</v>
      </c>
      <c r="B7" s="4" t="s">
        <v>49</v>
      </c>
      <c r="C7" s="4" t="s">
        <v>64</v>
      </c>
      <c r="D7" s="16" t="s">
        <v>65</v>
      </c>
      <c r="E7" s="4">
        <v>16.3</v>
      </c>
      <c r="F7" s="35" t="s">
        <v>57</v>
      </c>
      <c r="G7" s="16" t="s">
        <v>296</v>
      </c>
      <c r="H7" s="35" t="s">
        <v>58</v>
      </c>
      <c r="I7" s="4" t="s">
        <v>66</v>
      </c>
      <c r="J7" s="36">
        <v>393</v>
      </c>
      <c r="K7" s="37" t="s">
        <v>38</v>
      </c>
    </row>
    <row r="8" spans="1:11" x14ac:dyDescent="0.35">
      <c r="A8" s="4">
        <v>5</v>
      </c>
      <c r="B8" s="4" t="s">
        <v>49</v>
      </c>
      <c r="C8" s="4" t="s">
        <v>67</v>
      </c>
      <c r="D8" s="16" t="s">
        <v>68</v>
      </c>
      <c r="E8" s="4">
        <v>5.12</v>
      </c>
      <c r="F8" s="35" t="s">
        <v>57</v>
      </c>
      <c r="G8" s="16" t="s">
        <v>297</v>
      </c>
      <c r="H8" s="35" t="s">
        <v>58</v>
      </c>
      <c r="I8" s="4" t="s">
        <v>69</v>
      </c>
      <c r="J8" s="36">
        <v>176</v>
      </c>
      <c r="K8" s="37" t="s">
        <v>297</v>
      </c>
    </row>
    <row r="9" spans="1:11" x14ac:dyDescent="0.35">
      <c r="A9" s="4">
        <v>6</v>
      </c>
      <c r="B9" s="4" t="s">
        <v>49</v>
      </c>
      <c r="C9" s="4" t="s">
        <v>67</v>
      </c>
      <c r="D9" s="16" t="s">
        <v>68</v>
      </c>
      <c r="E9" s="4" t="s">
        <v>70</v>
      </c>
      <c r="F9" s="35" t="s">
        <v>57</v>
      </c>
      <c r="G9" s="35" t="s">
        <v>298</v>
      </c>
      <c r="H9" s="35" t="s">
        <v>58</v>
      </c>
      <c r="I9" s="4" t="s">
        <v>71</v>
      </c>
      <c r="J9" s="36">
        <v>1138</v>
      </c>
      <c r="K9" s="37" t="s">
        <v>295</v>
      </c>
    </row>
    <row r="10" spans="1:11" x14ac:dyDescent="0.35">
      <c r="A10" s="4">
        <v>7</v>
      </c>
      <c r="B10" s="4" t="s">
        <v>49</v>
      </c>
      <c r="C10" s="4" t="s">
        <v>67</v>
      </c>
      <c r="D10" s="16" t="s">
        <v>68</v>
      </c>
      <c r="E10" s="4" t="s">
        <v>72</v>
      </c>
      <c r="F10" s="35" t="s">
        <v>57</v>
      </c>
      <c r="G10" s="16" t="s">
        <v>298</v>
      </c>
      <c r="H10" s="35" t="s">
        <v>73</v>
      </c>
      <c r="I10" s="4" t="s">
        <v>74</v>
      </c>
      <c r="J10" s="36">
        <v>1180</v>
      </c>
      <c r="K10" s="4" t="s">
        <v>16</v>
      </c>
    </row>
    <row r="11" spans="1:11" x14ac:dyDescent="0.35">
      <c r="A11" s="4">
        <v>8</v>
      </c>
      <c r="B11" s="4" t="s">
        <v>49</v>
      </c>
      <c r="C11" s="4" t="s">
        <v>75</v>
      </c>
      <c r="D11" s="16" t="s">
        <v>76</v>
      </c>
      <c r="E11" s="4" t="s">
        <v>77</v>
      </c>
      <c r="F11" s="35" t="s">
        <v>57</v>
      </c>
      <c r="G11" s="16" t="s">
        <v>295</v>
      </c>
      <c r="H11" s="35" t="s">
        <v>58</v>
      </c>
      <c r="I11" s="4" t="s">
        <v>78</v>
      </c>
      <c r="J11" s="36">
        <v>1764</v>
      </c>
      <c r="K11" s="37" t="s">
        <v>299</v>
      </c>
    </row>
    <row r="12" spans="1:11" x14ac:dyDescent="0.35">
      <c r="A12" s="4">
        <v>9</v>
      </c>
      <c r="B12" s="4" t="s">
        <v>49</v>
      </c>
      <c r="C12" s="4" t="s">
        <v>79</v>
      </c>
      <c r="D12" s="16" t="s">
        <v>80</v>
      </c>
      <c r="E12" s="4" t="s">
        <v>81</v>
      </c>
      <c r="F12" s="35" t="s">
        <v>57</v>
      </c>
      <c r="G12" s="16" t="s">
        <v>299</v>
      </c>
      <c r="H12" s="35" t="s">
        <v>58</v>
      </c>
      <c r="I12" s="4" t="s">
        <v>82</v>
      </c>
      <c r="J12" s="36">
        <v>1134</v>
      </c>
      <c r="K12" s="37" t="s">
        <v>299</v>
      </c>
    </row>
    <row r="13" spans="1:11" x14ac:dyDescent="0.35">
      <c r="A13" s="4">
        <v>10</v>
      </c>
      <c r="B13" s="4" t="s">
        <v>49</v>
      </c>
      <c r="C13" s="4" t="s">
        <v>83</v>
      </c>
      <c r="D13" s="16" t="s">
        <v>84</v>
      </c>
      <c r="E13" s="4" t="s">
        <v>85</v>
      </c>
      <c r="F13" s="35" t="s">
        <v>57</v>
      </c>
      <c r="G13" s="16" t="s">
        <v>298</v>
      </c>
      <c r="H13" s="35" t="s">
        <v>58</v>
      </c>
      <c r="I13" s="4" t="s">
        <v>86</v>
      </c>
      <c r="J13" s="36">
        <v>1279</v>
      </c>
      <c r="K13" s="37" t="s">
        <v>320</v>
      </c>
    </row>
    <row r="14" spans="1:11" x14ac:dyDescent="0.35">
      <c r="A14" s="4">
        <v>11</v>
      </c>
      <c r="B14" s="4" t="s">
        <v>49</v>
      </c>
      <c r="C14" s="4" t="s">
        <v>87</v>
      </c>
      <c r="D14" s="16" t="s">
        <v>88</v>
      </c>
      <c r="E14" s="4" t="s">
        <v>89</v>
      </c>
      <c r="F14" s="35" t="s">
        <v>57</v>
      </c>
      <c r="G14" s="16" t="s">
        <v>298</v>
      </c>
      <c r="H14" s="35" t="s">
        <v>58</v>
      </c>
      <c r="I14" s="4" t="s">
        <v>90</v>
      </c>
      <c r="J14" s="36">
        <v>529</v>
      </c>
      <c r="K14" s="37" t="s">
        <v>295</v>
      </c>
    </row>
    <row r="15" spans="1:11" x14ac:dyDescent="0.35">
      <c r="A15" s="4">
        <v>12</v>
      </c>
      <c r="B15" s="4" t="s">
        <v>49</v>
      </c>
      <c r="C15" s="4" t="s">
        <v>91</v>
      </c>
      <c r="D15" s="16" t="s">
        <v>92</v>
      </c>
      <c r="E15" s="4">
        <v>3.26</v>
      </c>
      <c r="F15" s="35" t="s">
        <v>57</v>
      </c>
      <c r="G15" s="16" t="s">
        <v>300</v>
      </c>
      <c r="H15" s="35" t="s">
        <v>58</v>
      </c>
      <c r="I15" s="4" t="s">
        <v>93</v>
      </c>
      <c r="J15" s="36">
        <v>132</v>
      </c>
      <c r="K15" s="37" t="s">
        <v>321</v>
      </c>
    </row>
    <row r="16" spans="1:11" x14ac:dyDescent="0.35">
      <c r="A16" s="4">
        <v>13</v>
      </c>
      <c r="B16" s="4" t="s">
        <v>49</v>
      </c>
      <c r="C16" s="4" t="s">
        <v>94</v>
      </c>
      <c r="D16" s="16" t="s">
        <v>95</v>
      </c>
      <c r="E16" s="4">
        <v>36.4</v>
      </c>
      <c r="F16" s="35" t="s">
        <v>57</v>
      </c>
      <c r="G16" s="16" t="s">
        <v>298</v>
      </c>
      <c r="H16" s="35" t="s">
        <v>58</v>
      </c>
      <c r="I16" s="4" t="s">
        <v>96</v>
      </c>
      <c r="J16" s="36">
        <v>221</v>
      </c>
      <c r="K16" s="37" t="s">
        <v>295</v>
      </c>
    </row>
    <row r="17" spans="1:11" x14ac:dyDescent="0.35">
      <c r="A17" s="72">
        <v>14</v>
      </c>
      <c r="B17" s="72" t="s">
        <v>49</v>
      </c>
      <c r="C17" s="72" t="s">
        <v>94</v>
      </c>
      <c r="D17" s="88" t="s">
        <v>95</v>
      </c>
      <c r="E17" s="4">
        <v>17.8</v>
      </c>
      <c r="F17" s="35" t="s">
        <v>97</v>
      </c>
      <c r="G17" s="16" t="s">
        <v>298</v>
      </c>
      <c r="H17" s="35" t="s">
        <v>98</v>
      </c>
      <c r="I17" s="4" t="s">
        <v>99</v>
      </c>
      <c r="J17" s="36">
        <v>612</v>
      </c>
      <c r="K17" s="4" t="s">
        <v>16</v>
      </c>
    </row>
    <row r="18" spans="1:11" x14ac:dyDescent="0.35">
      <c r="A18" s="73"/>
      <c r="B18" s="73"/>
      <c r="C18" s="73"/>
      <c r="D18" s="89"/>
      <c r="E18" s="4">
        <v>17.8</v>
      </c>
      <c r="F18" s="35" t="s">
        <v>100</v>
      </c>
      <c r="G18" s="16" t="s">
        <v>298</v>
      </c>
      <c r="H18" s="35" t="s">
        <v>58</v>
      </c>
      <c r="I18" s="4" t="s">
        <v>101</v>
      </c>
      <c r="J18" s="36">
        <v>188</v>
      </c>
      <c r="K18" s="4" t="s">
        <v>16</v>
      </c>
    </row>
    <row r="19" spans="1:11" x14ac:dyDescent="0.35">
      <c r="A19" s="4">
        <v>15</v>
      </c>
      <c r="B19" s="4" t="s">
        <v>49</v>
      </c>
      <c r="C19" s="4" t="s">
        <v>102</v>
      </c>
      <c r="D19" s="16" t="s">
        <v>103</v>
      </c>
      <c r="E19" s="4" t="s">
        <v>104</v>
      </c>
      <c r="F19" s="35" t="s">
        <v>57</v>
      </c>
      <c r="G19" s="35" t="s">
        <v>295</v>
      </c>
      <c r="H19" s="35" t="s">
        <v>58</v>
      </c>
      <c r="I19" s="4" t="s">
        <v>105</v>
      </c>
      <c r="J19" s="36">
        <v>565</v>
      </c>
      <c r="K19" s="37" t="s">
        <v>303</v>
      </c>
    </row>
    <row r="20" spans="1:11" x14ac:dyDescent="0.35">
      <c r="A20" s="4">
        <v>16</v>
      </c>
      <c r="B20" s="4" t="s">
        <v>49</v>
      </c>
      <c r="C20" s="4" t="s">
        <v>106</v>
      </c>
      <c r="D20" s="16" t="s">
        <v>107</v>
      </c>
      <c r="E20" s="4" t="s">
        <v>108</v>
      </c>
      <c r="F20" s="35" t="s">
        <v>57</v>
      </c>
      <c r="G20" s="35" t="s">
        <v>295</v>
      </c>
      <c r="H20" s="35" t="s">
        <v>58</v>
      </c>
      <c r="I20" s="4" t="s">
        <v>109</v>
      </c>
      <c r="J20" s="36">
        <v>560</v>
      </c>
      <c r="K20" s="37" t="s">
        <v>303</v>
      </c>
    </row>
    <row r="21" spans="1:11" x14ac:dyDescent="0.35">
      <c r="A21" s="4">
        <v>17</v>
      </c>
      <c r="B21" s="4" t="s">
        <v>49</v>
      </c>
      <c r="C21" s="4" t="s">
        <v>110</v>
      </c>
      <c r="D21" s="16" t="s">
        <v>111</v>
      </c>
      <c r="E21" s="4" t="s">
        <v>112</v>
      </c>
      <c r="F21" s="35" t="s">
        <v>57</v>
      </c>
      <c r="G21" s="35" t="s">
        <v>295</v>
      </c>
      <c r="H21" s="35" t="s">
        <v>58</v>
      </c>
      <c r="I21" s="4" t="s">
        <v>113</v>
      </c>
      <c r="J21" s="36">
        <v>741</v>
      </c>
      <c r="K21" s="4" t="s">
        <v>322</v>
      </c>
    </row>
    <row r="22" spans="1:11" hidden="1" x14ac:dyDescent="0.35">
      <c r="A22" s="14"/>
      <c r="B22" s="14"/>
      <c r="C22" s="14"/>
      <c r="D22" s="44"/>
      <c r="E22" s="4"/>
      <c r="F22" s="18" t="s">
        <v>2</v>
      </c>
      <c r="G22" s="16"/>
      <c r="H22" s="18"/>
      <c r="I22" s="4"/>
      <c r="J22" s="38">
        <f>SUM(J4:J21)</f>
        <v>22540</v>
      </c>
      <c r="K22" s="14"/>
    </row>
    <row r="23" spans="1:11" x14ac:dyDescent="0.35">
      <c r="A23" s="72">
        <v>18</v>
      </c>
      <c r="B23" s="72" t="s">
        <v>114</v>
      </c>
      <c r="C23" s="72" t="s">
        <v>115</v>
      </c>
      <c r="D23" s="88" t="s">
        <v>116</v>
      </c>
      <c r="E23" s="4" t="s">
        <v>117</v>
      </c>
      <c r="F23" s="35" t="s">
        <v>118</v>
      </c>
      <c r="G23" s="16" t="s">
        <v>301</v>
      </c>
      <c r="H23" s="35" t="s">
        <v>73</v>
      </c>
      <c r="I23" s="4" t="s">
        <v>119</v>
      </c>
      <c r="J23" s="36">
        <v>212</v>
      </c>
      <c r="K23" s="37" t="s">
        <v>295</v>
      </c>
    </row>
    <row r="24" spans="1:11" x14ac:dyDescent="0.35">
      <c r="A24" s="77"/>
      <c r="B24" s="77"/>
      <c r="C24" s="77"/>
      <c r="D24" s="90"/>
      <c r="E24" s="4">
        <v>7.5490000000000004</v>
      </c>
      <c r="F24" s="35" t="s">
        <v>118</v>
      </c>
      <c r="G24" s="16" t="s">
        <v>301</v>
      </c>
      <c r="H24" s="35" t="s">
        <v>98</v>
      </c>
      <c r="I24" s="4" t="s">
        <v>120</v>
      </c>
      <c r="J24" s="36">
        <v>1086</v>
      </c>
      <c r="K24" s="37" t="s">
        <v>320</v>
      </c>
    </row>
    <row r="25" spans="1:11" x14ac:dyDescent="0.35">
      <c r="A25" s="73"/>
      <c r="B25" s="73"/>
      <c r="C25" s="73"/>
      <c r="D25" s="89"/>
      <c r="E25" s="4">
        <v>7.5490000000000004</v>
      </c>
      <c r="F25" s="35" t="s">
        <v>118</v>
      </c>
      <c r="G25" s="16" t="s">
        <v>301</v>
      </c>
      <c r="H25" s="35" t="s">
        <v>58</v>
      </c>
      <c r="I25" s="4" t="s">
        <v>59</v>
      </c>
      <c r="J25" s="36">
        <v>485</v>
      </c>
      <c r="K25" s="37" t="s">
        <v>298</v>
      </c>
    </row>
    <row r="26" spans="1:11" x14ac:dyDescent="0.35">
      <c r="A26" s="4">
        <v>19</v>
      </c>
      <c r="B26" s="4" t="s">
        <v>114</v>
      </c>
      <c r="C26" s="4" t="s">
        <v>121</v>
      </c>
      <c r="D26" s="16" t="s">
        <v>122</v>
      </c>
      <c r="E26" s="4" t="s">
        <v>123</v>
      </c>
      <c r="F26" s="35" t="s">
        <v>57</v>
      </c>
      <c r="G26" s="16" t="s">
        <v>302</v>
      </c>
      <c r="H26" s="35" t="s">
        <v>58</v>
      </c>
      <c r="I26" s="4" t="s">
        <v>124</v>
      </c>
      <c r="J26" s="36">
        <v>309</v>
      </c>
      <c r="K26" s="37" t="s">
        <v>323</v>
      </c>
    </row>
    <row r="27" spans="1:11" x14ac:dyDescent="0.35">
      <c r="A27" s="4">
        <v>20</v>
      </c>
      <c r="B27" s="4" t="s">
        <v>114</v>
      </c>
      <c r="C27" s="4" t="s">
        <v>125</v>
      </c>
      <c r="D27" s="16" t="s">
        <v>126</v>
      </c>
      <c r="E27" s="4" t="s">
        <v>127</v>
      </c>
      <c r="F27" s="35" t="s">
        <v>57</v>
      </c>
      <c r="G27" s="35" t="s">
        <v>295</v>
      </c>
      <c r="H27" s="35" t="s">
        <v>58</v>
      </c>
      <c r="I27" s="4" t="s">
        <v>128</v>
      </c>
      <c r="J27" s="36">
        <v>410</v>
      </c>
      <c r="K27" s="4" t="s">
        <v>324</v>
      </c>
    </row>
    <row r="28" spans="1:11" x14ac:dyDescent="0.35">
      <c r="A28" s="72">
        <v>21</v>
      </c>
      <c r="B28" s="72" t="s">
        <v>114</v>
      </c>
      <c r="C28" s="72" t="s">
        <v>129</v>
      </c>
      <c r="D28" s="88" t="s">
        <v>130</v>
      </c>
      <c r="E28" s="4" t="s">
        <v>131</v>
      </c>
      <c r="F28" s="35" t="s">
        <v>57</v>
      </c>
      <c r="G28" s="16" t="s">
        <v>297</v>
      </c>
      <c r="H28" s="35" t="s">
        <v>58</v>
      </c>
      <c r="I28" s="4" t="s">
        <v>132</v>
      </c>
      <c r="J28" s="36">
        <v>3220</v>
      </c>
      <c r="K28" s="37" t="s">
        <v>325</v>
      </c>
    </row>
    <row r="29" spans="1:11" x14ac:dyDescent="0.35">
      <c r="A29" s="77"/>
      <c r="B29" s="77"/>
      <c r="C29" s="77"/>
      <c r="D29" s="90"/>
      <c r="E29" s="4">
        <v>2.2080000000000002</v>
      </c>
      <c r="F29" s="35" t="s">
        <v>133</v>
      </c>
      <c r="G29" s="16" t="s">
        <v>297</v>
      </c>
      <c r="H29" s="35" t="s">
        <v>134</v>
      </c>
      <c r="I29" s="4" t="s">
        <v>135</v>
      </c>
      <c r="J29" s="36">
        <v>873</v>
      </c>
      <c r="K29" s="37" t="s">
        <v>325</v>
      </c>
    </row>
    <row r="30" spans="1:11" ht="31" x14ac:dyDescent="0.35">
      <c r="A30" s="77"/>
      <c r="B30" s="77"/>
      <c r="C30" s="77"/>
      <c r="D30" s="90"/>
      <c r="E30" s="4" t="s">
        <v>136</v>
      </c>
      <c r="F30" s="35" t="s">
        <v>133</v>
      </c>
      <c r="G30" s="16" t="s">
        <v>297</v>
      </c>
      <c r="H30" s="35" t="s">
        <v>98</v>
      </c>
      <c r="I30" s="4" t="s">
        <v>137</v>
      </c>
      <c r="J30" s="36">
        <v>5970</v>
      </c>
      <c r="K30" s="4" t="s">
        <v>326</v>
      </c>
    </row>
    <row r="31" spans="1:11" x14ac:dyDescent="0.35">
      <c r="A31" s="77"/>
      <c r="B31" s="77"/>
      <c r="C31" s="77"/>
      <c r="D31" s="90"/>
      <c r="E31" s="4" t="s">
        <v>138</v>
      </c>
      <c r="F31" s="35" t="s">
        <v>133</v>
      </c>
      <c r="G31" s="16" t="s">
        <v>297</v>
      </c>
      <c r="H31" s="35" t="s">
        <v>73</v>
      </c>
      <c r="I31" s="4" t="s">
        <v>139</v>
      </c>
      <c r="J31" s="36">
        <v>4223</v>
      </c>
      <c r="K31" s="4" t="s">
        <v>140</v>
      </c>
    </row>
    <row r="32" spans="1:11" x14ac:dyDescent="0.35">
      <c r="A32" s="77"/>
      <c r="B32" s="77"/>
      <c r="C32" s="77"/>
      <c r="D32" s="90"/>
      <c r="E32" s="4" t="s">
        <v>141</v>
      </c>
      <c r="F32" s="35" t="s">
        <v>133</v>
      </c>
      <c r="G32" s="16" t="s">
        <v>297</v>
      </c>
      <c r="H32" s="35" t="s">
        <v>142</v>
      </c>
      <c r="I32" s="4" t="s">
        <v>143</v>
      </c>
      <c r="J32" s="36">
        <v>815</v>
      </c>
      <c r="K32" s="37" t="s">
        <v>327</v>
      </c>
    </row>
    <row r="33" spans="1:11" x14ac:dyDescent="0.35">
      <c r="A33" s="77"/>
      <c r="B33" s="77"/>
      <c r="C33" s="77"/>
      <c r="D33" s="90"/>
      <c r="E33" s="4" t="s">
        <v>144</v>
      </c>
      <c r="F33" s="35" t="s">
        <v>133</v>
      </c>
      <c r="G33" s="16" t="s">
        <v>297</v>
      </c>
      <c r="H33" s="35" t="s">
        <v>145</v>
      </c>
      <c r="I33" s="4" t="s">
        <v>146</v>
      </c>
      <c r="J33" s="36">
        <v>196</v>
      </c>
      <c r="K33" s="37" t="s">
        <v>328</v>
      </c>
    </row>
    <row r="34" spans="1:11" ht="46.5" x14ac:dyDescent="0.35">
      <c r="A34" s="73"/>
      <c r="B34" s="73"/>
      <c r="C34" s="73"/>
      <c r="D34" s="89"/>
      <c r="E34" s="4" t="s">
        <v>147</v>
      </c>
      <c r="F34" s="35" t="s">
        <v>133</v>
      </c>
      <c r="G34" s="16" t="s">
        <v>297</v>
      </c>
      <c r="H34" s="35" t="s">
        <v>148</v>
      </c>
      <c r="I34" s="4" t="s">
        <v>149</v>
      </c>
      <c r="J34" s="36">
        <v>2519</v>
      </c>
      <c r="K34" s="37" t="s">
        <v>329</v>
      </c>
    </row>
    <row r="35" spans="1:11" x14ac:dyDescent="0.35">
      <c r="A35" s="4">
        <v>22</v>
      </c>
      <c r="B35" s="4" t="s">
        <v>114</v>
      </c>
      <c r="C35" s="4" t="s">
        <v>150</v>
      </c>
      <c r="D35" s="16" t="s">
        <v>151</v>
      </c>
      <c r="E35" s="4" t="s">
        <v>152</v>
      </c>
      <c r="F35" s="35" t="s">
        <v>57</v>
      </c>
      <c r="G35" s="16" t="s">
        <v>303</v>
      </c>
      <c r="H35" s="35" t="s">
        <v>58</v>
      </c>
      <c r="I35" s="4" t="s">
        <v>153</v>
      </c>
      <c r="J35" s="36">
        <v>265</v>
      </c>
      <c r="K35" s="37" t="s">
        <v>299</v>
      </c>
    </row>
    <row r="36" spans="1:11" x14ac:dyDescent="0.35">
      <c r="A36" s="4">
        <v>23</v>
      </c>
      <c r="B36" s="4" t="s">
        <v>114</v>
      </c>
      <c r="C36" s="4" t="s">
        <v>154</v>
      </c>
      <c r="D36" s="16" t="s">
        <v>155</v>
      </c>
      <c r="E36" s="4" t="s">
        <v>156</v>
      </c>
      <c r="F36" s="35" t="s">
        <v>57</v>
      </c>
      <c r="G36" s="16" t="s">
        <v>304</v>
      </c>
      <c r="H36" s="35" t="s">
        <v>58</v>
      </c>
      <c r="I36" s="4" t="s">
        <v>157</v>
      </c>
      <c r="J36" s="36">
        <v>930</v>
      </c>
      <c r="K36" s="4" t="s">
        <v>330</v>
      </c>
    </row>
    <row r="37" spans="1:11" x14ac:dyDescent="0.35">
      <c r="A37" s="4">
        <v>24</v>
      </c>
      <c r="B37" s="4" t="s">
        <v>114</v>
      </c>
      <c r="C37" s="4" t="s">
        <v>154</v>
      </c>
      <c r="D37" s="16" t="s">
        <v>155</v>
      </c>
      <c r="E37" s="4">
        <v>10.97</v>
      </c>
      <c r="F37" s="35" t="s">
        <v>158</v>
      </c>
      <c r="G37" s="16" t="s">
        <v>295</v>
      </c>
      <c r="H37" s="35" t="s">
        <v>98</v>
      </c>
      <c r="I37" s="4" t="s">
        <v>159</v>
      </c>
      <c r="J37" s="36">
        <v>6581</v>
      </c>
      <c r="K37" s="37" t="s">
        <v>331</v>
      </c>
    </row>
    <row r="38" spans="1:11" x14ac:dyDescent="0.35">
      <c r="A38" s="4">
        <v>25</v>
      </c>
      <c r="B38" s="4" t="s">
        <v>114</v>
      </c>
      <c r="C38" s="4" t="s">
        <v>160</v>
      </c>
      <c r="D38" s="16" t="s">
        <v>161</v>
      </c>
      <c r="E38" s="4">
        <v>2.3879999999999999</v>
      </c>
      <c r="F38" s="35" t="s">
        <v>162</v>
      </c>
      <c r="G38" s="16" t="s">
        <v>301</v>
      </c>
      <c r="H38" s="35" t="s">
        <v>163</v>
      </c>
      <c r="I38" s="4" t="s">
        <v>90</v>
      </c>
      <c r="J38" s="36">
        <v>1868</v>
      </c>
      <c r="K38" s="37" t="s">
        <v>38</v>
      </c>
    </row>
    <row r="39" spans="1:11" x14ac:dyDescent="0.35">
      <c r="A39" s="4">
        <v>26</v>
      </c>
      <c r="B39" s="4" t="s">
        <v>114</v>
      </c>
      <c r="C39" s="4" t="s">
        <v>160</v>
      </c>
      <c r="D39" s="16" t="s">
        <v>161</v>
      </c>
      <c r="E39" s="4" t="s">
        <v>164</v>
      </c>
      <c r="F39" s="35" t="s">
        <v>162</v>
      </c>
      <c r="G39" s="16" t="s">
        <v>301</v>
      </c>
      <c r="H39" s="35" t="s">
        <v>165</v>
      </c>
      <c r="I39" s="4" t="s">
        <v>166</v>
      </c>
      <c r="J39" s="36">
        <v>880</v>
      </c>
      <c r="K39" s="37" t="s">
        <v>38</v>
      </c>
    </row>
    <row r="40" spans="1:11" hidden="1" x14ac:dyDescent="0.35">
      <c r="A40" s="4"/>
      <c r="B40" s="4"/>
      <c r="C40" s="4"/>
      <c r="D40" s="16"/>
      <c r="E40" s="4"/>
      <c r="F40" s="18" t="s">
        <v>2</v>
      </c>
      <c r="G40" s="16"/>
      <c r="H40" s="35"/>
      <c r="I40" s="4"/>
      <c r="J40" s="38">
        <f>SUM(J23:J39)</f>
        <v>30842</v>
      </c>
      <c r="K40" s="4"/>
    </row>
    <row r="41" spans="1:11" ht="31" x14ac:dyDescent="0.35">
      <c r="A41" s="4">
        <v>27</v>
      </c>
      <c r="B41" s="4" t="s">
        <v>167</v>
      </c>
      <c r="C41" s="4" t="s">
        <v>168</v>
      </c>
      <c r="D41" s="16" t="s">
        <v>169</v>
      </c>
      <c r="E41" s="4">
        <v>12.585000000000001</v>
      </c>
      <c r="F41" s="35" t="s">
        <v>170</v>
      </c>
      <c r="G41" s="39" t="s">
        <v>171</v>
      </c>
      <c r="H41" s="35" t="s">
        <v>172</v>
      </c>
      <c r="I41" s="4" t="s">
        <v>173</v>
      </c>
      <c r="J41" s="36">
        <v>66350.350000000006</v>
      </c>
      <c r="K41" s="4" t="s">
        <v>174</v>
      </c>
    </row>
    <row r="42" spans="1:11" x14ac:dyDescent="0.35">
      <c r="A42" s="4"/>
      <c r="B42" s="4"/>
      <c r="C42" s="4"/>
      <c r="D42" s="16"/>
      <c r="E42" s="4">
        <v>4.92</v>
      </c>
      <c r="F42" s="35" t="s">
        <v>175</v>
      </c>
      <c r="G42" s="39" t="s">
        <v>171</v>
      </c>
      <c r="H42" s="35" t="s">
        <v>176</v>
      </c>
      <c r="I42" s="4" t="s">
        <v>63</v>
      </c>
      <c r="J42" s="36">
        <v>320</v>
      </c>
      <c r="K42" s="4" t="s">
        <v>171</v>
      </c>
    </row>
    <row r="43" spans="1:11" ht="31" x14ac:dyDescent="0.35">
      <c r="A43" s="72">
        <v>28</v>
      </c>
      <c r="B43" s="72" t="s">
        <v>167</v>
      </c>
      <c r="C43" s="72" t="s">
        <v>177</v>
      </c>
      <c r="D43" s="88" t="s">
        <v>178</v>
      </c>
      <c r="E43" s="4" t="s">
        <v>179</v>
      </c>
      <c r="F43" s="35" t="s">
        <v>180</v>
      </c>
      <c r="G43" s="39" t="s">
        <v>181</v>
      </c>
      <c r="H43" s="35" t="s">
        <v>182</v>
      </c>
      <c r="I43" s="4" t="s">
        <v>183</v>
      </c>
      <c r="J43" s="36">
        <v>10206.35</v>
      </c>
      <c r="K43" s="37" t="s">
        <v>332</v>
      </c>
    </row>
    <row r="44" spans="1:11" x14ac:dyDescent="0.35">
      <c r="A44" s="77"/>
      <c r="B44" s="77"/>
      <c r="C44" s="77"/>
      <c r="D44" s="90"/>
      <c r="E44" s="4">
        <v>1.34</v>
      </c>
      <c r="F44" s="35" t="s">
        <v>184</v>
      </c>
      <c r="G44" s="16" t="s">
        <v>181</v>
      </c>
      <c r="H44" s="35" t="s">
        <v>185</v>
      </c>
      <c r="I44" s="4" t="s">
        <v>45</v>
      </c>
      <c r="J44" s="36">
        <v>1864.61</v>
      </c>
      <c r="K44" s="37" t="s">
        <v>332</v>
      </c>
    </row>
    <row r="45" spans="1:11" ht="31" x14ac:dyDescent="0.35">
      <c r="A45" s="77"/>
      <c r="B45" s="77"/>
      <c r="C45" s="77"/>
      <c r="D45" s="90"/>
      <c r="E45" s="4">
        <v>1.49</v>
      </c>
      <c r="F45" s="35" t="s">
        <v>186</v>
      </c>
      <c r="G45" s="16" t="s">
        <v>305</v>
      </c>
      <c r="H45" s="35" t="s">
        <v>182</v>
      </c>
      <c r="I45" s="4" t="s">
        <v>63</v>
      </c>
      <c r="J45" s="36">
        <v>319.5</v>
      </c>
      <c r="K45" s="37" t="s">
        <v>321</v>
      </c>
    </row>
    <row r="46" spans="1:11" x14ac:dyDescent="0.35">
      <c r="A46" s="73"/>
      <c r="B46" s="73"/>
      <c r="C46" s="73"/>
      <c r="D46" s="89"/>
      <c r="E46" s="4">
        <v>1.49</v>
      </c>
      <c r="F46" s="35" t="s">
        <v>186</v>
      </c>
      <c r="G46" s="16" t="s">
        <v>305</v>
      </c>
      <c r="H46" s="35" t="s">
        <v>187</v>
      </c>
      <c r="I46" s="4" t="s">
        <v>63</v>
      </c>
      <c r="J46" s="36">
        <v>344</v>
      </c>
      <c r="K46" s="37" t="s">
        <v>321</v>
      </c>
    </row>
    <row r="47" spans="1:11" ht="31" x14ac:dyDescent="0.35">
      <c r="A47" s="72">
        <v>29</v>
      </c>
      <c r="B47" s="72" t="s">
        <v>167</v>
      </c>
      <c r="C47" s="72" t="s">
        <v>188</v>
      </c>
      <c r="D47" s="88" t="s">
        <v>189</v>
      </c>
      <c r="E47" s="4" t="s">
        <v>190</v>
      </c>
      <c r="F47" s="35" t="s">
        <v>191</v>
      </c>
      <c r="G47" s="16" t="s">
        <v>306</v>
      </c>
      <c r="H47" s="35" t="s">
        <v>182</v>
      </c>
      <c r="I47" s="4" t="s">
        <v>192</v>
      </c>
      <c r="J47" s="36">
        <v>18788.52</v>
      </c>
      <c r="K47" s="4" t="s">
        <v>333</v>
      </c>
    </row>
    <row r="48" spans="1:11" x14ac:dyDescent="0.35">
      <c r="A48" s="73"/>
      <c r="B48" s="73"/>
      <c r="C48" s="73"/>
      <c r="D48" s="89"/>
      <c r="E48" s="4">
        <v>18.664999999999999</v>
      </c>
      <c r="F48" s="35" t="s">
        <v>175</v>
      </c>
      <c r="G48" s="16" t="s">
        <v>334</v>
      </c>
      <c r="H48" s="35" t="s">
        <v>176</v>
      </c>
      <c r="I48" s="4" t="s">
        <v>63</v>
      </c>
      <c r="J48" s="36">
        <v>320</v>
      </c>
      <c r="K48" s="37" t="s">
        <v>321</v>
      </c>
    </row>
    <row r="49" spans="1:11" x14ac:dyDescent="0.35">
      <c r="A49" s="72">
        <v>30</v>
      </c>
      <c r="B49" s="72" t="s">
        <v>167</v>
      </c>
      <c r="C49" s="72" t="s">
        <v>193</v>
      </c>
      <c r="D49" s="88" t="s">
        <v>194</v>
      </c>
      <c r="E49" s="4">
        <v>22.93</v>
      </c>
      <c r="F49" s="35" t="s">
        <v>195</v>
      </c>
      <c r="G49" s="39" t="s">
        <v>306</v>
      </c>
      <c r="H49" s="35" t="s">
        <v>58</v>
      </c>
      <c r="I49" s="4" t="s">
        <v>63</v>
      </c>
      <c r="J49" s="36">
        <v>320</v>
      </c>
      <c r="K49" s="37" t="s">
        <v>306</v>
      </c>
    </row>
    <row r="50" spans="1:11" x14ac:dyDescent="0.35">
      <c r="A50" s="73"/>
      <c r="B50" s="73"/>
      <c r="C50" s="73"/>
      <c r="D50" s="89"/>
      <c r="E50" s="4">
        <v>22.925000000000001</v>
      </c>
      <c r="F50" s="35" t="s">
        <v>196</v>
      </c>
      <c r="G50" s="16" t="s">
        <v>334</v>
      </c>
      <c r="H50" s="35" t="s">
        <v>176</v>
      </c>
      <c r="I50" s="4" t="s">
        <v>63</v>
      </c>
      <c r="J50" s="36">
        <v>320</v>
      </c>
      <c r="K50" s="37" t="s">
        <v>334</v>
      </c>
    </row>
    <row r="51" spans="1:11" x14ac:dyDescent="0.35">
      <c r="A51" s="4">
        <v>31</v>
      </c>
      <c r="B51" s="4" t="s">
        <v>167</v>
      </c>
      <c r="C51" s="4" t="s">
        <v>197</v>
      </c>
      <c r="D51" s="16" t="s">
        <v>198</v>
      </c>
      <c r="E51" s="4">
        <v>13.36</v>
      </c>
      <c r="F51" s="35" t="s">
        <v>195</v>
      </c>
      <c r="G51" s="16" t="s">
        <v>307</v>
      </c>
      <c r="H51" s="35" t="s">
        <v>199</v>
      </c>
      <c r="I51" s="4" t="s">
        <v>63</v>
      </c>
      <c r="J51" s="36">
        <v>320</v>
      </c>
      <c r="K51" s="37" t="s">
        <v>335</v>
      </c>
    </row>
    <row r="52" spans="1:11" ht="31" x14ac:dyDescent="0.35">
      <c r="A52" s="72">
        <v>32</v>
      </c>
      <c r="B52" s="72" t="s">
        <v>167</v>
      </c>
      <c r="C52" s="72" t="s">
        <v>200</v>
      </c>
      <c r="D52" s="88" t="s">
        <v>201</v>
      </c>
      <c r="E52" s="4">
        <v>5.4</v>
      </c>
      <c r="F52" s="35" t="s">
        <v>202</v>
      </c>
      <c r="G52" s="16" t="s">
        <v>308</v>
      </c>
      <c r="H52" s="35" t="s">
        <v>182</v>
      </c>
      <c r="I52" s="4" t="s">
        <v>203</v>
      </c>
      <c r="J52" s="36">
        <v>770</v>
      </c>
      <c r="K52" s="37" t="s">
        <v>308</v>
      </c>
    </row>
    <row r="53" spans="1:11" ht="31" x14ac:dyDescent="0.35">
      <c r="A53" s="77"/>
      <c r="B53" s="77"/>
      <c r="C53" s="77"/>
      <c r="D53" s="90"/>
      <c r="E53" s="4">
        <v>5.4</v>
      </c>
      <c r="F53" s="35" t="s">
        <v>202</v>
      </c>
      <c r="G53" s="16" t="s">
        <v>308</v>
      </c>
      <c r="H53" s="35" t="s">
        <v>185</v>
      </c>
      <c r="I53" s="4" t="s">
        <v>204</v>
      </c>
      <c r="J53" s="36">
        <v>1709</v>
      </c>
      <c r="K53" s="37" t="s">
        <v>308</v>
      </c>
    </row>
    <row r="54" spans="1:11" ht="31" x14ac:dyDescent="0.35">
      <c r="A54" s="73"/>
      <c r="B54" s="73"/>
      <c r="C54" s="73"/>
      <c r="D54" s="89"/>
      <c r="E54" s="4" t="s">
        <v>205</v>
      </c>
      <c r="F54" s="35" t="s">
        <v>191</v>
      </c>
      <c r="G54" s="16" t="s">
        <v>309</v>
      </c>
      <c r="H54" s="35" t="s">
        <v>182</v>
      </c>
      <c r="I54" s="4" t="s">
        <v>206</v>
      </c>
      <c r="J54" s="36">
        <v>12757.63</v>
      </c>
      <c r="K54" s="4" t="s">
        <v>305</v>
      </c>
    </row>
    <row r="55" spans="1:11" ht="31" x14ac:dyDescent="0.35">
      <c r="A55" s="4">
        <v>33</v>
      </c>
      <c r="B55" s="4" t="s">
        <v>167</v>
      </c>
      <c r="C55" s="4" t="s">
        <v>207</v>
      </c>
      <c r="D55" s="16" t="s">
        <v>208</v>
      </c>
      <c r="E55" s="4" t="s">
        <v>209</v>
      </c>
      <c r="F55" s="35" t="s">
        <v>186</v>
      </c>
      <c r="G55" s="16" t="s">
        <v>306</v>
      </c>
      <c r="H55" s="35" t="s">
        <v>182</v>
      </c>
      <c r="I55" s="4" t="s">
        <v>203</v>
      </c>
      <c r="J55" s="36">
        <v>770</v>
      </c>
      <c r="K55" s="37" t="s">
        <v>332</v>
      </c>
    </row>
    <row r="56" spans="1:11" ht="31" x14ac:dyDescent="0.35">
      <c r="A56" s="4">
        <v>34</v>
      </c>
      <c r="B56" s="4" t="s">
        <v>167</v>
      </c>
      <c r="C56" s="4" t="s">
        <v>210</v>
      </c>
      <c r="D56" s="16" t="s">
        <v>211</v>
      </c>
      <c r="E56" s="4" t="s">
        <v>212</v>
      </c>
      <c r="F56" s="35" t="s">
        <v>213</v>
      </c>
      <c r="G56" s="16" t="s">
        <v>305</v>
      </c>
      <c r="H56" s="35" t="s">
        <v>214</v>
      </c>
      <c r="I56" s="4" t="s">
        <v>215</v>
      </c>
      <c r="J56" s="36">
        <v>772</v>
      </c>
      <c r="K56" s="37" t="s">
        <v>334</v>
      </c>
    </row>
    <row r="57" spans="1:11" ht="31" x14ac:dyDescent="0.35">
      <c r="A57" s="4">
        <v>35</v>
      </c>
      <c r="B57" s="4" t="s">
        <v>167</v>
      </c>
      <c r="C57" s="4" t="s">
        <v>216</v>
      </c>
      <c r="D57" s="16" t="s">
        <v>217</v>
      </c>
      <c r="E57" s="4">
        <v>4.09</v>
      </c>
      <c r="F57" s="35" t="s">
        <v>218</v>
      </c>
      <c r="G57" s="16" t="s">
        <v>305</v>
      </c>
      <c r="H57" s="35" t="s">
        <v>182</v>
      </c>
      <c r="I57" s="4" t="s">
        <v>219</v>
      </c>
      <c r="J57" s="36">
        <v>1005</v>
      </c>
      <c r="K57" s="4" t="s">
        <v>321</v>
      </c>
    </row>
    <row r="58" spans="1:11" ht="31" x14ac:dyDescent="0.35">
      <c r="A58" s="4">
        <v>36</v>
      </c>
      <c r="B58" s="4" t="s">
        <v>167</v>
      </c>
      <c r="C58" s="4" t="s">
        <v>220</v>
      </c>
      <c r="D58" s="16" t="s">
        <v>221</v>
      </c>
      <c r="E58" s="4" t="s">
        <v>222</v>
      </c>
      <c r="F58" s="35" t="s">
        <v>218</v>
      </c>
      <c r="G58" s="16" t="s">
        <v>305</v>
      </c>
      <c r="H58" s="35" t="s">
        <v>223</v>
      </c>
      <c r="I58" s="4" t="s">
        <v>224</v>
      </c>
      <c r="J58" s="36">
        <v>1624</v>
      </c>
      <c r="K58" s="4" t="s">
        <v>300</v>
      </c>
    </row>
    <row r="59" spans="1:11" ht="31" x14ac:dyDescent="0.35">
      <c r="A59" s="72">
        <v>37</v>
      </c>
      <c r="B59" s="72" t="s">
        <v>167</v>
      </c>
      <c r="C59" s="72" t="s">
        <v>225</v>
      </c>
      <c r="D59" s="88" t="s">
        <v>226</v>
      </c>
      <c r="E59" s="4" t="s">
        <v>227</v>
      </c>
      <c r="F59" s="35" t="s">
        <v>228</v>
      </c>
      <c r="G59" s="16" t="s">
        <v>38</v>
      </c>
      <c r="H59" s="35" t="s">
        <v>229</v>
      </c>
      <c r="I59" s="4" t="s">
        <v>230</v>
      </c>
      <c r="J59" s="36">
        <v>7073</v>
      </c>
      <c r="K59" s="37" t="s">
        <v>298</v>
      </c>
    </row>
    <row r="60" spans="1:11" ht="31" x14ac:dyDescent="0.35">
      <c r="A60" s="73"/>
      <c r="B60" s="73"/>
      <c r="C60" s="73"/>
      <c r="D60" s="89"/>
      <c r="E60" s="4" t="s">
        <v>227</v>
      </c>
      <c r="F60" s="35" t="s">
        <v>231</v>
      </c>
      <c r="G60" s="16" t="s">
        <v>38</v>
      </c>
      <c r="H60" s="35" t="s">
        <v>232</v>
      </c>
      <c r="I60" s="4" t="s">
        <v>233</v>
      </c>
      <c r="J60" s="36">
        <v>773</v>
      </c>
      <c r="K60" s="37" t="s">
        <v>320</v>
      </c>
    </row>
    <row r="61" spans="1:11" ht="31" x14ac:dyDescent="0.35">
      <c r="A61" s="72">
        <v>38</v>
      </c>
      <c r="B61" s="72" t="s">
        <v>167</v>
      </c>
      <c r="C61" s="72" t="s">
        <v>234</v>
      </c>
      <c r="D61" s="88" t="s">
        <v>235</v>
      </c>
      <c r="E61" s="4" t="s">
        <v>236</v>
      </c>
      <c r="F61" s="35" t="s">
        <v>237</v>
      </c>
      <c r="G61" s="16" t="s">
        <v>310</v>
      </c>
      <c r="H61" s="35" t="s">
        <v>238</v>
      </c>
      <c r="I61" s="4" t="s">
        <v>45</v>
      </c>
      <c r="J61" s="36">
        <v>1589</v>
      </c>
      <c r="K61" s="37" t="s">
        <v>323</v>
      </c>
    </row>
    <row r="62" spans="1:11" x14ac:dyDescent="0.35">
      <c r="A62" s="77"/>
      <c r="B62" s="77"/>
      <c r="C62" s="77"/>
      <c r="D62" s="90"/>
      <c r="E62" s="4" t="s">
        <v>239</v>
      </c>
      <c r="F62" s="35" t="s">
        <v>240</v>
      </c>
      <c r="G62" s="16" t="s">
        <v>310</v>
      </c>
      <c r="H62" s="35" t="s">
        <v>142</v>
      </c>
      <c r="I62" s="4" t="s">
        <v>241</v>
      </c>
      <c r="J62" s="36">
        <v>1520</v>
      </c>
      <c r="K62" s="4" t="s">
        <v>325</v>
      </c>
    </row>
    <row r="63" spans="1:11" x14ac:dyDescent="0.35">
      <c r="A63" s="73"/>
      <c r="B63" s="73"/>
      <c r="C63" s="73"/>
      <c r="D63" s="89"/>
      <c r="E63" s="4" t="s">
        <v>242</v>
      </c>
      <c r="F63" s="35" t="s">
        <v>240</v>
      </c>
      <c r="G63" s="16" t="s">
        <v>310</v>
      </c>
      <c r="H63" s="35" t="s">
        <v>73</v>
      </c>
      <c r="I63" s="4" t="s">
        <v>44</v>
      </c>
      <c r="J63" s="36">
        <v>342</v>
      </c>
      <c r="K63" s="4" t="s">
        <v>323</v>
      </c>
    </row>
    <row r="64" spans="1:11" hidden="1" x14ac:dyDescent="0.35">
      <c r="A64" s="4"/>
      <c r="B64" s="4"/>
      <c r="C64" s="4"/>
      <c r="D64" s="16"/>
      <c r="E64" s="4"/>
      <c r="F64" s="18" t="s">
        <v>2</v>
      </c>
      <c r="G64" s="16"/>
      <c r="H64" s="35"/>
      <c r="I64" s="4"/>
      <c r="J64" s="38">
        <f>SUM(J41:J63)</f>
        <v>130177.96000000002</v>
      </c>
      <c r="K64" s="4"/>
    </row>
    <row r="65" spans="1:11" ht="31" x14ac:dyDescent="0.35">
      <c r="A65" s="72">
        <v>39</v>
      </c>
      <c r="B65" s="72" t="s">
        <v>243</v>
      </c>
      <c r="C65" s="72" t="s">
        <v>244</v>
      </c>
      <c r="D65" s="88" t="s">
        <v>245</v>
      </c>
      <c r="E65" s="4" t="s">
        <v>246</v>
      </c>
      <c r="F65" s="35" t="s">
        <v>218</v>
      </c>
      <c r="G65" s="39" t="s">
        <v>300</v>
      </c>
      <c r="H65" s="35" t="s">
        <v>247</v>
      </c>
      <c r="I65" s="4" t="s">
        <v>248</v>
      </c>
      <c r="J65" s="36">
        <v>1113</v>
      </c>
      <c r="K65" s="4" t="s">
        <v>336</v>
      </c>
    </row>
    <row r="66" spans="1:11" ht="31" x14ac:dyDescent="0.35">
      <c r="A66" s="73"/>
      <c r="B66" s="73"/>
      <c r="C66" s="73"/>
      <c r="D66" s="89"/>
      <c r="E66" s="4" t="s">
        <v>249</v>
      </c>
      <c r="F66" s="35" t="s">
        <v>186</v>
      </c>
      <c r="G66" s="39" t="s">
        <v>311</v>
      </c>
      <c r="H66" s="35" t="s">
        <v>182</v>
      </c>
      <c r="I66" s="4" t="s">
        <v>250</v>
      </c>
      <c r="J66" s="36">
        <v>2320</v>
      </c>
      <c r="K66" s="37" t="s">
        <v>311</v>
      </c>
    </row>
    <row r="67" spans="1:11" ht="46.5" x14ac:dyDescent="0.35">
      <c r="A67" s="4">
        <v>40</v>
      </c>
      <c r="B67" s="4" t="s">
        <v>243</v>
      </c>
      <c r="C67" s="4" t="s">
        <v>251</v>
      </c>
      <c r="D67" s="16" t="s">
        <v>252</v>
      </c>
      <c r="E67" s="4" t="s">
        <v>253</v>
      </c>
      <c r="F67" s="35" t="s">
        <v>218</v>
      </c>
      <c r="G67" s="39" t="s">
        <v>312</v>
      </c>
      <c r="H67" s="35" t="s">
        <v>182</v>
      </c>
      <c r="I67" s="4" t="s">
        <v>254</v>
      </c>
      <c r="J67" s="36">
        <v>1160</v>
      </c>
      <c r="K67" s="37" t="s">
        <v>295</v>
      </c>
    </row>
    <row r="68" spans="1:11" x14ac:dyDescent="0.35">
      <c r="A68" s="4">
        <v>41</v>
      </c>
      <c r="B68" s="4" t="s">
        <v>243</v>
      </c>
      <c r="C68" s="4" t="s">
        <v>255</v>
      </c>
      <c r="D68" s="16" t="s">
        <v>256</v>
      </c>
      <c r="E68" s="4" t="s">
        <v>557</v>
      </c>
      <c r="F68" s="35" t="s">
        <v>257</v>
      </c>
      <c r="G68" s="40" t="s">
        <v>313</v>
      </c>
      <c r="H68" s="35" t="s">
        <v>58</v>
      </c>
      <c r="I68" s="4" t="s">
        <v>258</v>
      </c>
      <c r="J68" s="36">
        <v>39</v>
      </c>
      <c r="K68" s="37" t="s">
        <v>337</v>
      </c>
    </row>
    <row r="69" spans="1:11" ht="31" x14ac:dyDescent="0.35">
      <c r="A69" s="72">
        <v>42</v>
      </c>
      <c r="B69" s="72" t="s">
        <v>243</v>
      </c>
      <c r="C69" s="72" t="s">
        <v>259</v>
      </c>
      <c r="D69" s="88" t="s">
        <v>260</v>
      </c>
      <c r="E69" s="72" t="s">
        <v>558</v>
      </c>
      <c r="F69" s="35" t="s">
        <v>3</v>
      </c>
      <c r="G69" s="16" t="s">
        <v>314</v>
      </c>
      <c r="H69" s="4" t="s">
        <v>182</v>
      </c>
      <c r="I69" s="4" t="s">
        <v>241</v>
      </c>
      <c r="J69" s="36">
        <v>7672</v>
      </c>
      <c r="K69" s="4" t="s">
        <v>338</v>
      </c>
    </row>
    <row r="70" spans="1:11" ht="31" x14ac:dyDescent="0.35">
      <c r="A70" s="73"/>
      <c r="B70" s="73"/>
      <c r="C70" s="73"/>
      <c r="D70" s="89"/>
      <c r="E70" s="73"/>
      <c r="F70" s="35" t="s">
        <v>3</v>
      </c>
      <c r="G70" s="17" t="s">
        <v>295</v>
      </c>
      <c r="H70" s="4" t="s">
        <v>261</v>
      </c>
      <c r="I70" s="4"/>
      <c r="J70" s="36">
        <v>3032</v>
      </c>
      <c r="K70" s="4" t="s">
        <v>16</v>
      </c>
    </row>
    <row r="71" spans="1:11" ht="31" x14ac:dyDescent="0.35">
      <c r="A71" s="4">
        <v>43</v>
      </c>
      <c r="B71" s="4" t="s">
        <v>243</v>
      </c>
      <c r="C71" s="4" t="s">
        <v>262</v>
      </c>
      <c r="D71" s="16" t="s">
        <v>263</v>
      </c>
      <c r="E71" s="43" t="s">
        <v>559</v>
      </c>
      <c r="F71" s="35" t="s">
        <v>218</v>
      </c>
      <c r="G71" s="17" t="s">
        <v>295</v>
      </c>
      <c r="H71" s="35" t="s">
        <v>182</v>
      </c>
      <c r="I71" s="43">
        <v>150</v>
      </c>
      <c r="J71" s="36">
        <v>5799</v>
      </c>
      <c r="K71" s="37" t="s">
        <v>295</v>
      </c>
    </row>
    <row r="72" spans="1:11" ht="46.5" x14ac:dyDescent="0.35">
      <c r="A72" s="72">
        <v>44</v>
      </c>
      <c r="B72" s="72" t="s">
        <v>243</v>
      </c>
      <c r="C72" s="72" t="s">
        <v>264</v>
      </c>
      <c r="D72" s="88" t="s">
        <v>265</v>
      </c>
      <c r="E72" s="4" t="s">
        <v>266</v>
      </c>
      <c r="F72" s="35" t="s">
        <v>267</v>
      </c>
      <c r="G72" s="39" t="s">
        <v>315</v>
      </c>
      <c r="H72" s="35" t="s">
        <v>268</v>
      </c>
      <c r="I72" s="4">
        <v>356.2</v>
      </c>
      <c r="J72" s="36">
        <v>4594</v>
      </c>
      <c r="K72" s="4" t="s">
        <v>339</v>
      </c>
    </row>
    <row r="73" spans="1:11" ht="46.5" x14ac:dyDescent="0.35">
      <c r="A73" s="77"/>
      <c r="B73" s="77"/>
      <c r="C73" s="77"/>
      <c r="D73" s="90"/>
      <c r="E73" s="4" t="s">
        <v>556</v>
      </c>
      <c r="F73" s="35" t="s">
        <v>267</v>
      </c>
      <c r="G73" s="39" t="s">
        <v>315</v>
      </c>
      <c r="H73" s="35" t="s">
        <v>268</v>
      </c>
      <c r="I73" s="4">
        <v>214.2</v>
      </c>
      <c r="J73" s="36">
        <v>2763</v>
      </c>
      <c r="K73" s="4" t="s">
        <v>305</v>
      </c>
    </row>
    <row r="74" spans="1:11" ht="31" x14ac:dyDescent="0.35">
      <c r="A74" s="73"/>
      <c r="B74" s="73"/>
      <c r="C74" s="73"/>
      <c r="D74" s="89"/>
      <c r="E74" s="4" t="s">
        <v>269</v>
      </c>
      <c r="F74" s="35" t="s">
        <v>267</v>
      </c>
      <c r="G74" s="39" t="s">
        <v>315</v>
      </c>
      <c r="H74" s="35" t="s">
        <v>270</v>
      </c>
      <c r="I74" s="4">
        <v>9.52</v>
      </c>
      <c r="J74" s="36">
        <v>386</v>
      </c>
      <c r="K74" s="4" t="s">
        <v>316</v>
      </c>
    </row>
    <row r="75" spans="1:11" ht="31" x14ac:dyDescent="0.35">
      <c r="A75" s="72">
        <v>45</v>
      </c>
      <c r="B75" s="72" t="s">
        <v>243</v>
      </c>
      <c r="C75" s="72" t="s">
        <v>271</v>
      </c>
      <c r="D75" s="88" t="s">
        <v>272</v>
      </c>
      <c r="E75" s="4" t="s">
        <v>273</v>
      </c>
      <c r="F75" s="35" t="s">
        <v>3</v>
      </c>
      <c r="G75" s="39" t="s">
        <v>316</v>
      </c>
      <c r="H75" s="4" t="s">
        <v>274</v>
      </c>
      <c r="I75" s="4">
        <v>731</v>
      </c>
      <c r="J75" s="36">
        <v>5006</v>
      </c>
      <c r="K75" s="4" t="s">
        <v>340</v>
      </c>
    </row>
    <row r="76" spans="1:11" x14ac:dyDescent="0.35">
      <c r="A76" s="73"/>
      <c r="B76" s="73"/>
      <c r="C76" s="73"/>
      <c r="D76" s="89"/>
      <c r="E76" s="43">
        <v>7.2450000000000001</v>
      </c>
      <c r="F76" s="35"/>
      <c r="G76" s="42" t="s">
        <v>316</v>
      </c>
      <c r="H76" s="35" t="s">
        <v>275</v>
      </c>
      <c r="I76" s="4">
        <v>12</v>
      </c>
      <c r="J76" s="36">
        <v>1865</v>
      </c>
      <c r="K76" s="4" t="s">
        <v>340</v>
      </c>
    </row>
    <row r="77" spans="1:11" hidden="1" x14ac:dyDescent="0.35">
      <c r="A77" s="4">
        <v>46</v>
      </c>
      <c r="B77" s="4"/>
      <c r="C77" s="4"/>
      <c r="D77" s="16"/>
      <c r="E77" s="43"/>
      <c r="F77" s="18" t="s">
        <v>2</v>
      </c>
      <c r="G77" s="17"/>
      <c r="H77" s="35"/>
      <c r="I77" s="43"/>
      <c r="J77" s="38">
        <f>SUM(J65:J76)</f>
        <v>35749</v>
      </c>
      <c r="K77" s="4"/>
    </row>
    <row r="78" spans="1:11" ht="31" x14ac:dyDescent="0.35">
      <c r="A78" s="4">
        <v>47</v>
      </c>
      <c r="B78" s="4" t="s">
        <v>276</v>
      </c>
      <c r="C78" s="4" t="s">
        <v>277</v>
      </c>
      <c r="D78" s="16" t="s">
        <v>278</v>
      </c>
      <c r="E78" s="43" t="s">
        <v>279</v>
      </c>
      <c r="F78" s="35" t="s">
        <v>175</v>
      </c>
      <c r="G78" s="17" t="s">
        <v>298</v>
      </c>
      <c r="H78" s="35" t="s">
        <v>280</v>
      </c>
      <c r="I78" s="43" t="s">
        <v>281</v>
      </c>
      <c r="J78" s="36">
        <v>10163.52</v>
      </c>
      <c r="K78" s="37" t="s">
        <v>295</v>
      </c>
    </row>
    <row r="79" spans="1:11" ht="31" x14ac:dyDescent="0.35">
      <c r="A79" s="4">
        <v>48</v>
      </c>
      <c r="B79" s="4" t="s">
        <v>276</v>
      </c>
      <c r="C79" s="4" t="s">
        <v>282</v>
      </c>
      <c r="D79" s="16" t="s">
        <v>283</v>
      </c>
      <c r="E79" s="43">
        <v>12.76</v>
      </c>
      <c r="F79" s="35" t="s">
        <v>284</v>
      </c>
      <c r="G79" s="17" t="s">
        <v>298</v>
      </c>
      <c r="H79" s="4" t="s">
        <v>285</v>
      </c>
      <c r="I79" s="43" t="s">
        <v>286</v>
      </c>
      <c r="J79" s="36">
        <v>14329.594399999998</v>
      </c>
      <c r="K79" s="37" t="s">
        <v>341</v>
      </c>
    </row>
    <row r="80" spans="1:11" ht="31" x14ac:dyDescent="0.35">
      <c r="A80" s="4">
        <v>49</v>
      </c>
      <c r="B80" s="4" t="s">
        <v>276</v>
      </c>
      <c r="C80" s="4" t="s">
        <v>287</v>
      </c>
      <c r="D80" s="16" t="s">
        <v>288</v>
      </c>
      <c r="E80" s="43">
        <v>90.1</v>
      </c>
      <c r="F80" s="35" t="s">
        <v>175</v>
      </c>
      <c r="G80" s="35" t="s">
        <v>317</v>
      </c>
      <c r="H80" s="35" t="s">
        <v>58</v>
      </c>
      <c r="I80" s="4" t="s">
        <v>289</v>
      </c>
      <c r="J80" s="36">
        <v>2812.04</v>
      </c>
      <c r="K80" s="37" t="s">
        <v>317</v>
      </c>
    </row>
    <row r="81" spans="1:11" x14ac:dyDescent="0.35">
      <c r="A81" s="4">
        <v>50</v>
      </c>
      <c r="B81" s="4" t="s">
        <v>276</v>
      </c>
      <c r="C81" s="4" t="s">
        <v>290</v>
      </c>
      <c r="D81" s="16" t="s">
        <v>291</v>
      </c>
      <c r="E81" s="43" t="s">
        <v>292</v>
      </c>
      <c r="F81" s="35" t="s">
        <v>175</v>
      </c>
      <c r="G81" s="17" t="s">
        <v>298</v>
      </c>
      <c r="H81" s="35" t="s">
        <v>58</v>
      </c>
      <c r="I81" s="43">
        <v>17</v>
      </c>
      <c r="J81" s="36">
        <v>682.92</v>
      </c>
      <c r="K81" s="37" t="s">
        <v>303</v>
      </c>
    </row>
    <row r="82" spans="1:11" hidden="1" x14ac:dyDescent="0.35">
      <c r="A82" s="4"/>
      <c r="B82" s="4"/>
      <c r="C82" s="4"/>
      <c r="D82" s="16"/>
      <c r="E82" s="43"/>
      <c r="F82" s="18" t="s">
        <v>2</v>
      </c>
      <c r="G82" s="17"/>
      <c r="H82" s="35"/>
      <c r="I82" s="43"/>
      <c r="J82" s="38">
        <f>SUM(J78:J81)</f>
        <v>27988.074399999998</v>
      </c>
      <c r="K82" s="4"/>
    </row>
    <row r="83" spans="1:11" x14ac:dyDescent="0.35">
      <c r="A83" s="52"/>
      <c r="B83" s="52"/>
      <c r="C83" s="52"/>
      <c r="D83" s="53"/>
      <c r="E83" s="60"/>
      <c r="F83" s="54" t="s">
        <v>23</v>
      </c>
      <c r="G83" s="61"/>
      <c r="H83" s="58"/>
      <c r="I83" s="60"/>
      <c r="J83" s="56">
        <f>J82+J77+J64+J40+J22</f>
        <v>247297.0344</v>
      </c>
      <c r="K83" s="52"/>
    </row>
    <row r="85" spans="1:11" hidden="1" x14ac:dyDescent="0.35">
      <c r="F85" s="35" t="s">
        <v>49</v>
      </c>
      <c r="J85" s="36">
        <v>22540</v>
      </c>
    </row>
    <row r="86" spans="1:11" hidden="1" x14ac:dyDescent="0.35">
      <c r="F86" s="35" t="s">
        <v>114</v>
      </c>
      <c r="J86" s="36">
        <v>30842</v>
      </c>
    </row>
    <row r="87" spans="1:11" hidden="1" x14ac:dyDescent="0.35">
      <c r="F87" s="18" t="s">
        <v>293</v>
      </c>
      <c r="J87" s="38">
        <f>SUM(J85:J86)</f>
        <v>53382</v>
      </c>
    </row>
    <row r="88" spans="1:11" hidden="1" x14ac:dyDescent="0.35">
      <c r="F88" s="35" t="s">
        <v>167</v>
      </c>
      <c r="J88" s="36">
        <v>130177.96000000002</v>
      </c>
    </row>
    <row r="89" spans="1:11" hidden="1" x14ac:dyDescent="0.35">
      <c r="F89" s="35" t="s">
        <v>243</v>
      </c>
      <c r="J89" s="36">
        <v>35749</v>
      </c>
    </row>
    <row r="90" spans="1:11" hidden="1" x14ac:dyDescent="0.35">
      <c r="F90" s="18" t="s">
        <v>293</v>
      </c>
      <c r="J90" s="38">
        <f>SUM(J88:J89)</f>
        <v>165926.96000000002</v>
      </c>
    </row>
    <row r="91" spans="1:11" hidden="1" x14ac:dyDescent="0.35">
      <c r="F91" s="35" t="s">
        <v>276</v>
      </c>
      <c r="J91" s="38">
        <v>27988.074399999998</v>
      </c>
    </row>
    <row r="92" spans="1:11" hidden="1" x14ac:dyDescent="0.35">
      <c r="F92" s="18" t="s">
        <v>23</v>
      </c>
      <c r="J92" s="38">
        <f>J91+J90+J87</f>
        <v>247297.0344</v>
      </c>
    </row>
    <row r="93" spans="1:11" hidden="1" x14ac:dyDescent="0.35"/>
    <row r="94" spans="1:11" hidden="1" x14ac:dyDescent="0.35"/>
  </sheetData>
  <mergeCells count="54">
    <mergeCell ref="A17:A18"/>
    <mergeCell ref="B17:B18"/>
    <mergeCell ref="C17:C18"/>
    <mergeCell ref="D17:D18"/>
    <mergeCell ref="A28:A34"/>
    <mergeCell ref="B28:B34"/>
    <mergeCell ref="C28:C34"/>
    <mergeCell ref="D28:D34"/>
    <mergeCell ref="A23:A25"/>
    <mergeCell ref="B23:B25"/>
    <mergeCell ref="C23:C25"/>
    <mergeCell ref="D23:D25"/>
    <mergeCell ref="A75:A76"/>
    <mergeCell ref="B75:B76"/>
    <mergeCell ref="C75:C76"/>
    <mergeCell ref="D75:D76"/>
    <mergeCell ref="A59:A60"/>
    <mergeCell ref="B59:B60"/>
    <mergeCell ref="C59:C60"/>
    <mergeCell ref="D59:D60"/>
    <mergeCell ref="D65:D66"/>
    <mergeCell ref="A69:A70"/>
    <mergeCell ref="B69:B70"/>
    <mergeCell ref="C69:C70"/>
    <mergeCell ref="D69:D70"/>
    <mergeCell ref="A1:K1"/>
    <mergeCell ref="A72:A74"/>
    <mergeCell ref="B72:B74"/>
    <mergeCell ref="C72:C74"/>
    <mergeCell ref="D72:D74"/>
    <mergeCell ref="A43:A46"/>
    <mergeCell ref="B43:B46"/>
    <mergeCell ref="C43:C46"/>
    <mergeCell ref="D43:D46"/>
    <mergeCell ref="A61:A63"/>
    <mergeCell ref="B61:B63"/>
    <mergeCell ref="C61:C63"/>
    <mergeCell ref="D61:D63"/>
    <mergeCell ref="A65:A66"/>
    <mergeCell ref="B65:B66"/>
    <mergeCell ref="C65:C66"/>
    <mergeCell ref="E69:E70"/>
    <mergeCell ref="D47:D48"/>
    <mergeCell ref="C47:C48"/>
    <mergeCell ref="B47:B48"/>
    <mergeCell ref="A47:A48"/>
    <mergeCell ref="A49:A50"/>
    <mergeCell ref="B49:B50"/>
    <mergeCell ref="C49:C50"/>
    <mergeCell ref="D49:D50"/>
    <mergeCell ref="A52:A54"/>
    <mergeCell ref="B52:B54"/>
    <mergeCell ref="C52:C54"/>
    <mergeCell ref="D52:D54"/>
  </mergeCells>
  <phoneticPr fontId="6" type="noConversion"/>
  <pageMargins left="0.7" right="0.7" top="0.75" bottom="0.75" header="0.3" footer="0.3"/>
  <pageSetup paperSize="9" scale="3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3E2E5-5B8C-4CC9-8ECA-047A2F5B39AA}">
  <dimension ref="A1:K12"/>
  <sheetViews>
    <sheetView topLeftCell="F1" zoomScale="90" zoomScaleNormal="90" zoomScaleSheetLayoutView="100" workbookViewId="0">
      <selection activeCell="B2" sqref="B1:B1048576"/>
    </sheetView>
  </sheetViews>
  <sheetFormatPr defaultColWidth="9.08984375" defaultRowHeight="15.5" x14ac:dyDescent="0.35"/>
  <cols>
    <col min="1" max="1" width="9.08984375" style="11"/>
    <col min="2" max="2" width="11.08984375" style="3" hidden="1" customWidth="1"/>
    <col min="3" max="3" width="9.6328125" style="11" bestFit="1" customWidth="1"/>
    <col min="4" max="4" width="38.90625" style="3" customWidth="1"/>
    <col min="5" max="5" width="22.36328125" style="11" customWidth="1"/>
    <col min="6" max="6" width="49.36328125" style="3" customWidth="1"/>
    <col min="7" max="7" width="18.08984375" style="3" customWidth="1"/>
    <col min="8" max="8" width="47.54296875" style="3" customWidth="1"/>
    <col min="9" max="9" width="11.453125" style="11" bestFit="1" customWidth="1"/>
    <col min="10" max="10" width="16.90625" style="11" customWidth="1"/>
    <col min="11" max="11" width="19.08984375" style="3" customWidth="1"/>
    <col min="12" max="12" width="26.54296875" style="3" customWidth="1"/>
    <col min="13" max="16384" width="9.08984375" style="3"/>
  </cols>
  <sheetData>
    <row r="1" spans="1:11" ht="20" x14ac:dyDescent="0.4">
      <c r="A1" s="91" t="s">
        <v>8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2" spans="1:11" ht="20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46.5" x14ac:dyDescent="0.35">
      <c r="A3" s="2" t="s">
        <v>11</v>
      </c>
      <c r="B3" s="2" t="s">
        <v>1</v>
      </c>
      <c r="C3" s="4" t="s">
        <v>12</v>
      </c>
      <c r="D3" s="1" t="s">
        <v>13</v>
      </c>
      <c r="E3" s="4" t="s">
        <v>29</v>
      </c>
      <c r="F3" s="1" t="s">
        <v>0</v>
      </c>
      <c r="G3" s="16" t="s">
        <v>28</v>
      </c>
      <c r="H3" s="5" t="s">
        <v>10</v>
      </c>
      <c r="I3" s="4" t="s">
        <v>344</v>
      </c>
      <c r="J3" s="14" t="s">
        <v>19</v>
      </c>
      <c r="K3" s="4" t="s">
        <v>48</v>
      </c>
    </row>
    <row r="4" spans="1:11" x14ac:dyDescent="0.35">
      <c r="A4" s="92">
        <v>1</v>
      </c>
      <c r="B4" s="92" t="s">
        <v>9</v>
      </c>
      <c r="C4" s="92" t="s">
        <v>4</v>
      </c>
      <c r="D4" s="92" t="s">
        <v>5</v>
      </c>
      <c r="E4" s="92" t="s">
        <v>33</v>
      </c>
      <c r="F4" s="72" t="s">
        <v>3</v>
      </c>
      <c r="G4" s="72" t="s">
        <v>30</v>
      </c>
      <c r="H4" s="5" t="s">
        <v>31</v>
      </c>
      <c r="I4" s="2">
        <v>22</v>
      </c>
      <c r="J4" s="9">
        <v>44383</v>
      </c>
      <c r="K4" s="72" t="s">
        <v>36</v>
      </c>
    </row>
    <row r="5" spans="1:11" ht="31" x14ac:dyDescent="0.35">
      <c r="A5" s="93"/>
      <c r="B5" s="93"/>
      <c r="C5" s="93"/>
      <c r="D5" s="93"/>
      <c r="E5" s="93"/>
      <c r="F5" s="77"/>
      <c r="G5" s="77"/>
      <c r="H5" s="16" t="s">
        <v>32</v>
      </c>
      <c r="I5" s="2">
        <v>80</v>
      </c>
      <c r="J5" s="9">
        <v>780.21</v>
      </c>
      <c r="K5" s="77"/>
    </row>
    <row r="6" spans="1:11" ht="46.5" x14ac:dyDescent="0.35">
      <c r="A6" s="93"/>
      <c r="B6" s="93"/>
      <c r="C6" s="93"/>
      <c r="D6" s="93"/>
      <c r="E6" s="93"/>
      <c r="F6" s="77"/>
      <c r="G6" s="77"/>
      <c r="H6" s="17" t="s">
        <v>34</v>
      </c>
      <c r="I6" s="7">
        <v>290</v>
      </c>
      <c r="J6" s="9">
        <v>6168.82</v>
      </c>
      <c r="K6" s="77"/>
    </row>
    <row r="7" spans="1:11" x14ac:dyDescent="0.35">
      <c r="A7" s="93"/>
      <c r="B7" s="93"/>
      <c r="C7" s="93"/>
      <c r="D7" s="93"/>
      <c r="E7" s="93"/>
      <c r="F7" s="77"/>
      <c r="G7" s="77"/>
      <c r="H7" s="17" t="s">
        <v>35</v>
      </c>
      <c r="I7" s="7">
        <v>20</v>
      </c>
      <c r="J7" s="9">
        <v>59.01</v>
      </c>
      <c r="K7" s="77"/>
    </row>
    <row r="8" spans="1:11" hidden="1" x14ac:dyDescent="0.35">
      <c r="A8" s="7"/>
      <c r="B8" s="8"/>
      <c r="C8" s="7"/>
      <c r="D8" s="8"/>
      <c r="E8" s="7"/>
      <c r="F8" s="10" t="s">
        <v>2</v>
      </c>
      <c r="G8" s="10"/>
      <c r="H8" s="8"/>
      <c r="I8" s="7"/>
      <c r="J8" s="12">
        <f>SUM(J4:J7)</f>
        <v>51391.040000000001</v>
      </c>
      <c r="K8" s="8"/>
    </row>
    <row r="9" spans="1:11" x14ac:dyDescent="0.35">
      <c r="A9" s="62"/>
      <c r="B9" s="63"/>
      <c r="C9" s="62"/>
      <c r="D9" s="64"/>
      <c r="E9" s="62"/>
      <c r="F9" s="65" t="s">
        <v>25</v>
      </c>
      <c r="G9" s="65"/>
      <c r="H9" s="64"/>
      <c r="I9" s="62"/>
      <c r="J9" s="66">
        <f>J8</f>
        <v>51391.040000000001</v>
      </c>
      <c r="K9" s="8"/>
    </row>
    <row r="11" spans="1:11" hidden="1" x14ac:dyDescent="0.35">
      <c r="F11" s="5" t="s">
        <v>9</v>
      </c>
      <c r="G11" s="5"/>
      <c r="J11" s="25">
        <f>J8</f>
        <v>51391.040000000001</v>
      </c>
    </row>
    <row r="12" spans="1:11" hidden="1" x14ac:dyDescent="0.35">
      <c r="F12" s="10" t="s">
        <v>25</v>
      </c>
      <c r="G12" s="10"/>
      <c r="J12" s="12">
        <f>SUM(J11:J11)</f>
        <v>51391.040000000001</v>
      </c>
    </row>
  </sheetData>
  <mergeCells count="9">
    <mergeCell ref="A1:K1"/>
    <mergeCell ref="F4:F7"/>
    <mergeCell ref="G4:G7"/>
    <mergeCell ref="K4:K7"/>
    <mergeCell ref="A4:A7"/>
    <mergeCell ref="B4:B7"/>
    <mergeCell ref="C4:C7"/>
    <mergeCell ref="D4:D7"/>
    <mergeCell ref="E4:E7"/>
  </mergeCells>
  <phoneticPr fontId="6" type="noConversion"/>
  <pageMargins left="0.7" right="0.7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0110D-44A6-44DB-99D7-E6E9A147C3A7}">
  <dimension ref="A1:K15"/>
  <sheetViews>
    <sheetView topLeftCell="D3" zoomScale="90" zoomScaleNormal="90" zoomScaleSheetLayoutView="100" workbookViewId="0">
      <selection activeCell="F27" sqref="F27"/>
    </sheetView>
  </sheetViews>
  <sheetFormatPr defaultColWidth="9.08984375" defaultRowHeight="14.5" x14ac:dyDescent="0.35"/>
  <cols>
    <col min="1" max="1" width="9.08984375" style="31"/>
    <col min="2" max="2" width="11.90625" style="31" hidden="1" customWidth="1"/>
    <col min="3" max="3" width="14.36328125" style="31" customWidth="1"/>
    <col min="4" max="4" width="37.54296875" style="31" customWidth="1"/>
    <col min="5" max="5" width="17.6328125" style="31" customWidth="1"/>
    <col min="6" max="6" width="58.36328125" style="34" customWidth="1"/>
    <col min="7" max="7" width="16.08984375" style="31" customWidth="1"/>
    <col min="8" max="8" width="32.6328125" style="31" customWidth="1"/>
    <col min="9" max="9" width="11.453125" style="31" bestFit="1" customWidth="1"/>
    <col min="10" max="10" width="17" style="31" customWidth="1"/>
    <col min="11" max="11" width="13.453125" style="31" customWidth="1"/>
    <col min="12" max="16384" width="9.08984375" style="31"/>
  </cols>
  <sheetData>
    <row r="1" spans="1:11" s="3" customFormat="1" ht="20" x14ac:dyDescent="0.4">
      <c r="A1" s="91" t="s">
        <v>20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3" spans="1:11" ht="46.5" x14ac:dyDescent="0.35">
      <c r="A3" s="2" t="s">
        <v>11</v>
      </c>
      <c r="B3" s="2" t="s">
        <v>1</v>
      </c>
      <c r="C3" s="4" t="s">
        <v>12</v>
      </c>
      <c r="D3" s="2" t="s">
        <v>13</v>
      </c>
      <c r="E3" s="4" t="s">
        <v>29</v>
      </c>
      <c r="F3" s="4" t="s">
        <v>0</v>
      </c>
      <c r="G3" s="4" t="s">
        <v>28</v>
      </c>
      <c r="H3" s="2" t="s">
        <v>10</v>
      </c>
      <c r="I3" s="4" t="s">
        <v>27</v>
      </c>
      <c r="J3" s="14" t="s">
        <v>19</v>
      </c>
      <c r="K3" s="4" t="s">
        <v>48</v>
      </c>
    </row>
    <row r="4" spans="1:11" ht="16.5" customHeight="1" x14ac:dyDescent="0.35">
      <c r="A4" s="92">
        <v>1</v>
      </c>
      <c r="B4" s="92" t="s">
        <v>15</v>
      </c>
      <c r="C4" s="92" t="s">
        <v>14</v>
      </c>
      <c r="D4" s="92" t="s">
        <v>37</v>
      </c>
      <c r="E4" s="92">
        <v>2.8660000000000001</v>
      </c>
      <c r="F4" s="72" t="s">
        <v>3</v>
      </c>
      <c r="G4" s="72" t="s">
        <v>38</v>
      </c>
      <c r="H4" s="2" t="s">
        <v>39</v>
      </c>
      <c r="I4" s="4" t="s">
        <v>40</v>
      </c>
      <c r="J4" s="32">
        <v>4505</v>
      </c>
      <c r="K4" s="92" t="s">
        <v>16</v>
      </c>
    </row>
    <row r="5" spans="1:11" ht="31" x14ac:dyDescent="0.35">
      <c r="A5" s="93"/>
      <c r="B5" s="93"/>
      <c r="C5" s="93"/>
      <c r="D5" s="93"/>
      <c r="E5" s="93"/>
      <c r="F5" s="77"/>
      <c r="G5" s="77"/>
      <c r="H5" s="4" t="s">
        <v>41</v>
      </c>
      <c r="I5" s="4" t="s">
        <v>42</v>
      </c>
      <c r="J5" s="32">
        <v>615</v>
      </c>
      <c r="K5" s="93"/>
    </row>
    <row r="6" spans="1:11" ht="15.5" x14ac:dyDescent="0.35">
      <c r="A6" s="94"/>
      <c r="B6" s="93"/>
      <c r="C6" s="94"/>
      <c r="D6" s="94"/>
      <c r="E6" s="94"/>
      <c r="F6" s="73"/>
      <c r="G6" s="73"/>
      <c r="H6" s="4" t="s">
        <v>43</v>
      </c>
      <c r="I6" s="4" t="s">
        <v>44</v>
      </c>
      <c r="J6" s="33">
        <v>535</v>
      </c>
      <c r="K6" s="93"/>
    </row>
    <row r="7" spans="1:11" ht="16.5" customHeight="1" x14ac:dyDescent="0.35">
      <c r="A7" s="92">
        <v>2</v>
      </c>
      <c r="B7" s="93"/>
      <c r="C7" s="92" t="s">
        <v>14</v>
      </c>
      <c r="D7" s="92" t="s">
        <v>37</v>
      </c>
      <c r="E7" s="95">
        <v>4.3</v>
      </c>
      <c r="F7" s="72" t="s">
        <v>3</v>
      </c>
      <c r="G7" s="72" t="s">
        <v>38</v>
      </c>
      <c r="H7" s="2" t="s">
        <v>39</v>
      </c>
      <c r="I7" s="4" t="s">
        <v>45</v>
      </c>
      <c r="J7" s="33">
        <v>3002.4</v>
      </c>
      <c r="K7" s="93"/>
    </row>
    <row r="8" spans="1:11" ht="31" x14ac:dyDescent="0.35">
      <c r="A8" s="93"/>
      <c r="B8" s="93"/>
      <c r="C8" s="93"/>
      <c r="D8" s="93"/>
      <c r="E8" s="96"/>
      <c r="F8" s="77"/>
      <c r="G8" s="77"/>
      <c r="H8" s="4" t="s">
        <v>41</v>
      </c>
      <c r="I8" s="4" t="s">
        <v>46</v>
      </c>
      <c r="J8" s="33">
        <v>488</v>
      </c>
      <c r="K8" s="93"/>
    </row>
    <row r="9" spans="1:11" ht="15.5" x14ac:dyDescent="0.35">
      <c r="A9" s="94"/>
      <c r="B9" s="94"/>
      <c r="C9" s="94"/>
      <c r="D9" s="94"/>
      <c r="E9" s="97"/>
      <c r="F9" s="73"/>
      <c r="G9" s="73"/>
      <c r="H9" s="4" t="s">
        <v>47</v>
      </c>
      <c r="I9" s="4" t="s">
        <v>44</v>
      </c>
      <c r="J9" s="33">
        <v>534.5</v>
      </c>
      <c r="K9" s="94"/>
    </row>
    <row r="10" spans="1:11" ht="15.5" hidden="1" x14ac:dyDescent="0.35">
      <c r="A10" s="7"/>
      <c r="B10" s="5"/>
      <c r="C10" s="7"/>
      <c r="D10" s="8"/>
      <c r="E10" s="8"/>
      <c r="F10" s="18" t="s">
        <v>2</v>
      </c>
      <c r="G10" s="10"/>
      <c r="H10" s="8"/>
      <c r="I10" s="8"/>
      <c r="J10" s="12">
        <f>SUM(J4:J9)</f>
        <v>9679.9</v>
      </c>
      <c r="K10" s="8"/>
    </row>
    <row r="11" spans="1:11" ht="15.5" x14ac:dyDescent="0.35">
      <c r="A11" s="62"/>
      <c r="B11" s="67"/>
      <c r="C11" s="62"/>
      <c r="D11" s="64"/>
      <c r="E11" s="64"/>
      <c r="F11" s="54" t="s">
        <v>24</v>
      </c>
      <c r="G11" s="65"/>
      <c r="H11" s="64"/>
      <c r="I11" s="64"/>
      <c r="J11" s="66">
        <f>SUM(J4:J9)</f>
        <v>9679.9</v>
      </c>
      <c r="K11" s="64"/>
    </row>
    <row r="13" spans="1:11" ht="15.5" hidden="1" x14ac:dyDescent="0.35">
      <c r="F13" s="16" t="s">
        <v>15</v>
      </c>
      <c r="G13" s="6"/>
      <c r="J13" s="25">
        <v>9680</v>
      </c>
    </row>
    <row r="14" spans="1:11" ht="15.5" hidden="1" x14ac:dyDescent="0.35">
      <c r="F14" s="18" t="s">
        <v>24</v>
      </c>
      <c r="G14" s="30"/>
      <c r="J14" s="12">
        <v>9680</v>
      </c>
    </row>
    <row r="15" spans="1:11" hidden="1" x14ac:dyDescent="0.35"/>
  </sheetData>
  <mergeCells count="15">
    <mergeCell ref="A1:K1"/>
    <mergeCell ref="F4:F6"/>
    <mergeCell ref="G4:G6"/>
    <mergeCell ref="K4:K9"/>
    <mergeCell ref="A7:A9"/>
    <mergeCell ref="C7:C9"/>
    <mergeCell ref="D7:D9"/>
    <mergeCell ref="E7:E9"/>
    <mergeCell ref="F7:F9"/>
    <mergeCell ref="G7:G9"/>
    <mergeCell ref="A4:A6"/>
    <mergeCell ref="B4:B9"/>
    <mergeCell ref="C4:C6"/>
    <mergeCell ref="D4:D6"/>
    <mergeCell ref="E4:E6"/>
  </mergeCells>
  <pageMargins left="0.7" right="0.7" top="0.75" bottom="0.75" header="0.3" footer="0.3"/>
  <pageSetup paperSize="9" scale="4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88594-96B1-4527-B277-5998F79D9B6E}">
  <dimension ref="A1:D13"/>
  <sheetViews>
    <sheetView tabSelected="1" zoomScaleNormal="100" zoomScaleSheetLayoutView="100" workbookViewId="0">
      <selection activeCell="B1" sqref="B1:C2"/>
    </sheetView>
  </sheetViews>
  <sheetFormatPr defaultRowHeight="14.5" x14ac:dyDescent="0.35"/>
  <cols>
    <col min="1" max="1" width="4.36328125" customWidth="1"/>
    <col min="2" max="2" width="61" customWidth="1"/>
    <col min="3" max="3" width="21" customWidth="1"/>
    <col min="4" max="4" width="13.54296875" bestFit="1" customWidth="1"/>
  </cols>
  <sheetData>
    <row r="1" spans="1:4" ht="32.25" customHeight="1" x14ac:dyDescent="0.35">
      <c r="A1" s="29"/>
      <c r="B1" s="98" t="s">
        <v>26</v>
      </c>
      <c r="C1" s="98"/>
      <c r="D1" s="29"/>
    </row>
    <row r="2" spans="1:4" ht="32.25" customHeight="1" x14ac:dyDescent="0.35">
      <c r="A2" s="29"/>
      <c r="B2" s="99"/>
      <c r="C2" s="99"/>
      <c r="D2" s="29"/>
    </row>
    <row r="3" spans="1:4" ht="46.5" x14ac:dyDescent="0.35">
      <c r="A3" s="29"/>
      <c r="B3" s="21" t="s">
        <v>17</v>
      </c>
      <c r="C3" s="14" t="s">
        <v>21</v>
      </c>
      <c r="D3" s="29"/>
    </row>
    <row r="4" spans="1:4" ht="15.5" x14ac:dyDescent="0.35">
      <c r="A4" s="29"/>
      <c r="B4" s="1" t="s">
        <v>22</v>
      </c>
      <c r="C4" s="9">
        <v>314797.11710699997</v>
      </c>
      <c r="D4" s="29"/>
    </row>
    <row r="5" spans="1:4" ht="15.5" x14ac:dyDescent="0.35">
      <c r="A5" s="29"/>
      <c r="B5" s="1" t="s">
        <v>23</v>
      </c>
      <c r="C5" s="23">
        <v>247297.0344</v>
      </c>
      <c r="D5" s="29"/>
    </row>
    <row r="6" spans="1:4" ht="15.5" x14ac:dyDescent="0.35">
      <c r="A6" s="29"/>
      <c r="B6" s="1" t="s">
        <v>25</v>
      </c>
      <c r="C6" s="23">
        <v>51391.040000000001</v>
      </c>
      <c r="D6" s="29"/>
    </row>
    <row r="7" spans="1:4" ht="15.5" x14ac:dyDescent="0.35">
      <c r="A7" s="29"/>
      <c r="B7" s="1" t="s">
        <v>24</v>
      </c>
      <c r="C7" s="23">
        <v>9680</v>
      </c>
      <c r="D7" s="29"/>
    </row>
    <row r="8" spans="1:4" ht="15.5" x14ac:dyDescent="0.35">
      <c r="A8" s="29"/>
      <c r="B8" s="22" t="s">
        <v>18</v>
      </c>
      <c r="C8" s="24">
        <f>SUM(C4:C7)</f>
        <v>623165.19150700001</v>
      </c>
      <c r="D8" s="29"/>
    </row>
    <row r="9" spans="1:4" x14ac:dyDescent="0.35">
      <c r="A9" s="29"/>
      <c r="B9" s="29"/>
      <c r="C9" s="29"/>
      <c r="D9" s="29"/>
    </row>
    <row r="10" spans="1:4" x14ac:dyDescent="0.35">
      <c r="A10" s="29"/>
      <c r="B10" s="29"/>
      <c r="C10" s="29"/>
      <c r="D10" s="29"/>
    </row>
    <row r="11" spans="1:4" x14ac:dyDescent="0.35">
      <c r="A11" s="29"/>
      <c r="B11" s="29"/>
      <c r="C11" s="29"/>
      <c r="D11" s="29"/>
    </row>
    <row r="12" spans="1:4" x14ac:dyDescent="0.35">
      <c r="A12" s="29"/>
      <c r="B12" s="29"/>
      <c r="C12" s="29"/>
      <c r="D12" s="29"/>
    </row>
    <row r="13" spans="1:4" x14ac:dyDescent="0.35">
      <c r="A13" s="29"/>
      <c r="B13" s="29"/>
      <c r="C13" s="29"/>
      <c r="D13" s="29"/>
    </row>
  </sheetData>
  <mergeCells count="1">
    <mergeCell ref="B1:C2"/>
  </mergeCells>
  <pageMargins left="0.7" right="0.7" top="0.75" bottom="0.75" header="0.3" footer="0.3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EB992A935A72D54CB47362E06B960A39" ma:contentTypeVersion="15" ma:contentTypeDescription="Izveidot jaunu dokumentu." ma:contentTypeScope="" ma:versionID="7747b627a8b293b755a2009c2a6ec70c">
  <xsd:schema xmlns:xsd="http://www.w3.org/2001/XMLSchema" xmlns:xs="http://www.w3.org/2001/XMLSchema" xmlns:p="http://schemas.microsoft.com/office/2006/metadata/properties" xmlns:ns2="8717bae9-4389-4be2-be34-497b2d47f771" xmlns:ns3="aaa93ce3-23dc-4c40-9144-86def9463225" targetNamespace="http://schemas.microsoft.com/office/2006/metadata/properties" ma:root="true" ma:fieldsID="e2d5e4292f46ac3c96915bebd9dbda73" ns2:_="" ns3:_="">
    <xsd:import namespace="8717bae9-4389-4be2-be34-497b2d47f771"/>
    <xsd:import namespace="aaa93ce3-23dc-4c40-9144-86def94632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7bae9-4389-4be2-be34-497b2d47f7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d329cd14-990e-4319-a597-f18583bfa58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93ce3-23dc-4c40-9144-86def946322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ad62ed2-e0cd-482c-8e50-456bdcbc7d4f}" ma:internalName="TaxCatchAll" ma:showField="CatchAllData" ma:web="aaa93ce3-23dc-4c40-9144-86def94632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93ce3-23dc-4c40-9144-86def9463225" xsi:nil="true"/>
    <lcf76f155ced4ddcb4097134ff3c332f xmlns="8717bae9-4389-4be2-be34-497b2d47f77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A29FA0-9C95-4EF5-8022-6EF350611B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7bae9-4389-4be2-be34-497b2d47f771"/>
    <ds:schemaRef ds:uri="aaa93ce3-23dc-4c40-9144-86def94632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68FBE9-70E4-45E9-B74F-2306FD04A67B}">
  <ds:schemaRefs>
    <ds:schemaRef ds:uri="http://schemas.microsoft.com/office/2006/metadata/properties"/>
    <ds:schemaRef ds:uri="http://schemas.microsoft.com/office/infopath/2007/PartnerControls"/>
    <ds:schemaRef ds:uri="aaa93ce3-23dc-4c40-9144-86def9463225"/>
    <ds:schemaRef ds:uri="8717bae9-4389-4be2-be34-497b2d47f771"/>
  </ds:schemaRefs>
</ds:datastoreItem>
</file>

<file path=customXml/itemProps3.xml><?xml version="1.0" encoding="utf-8"?>
<ds:datastoreItem xmlns:ds="http://schemas.openxmlformats.org/officeDocument/2006/customXml" ds:itemID="{784CC931-CB0B-45A8-BE33-E06DE0DE79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Latgales reģ. nod</vt:lpstr>
      <vt:lpstr>Vidzemes reģ. nod.</vt:lpstr>
      <vt:lpstr>Rīgas reģ. nod.</vt:lpstr>
      <vt:lpstr>Zemgales reģ. nod.</vt:lpstr>
      <vt:lpstr>kopā</vt:lpstr>
      <vt:lpstr>'Latgales reģ. nod'!Print_Area</vt:lpstr>
    </vt:vector>
  </TitlesOfParts>
  <Manager/>
  <Company>Latvijas Valsts Celi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Valdis Mesters</dc:creator>
  <cp:keywords/>
  <dc:description/>
  <cp:lastModifiedBy>Dace Supe</cp:lastModifiedBy>
  <cp:revision/>
  <cp:lastPrinted>2025-07-30T06:50:30Z</cp:lastPrinted>
  <dcterms:created xsi:type="dcterms:W3CDTF">2025-07-16T07:01:33Z</dcterms:created>
  <dcterms:modified xsi:type="dcterms:W3CDTF">2025-08-07T06:47:47Z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0x010100EB992A935A72D54CB47362E06B960A39</vt:lpwstr>
  </property>
  <property fmtid="{D5CDD505-2E9C-101B-9397-08002B2CF9AE}" pid="3" name="MediaServiceImageTags">
    <vt:lpwstr/>
  </property>
</Properties>
</file>