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801"/>
  <workbookPr defaultThemeVersion="166925"/>
  <mc:AlternateContent xmlns:mc="http://schemas.openxmlformats.org/markup-compatibility/2006">
    <mc:Choice Requires="x15">
      <x15ac:absPath xmlns:x15ac="http://schemas.microsoft.com/office/spreadsheetml/2010/11/ac" url="\\vnozare.pri\vm\Redirect_profiles\lzandberga\Desktop\VI_MAKSAS_PAKALPOJUMU_CENRADIS\151121_saskanosanai\"/>
    </mc:Choice>
  </mc:AlternateContent>
  <xr:revisionPtr revIDLastSave="0" documentId="8_{A7796C1C-9F50-460B-8919-B13A14AF8C26}" xr6:coauthVersionLast="46" xr6:coauthVersionMax="46" xr10:uidLastSave="{00000000-0000-0000-0000-000000000000}"/>
  <bookViews>
    <workbookView xWindow="-120" yWindow="-120" windowWidth="29040" windowHeight="15840" xr2:uid="{00000000-000D-0000-FFFF-FFFF00000000}"/>
  </bookViews>
  <sheets>
    <sheet name="VI" sheetId="1" r:id="rId1"/>
  </sheets>
  <definedNames>
    <definedName name="_xlnm._FilterDatabase" localSheetId="0" hidden="1">VI!$A$7:$O$7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M91" i="1" l="1"/>
  <c r="I91" i="1"/>
  <c r="G91" i="1"/>
  <c r="M90" i="1"/>
  <c r="G90" i="1"/>
  <c r="I90" i="1" s="1"/>
  <c r="M89" i="1"/>
  <c r="G89" i="1"/>
  <c r="I89" i="1" s="1"/>
  <c r="M88" i="1"/>
  <c r="G88" i="1"/>
  <c r="I88" i="1" s="1"/>
  <c r="M86" i="1" l="1"/>
  <c r="G86" i="1"/>
  <c r="I86" i="1" s="1"/>
  <c r="M85" i="1"/>
  <c r="I85" i="1"/>
  <c r="M83" i="1" l="1"/>
  <c r="G83" i="1"/>
  <c r="I83" i="1" s="1"/>
  <c r="M53" i="1" l="1"/>
  <c r="G31" i="1" l="1"/>
  <c r="I31" i="1" s="1"/>
  <c r="G26" i="1"/>
  <c r="I26" i="1" s="1"/>
  <c r="G20" i="1"/>
  <c r="I20" i="1" s="1"/>
  <c r="M15" i="1"/>
  <c r="G17" i="1"/>
  <c r="G16" i="1"/>
  <c r="I16" i="1" s="1"/>
  <c r="I17" i="1"/>
  <c r="G15" i="1"/>
  <c r="I15" i="1" s="1"/>
  <c r="G14" i="1"/>
  <c r="I14" i="1" s="1"/>
  <c r="G13" i="1"/>
  <c r="I13" i="1" s="1"/>
  <c r="G11" i="1" l="1"/>
  <c r="I11" i="1" s="1"/>
  <c r="G9" i="1"/>
  <c r="M73" i="1"/>
  <c r="M81" i="1"/>
  <c r="M82" i="1"/>
  <c r="G75" i="1"/>
  <c r="I75" i="1" s="1"/>
  <c r="G10" i="1"/>
  <c r="I10" i="1" s="1"/>
  <c r="G12" i="1"/>
  <c r="I12" i="1" s="1"/>
  <c r="G21" i="1"/>
  <c r="I21" i="1" s="1"/>
  <c r="G23" i="1"/>
  <c r="I23" i="1" s="1"/>
  <c r="G24" i="1"/>
  <c r="I24" i="1" s="1"/>
  <c r="G25" i="1"/>
  <c r="I25" i="1" s="1"/>
  <c r="G27" i="1"/>
  <c r="I27" i="1" s="1"/>
  <c r="G28" i="1"/>
  <c r="I28" i="1" s="1"/>
  <c r="G29" i="1"/>
  <c r="G30" i="1"/>
  <c r="G34" i="1"/>
  <c r="I34" i="1" s="1"/>
  <c r="G35" i="1"/>
  <c r="I35" i="1" s="1"/>
  <c r="G36" i="1"/>
  <c r="I36" i="1" s="1"/>
  <c r="G37" i="1"/>
  <c r="I37" i="1" s="1"/>
  <c r="G39" i="1"/>
  <c r="I39" i="1" s="1"/>
  <c r="G40" i="1"/>
  <c r="I40" i="1" s="1"/>
  <c r="G41" i="1"/>
  <c r="I41" i="1" s="1"/>
  <c r="G42" i="1"/>
  <c r="I42" i="1" s="1"/>
  <c r="G43" i="1"/>
  <c r="I43" i="1" s="1"/>
  <c r="G45" i="1"/>
  <c r="I45" i="1" s="1"/>
  <c r="G46" i="1"/>
  <c r="I46" i="1" s="1"/>
  <c r="G47" i="1"/>
  <c r="I47" i="1" s="1"/>
  <c r="G48" i="1"/>
  <c r="I48" i="1" s="1"/>
  <c r="G49" i="1"/>
  <c r="I49" i="1" s="1"/>
  <c r="G50" i="1"/>
  <c r="I50" i="1" s="1"/>
  <c r="G53" i="1"/>
  <c r="G54" i="1"/>
  <c r="G55" i="1"/>
  <c r="I55" i="1" s="1"/>
  <c r="G56" i="1"/>
  <c r="G57" i="1"/>
  <c r="I57" i="1" s="1"/>
  <c r="G59" i="1"/>
  <c r="I59" i="1" s="1"/>
  <c r="G60" i="1"/>
  <c r="I60" i="1" s="1"/>
  <c r="G61" i="1"/>
  <c r="I61" i="1" s="1"/>
  <c r="G62" i="1"/>
  <c r="I62" i="1" s="1"/>
  <c r="G63" i="1"/>
  <c r="G65" i="1"/>
  <c r="I65" i="1" s="1"/>
  <c r="G66" i="1"/>
  <c r="I66" i="1" s="1"/>
  <c r="G67" i="1"/>
  <c r="I67" i="1" s="1"/>
  <c r="G68" i="1"/>
  <c r="I68" i="1" s="1"/>
  <c r="G69" i="1"/>
  <c r="I69" i="1" s="1"/>
  <c r="G71" i="1"/>
  <c r="I71" i="1" s="1"/>
  <c r="G72" i="1"/>
  <c r="I72" i="1" s="1"/>
  <c r="G73" i="1"/>
  <c r="G76" i="1"/>
  <c r="I76" i="1" s="1"/>
  <c r="G78" i="1"/>
  <c r="I78" i="1" s="1"/>
  <c r="G79" i="1"/>
  <c r="G80" i="1"/>
  <c r="I80" i="1" s="1"/>
  <c r="G81" i="1"/>
  <c r="G82" i="1"/>
  <c r="G84" i="1"/>
  <c r="G87" i="1"/>
  <c r="I87" i="1" s="1"/>
  <c r="I82" i="1" l="1"/>
  <c r="I73" i="1"/>
  <c r="I63" i="1"/>
  <c r="I56" i="1"/>
  <c r="I54" i="1"/>
  <c r="I29" i="1"/>
  <c r="I81" i="1"/>
  <c r="I30" i="1"/>
  <c r="I9" i="1"/>
  <c r="I84" i="1"/>
  <c r="I79" i="1"/>
  <c r="I53" i="1"/>
  <c r="M10" i="1"/>
  <c r="M11" i="1"/>
  <c r="M12" i="1"/>
  <c r="M13" i="1"/>
  <c r="M14" i="1"/>
  <c r="M16" i="1"/>
  <c r="M17" i="1"/>
  <c r="M20" i="1"/>
  <c r="M21" i="1"/>
  <c r="M23" i="1"/>
  <c r="M24" i="1"/>
  <c r="M25" i="1"/>
  <c r="M26" i="1"/>
  <c r="M27" i="1"/>
  <c r="M28" i="1"/>
  <c r="M29" i="1"/>
  <c r="M30" i="1"/>
  <c r="M31" i="1"/>
  <c r="M34" i="1"/>
  <c r="M35" i="1"/>
  <c r="M36" i="1"/>
  <c r="M37" i="1"/>
  <c r="M39" i="1"/>
  <c r="M40" i="1"/>
  <c r="M41" i="1"/>
  <c r="M42" i="1"/>
  <c r="M43" i="1"/>
  <c r="M45" i="1"/>
  <c r="M46" i="1"/>
  <c r="M47" i="1"/>
  <c r="M48" i="1"/>
  <c r="M49" i="1"/>
  <c r="M50" i="1"/>
  <c r="M54" i="1"/>
  <c r="M55" i="1"/>
  <c r="M56" i="1"/>
  <c r="M57" i="1"/>
  <c r="M59" i="1"/>
  <c r="M60" i="1"/>
  <c r="M61" i="1"/>
  <c r="M62" i="1"/>
  <c r="M63" i="1"/>
  <c r="M65" i="1"/>
  <c r="M66" i="1"/>
  <c r="M67" i="1"/>
  <c r="M68" i="1"/>
  <c r="M69" i="1"/>
  <c r="M71" i="1"/>
  <c r="M72" i="1"/>
  <c r="M75" i="1"/>
  <c r="M76" i="1"/>
  <c r="M78" i="1"/>
  <c r="M79" i="1"/>
  <c r="M80" i="1"/>
  <c r="M84" i="1"/>
  <c r="M87" i="1"/>
  <c r="M9" i="1"/>
  <c r="H92" i="1" l="1"/>
  <c r="I92" i="1" l="1"/>
  <c r="J92" i="1"/>
  <c r="K92" i="1"/>
  <c r="L92" i="1"/>
  <c r="M92" i="1" l="1"/>
</calcChain>
</file>

<file path=xl/sharedStrings.xml><?xml version="1.0" encoding="utf-8"?>
<sst xmlns="http://schemas.openxmlformats.org/spreadsheetml/2006/main" count="263" uniqueCount="197">
  <si>
    <t>X</t>
  </si>
  <si>
    <t>Kopā:</t>
  </si>
  <si>
    <t>sertifikāts</t>
  </si>
  <si>
    <t>1.</t>
  </si>
  <si>
    <t>1.1.</t>
  </si>
  <si>
    <t>Izdevumi kopā:</t>
  </si>
  <si>
    <t>Kapitālie izdevumi EKK 5000</t>
  </si>
  <si>
    <t>Preces un pakalpojumi EKK 2000</t>
  </si>
  <si>
    <t>Ieņēmumi kopā</t>
  </si>
  <si>
    <t>Pakalpojumu skaits</t>
  </si>
  <si>
    <r>
      <t>(</t>
    </r>
    <r>
      <rPr>
        <i/>
        <sz val="10"/>
        <color theme="1"/>
        <rFont val="Times New Roman"/>
        <family val="1"/>
        <charset val="186"/>
      </rPr>
      <t>euro</t>
    </r>
    <r>
      <rPr>
        <sz val="10"/>
        <color theme="1"/>
        <rFont val="Times New Roman"/>
        <family val="1"/>
        <charset val="186"/>
      </rPr>
      <t>)</t>
    </r>
  </si>
  <si>
    <t>p.k.</t>
  </si>
  <si>
    <t>Izdevumi pa ekonomiskās klasifikācijas kodiem</t>
  </si>
  <si>
    <r>
      <t>Cena ar PVN (</t>
    </r>
    <r>
      <rPr>
        <i/>
        <sz val="10"/>
        <color theme="1"/>
        <rFont val="Times New Roman"/>
        <family val="1"/>
        <charset val="186"/>
      </rPr>
      <t>euro</t>
    </r>
    <r>
      <rPr>
        <sz val="10"/>
        <color theme="1"/>
        <rFont val="Times New Roman"/>
        <family val="1"/>
        <charset val="186"/>
      </rPr>
      <t>)</t>
    </r>
  </si>
  <si>
    <t>PVN</t>
  </si>
  <si>
    <r>
      <t>Cena bez PVN (</t>
    </r>
    <r>
      <rPr>
        <i/>
        <sz val="10"/>
        <color theme="1"/>
        <rFont val="Times New Roman"/>
        <family val="1"/>
        <charset val="186"/>
      </rPr>
      <t>euro</t>
    </r>
    <r>
      <rPr>
        <sz val="10"/>
        <color theme="1"/>
        <rFont val="Times New Roman"/>
        <family val="1"/>
        <charset val="186"/>
      </rPr>
      <t>)</t>
    </r>
  </si>
  <si>
    <t>Mērvienība</t>
  </si>
  <si>
    <t>Pakalpojuma veids</t>
  </si>
  <si>
    <t>Nr.</t>
  </si>
  <si>
    <t xml:space="preserve"> Ieņēmumu un izdevumu prognoze </t>
  </si>
  <si>
    <t>pakalpojumu cenrādis” anotācijai</t>
  </si>
  <si>
    <t>Ministru kabineta noteikumu projekta</t>
  </si>
  <si>
    <t>2. pielikums</t>
  </si>
  <si>
    <t>paraugs</t>
  </si>
  <si>
    <t>dzīvoklim, vienģimenes mājai, vasarnīcai, zemnieku saimniecībai</t>
  </si>
  <si>
    <t>1.2.</t>
  </si>
  <si>
    <t>daudzdzīvokļu mājai</t>
  </si>
  <si>
    <t>1.3.</t>
  </si>
  <si>
    <t>1.4.</t>
  </si>
  <si>
    <t>publiskai telpai</t>
  </si>
  <si>
    <t>1.5.</t>
  </si>
  <si>
    <t>1.6.</t>
  </si>
  <si>
    <t>1.7.</t>
  </si>
  <si>
    <t>1.8.</t>
  </si>
  <si>
    <t>angāram, noliktavai, īslaicīgas lietošanas būvei</t>
  </si>
  <si>
    <t>1.9.</t>
  </si>
  <si>
    <t>citam 1.punktā neminētam objektam</t>
  </si>
  <si>
    <t xml:space="preserve">Nosacījumu sagatavošana higiēnas prasību ievērošanai projektēšanas stadijā (pakalpojums nav obligāts  saskaņā ar normatīvajiem aktiem un tiek sniegts pēc būvniecības ierosinātāja brīvprātīga pieprasījuma, t.sk., ja tiek paredzētas atkāpes no normatīvajos aktos noteiktajām higiēnas prasībām) </t>
  </si>
  <si>
    <t>Projekta higiēnas prasību ievērošanas novērtēšana</t>
  </si>
  <si>
    <t>2.1.</t>
  </si>
  <si>
    <t>dzīvojamām ēkām un telpām</t>
  </si>
  <si>
    <t>2.1.1.</t>
  </si>
  <si>
    <t xml:space="preserve">daudzdzīvokļu dzīvojamām ēkām </t>
  </si>
  <si>
    <t>2.1.2.</t>
  </si>
  <si>
    <t>2.2.</t>
  </si>
  <si>
    <t>2.2.1.</t>
  </si>
  <si>
    <t>ar platību līdz 250 m²</t>
  </si>
  <si>
    <t>2.2.2.</t>
  </si>
  <si>
    <t>2.2.3.</t>
  </si>
  <si>
    <t>2.2.4.</t>
  </si>
  <si>
    <t>2.2.5.</t>
  </si>
  <si>
    <t>2.2.6.</t>
  </si>
  <si>
    <t>2.3.</t>
  </si>
  <si>
    <t>inženierbūvei, inženiertīkliem</t>
  </si>
  <si>
    <t>2.4.</t>
  </si>
  <si>
    <t>2.5.</t>
  </si>
  <si>
    <t>citam 2.punktā neminētam objektam</t>
  </si>
  <si>
    <t>3.</t>
  </si>
  <si>
    <t>3.1.</t>
  </si>
  <si>
    <t>dzīvoklim, individuālai dzīvojamai ēkai, vasarnīcai, zemnieku saimniecībai</t>
  </si>
  <si>
    <t>3.1.1.</t>
  </si>
  <si>
    <t>3.1.2.</t>
  </si>
  <si>
    <t>3.1.3.</t>
  </si>
  <si>
    <t>3.2.</t>
  </si>
  <si>
    <t>3.3.</t>
  </si>
  <si>
    <t>publiskai būvei, ražošanas objektam</t>
  </si>
  <si>
    <t>3.3.1.</t>
  </si>
  <si>
    <t>3.3.2.</t>
  </si>
  <si>
    <t>3.3.3.</t>
  </si>
  <si>
    <t>3.3.4.</t>
  </si>
  <si>
    <t>3.3.5.</t>
  </si>
  <si>
    <t>3.4.</t>
  </si>
  <si>
    <t>inženierbūvei un komunikāciju tīklam</t>
  </si>
  <si>
    <t>3.4.1.</t>
  </si>
  <si>
    <t>autostāvvietai līdz 49 automašīnām</t>
  </si>
  <si>
    <t>3.4.2.</t>
  </si>
  <si>
    <t xml:space="preserve">autostāvvietai no 50 automašīnām </t>
  </si>
  <si>
    <t>3.4.3.</t>
  </si>
  <si>
    <t>3.4.4.</t>
  </si>
  <si>
    <t>ceļu inženierkomunikācijai</t>
  </si>
  <si>
    <t>3.4.5.</t>
  </si>
  <si>
    <t>ūdensvadu un kanalizācijas tīklam un būvei</t>
  </si>
  <si>
    <t>3.5.</t>
  </si>
  <si>
    <t>citam 3.punktā neminētam objektam</t>
  </si>
  <si>
    <t>Higiēnas prasību ievērošanas novērtēšana objektiem, kam normatīvajos aktos nav noteiktas higiēnas prasības (pakalpojums nav obligāts saskaņā ar normatīvajiem aktiem un tiek sniegts pēc objekta īpašnieka brīvprātīga pieprasījuma, izņemot attiecībā uz noteikumu pielikuma 4.5.apakšpunktā noteiktajiem objektiem)</t>
  </si>
  <si>
    <t>4.1.</t>
  </si>
  <si>
    <t>4.1.1.</t>
  </si>
  <si>
    <t>4.1.2.</t>
  </si>
  <si>
    <t>4.2.</t>
  </si>
  <si>
    <t>šahtveida akai</t>
  </si>
  <si>
    <t>4.3.</t>
  </si>
  <si>
    <t>dzīvojamai mājai, dzīvoklim</t>
  </si>
  <si>
    <t>4.4.</t>
  </si>
  <si>
    <t>inženiertehniskai būvei</t>
  </si>
  <si>
    <t>4.5.</t>
  </si>
  <si>
    <t>4.5.1.</t>
  </si>
  <si>
    <t>dienas nometnes ar dalībnieku skaitu līdz 20</t>
  </si>
  <si>
    <t>4.5.2.</t>
  </si>
  <si>
    <t>dienas nometnes ar dalībnieku skaitu vairak par 20</t>
  </si>
  <si>
    <t>4.5.3.</t>
  </si>
  <si>
    <t>diennakts nometnes ar dalībnieku skaitu līdz 20</t>
  </si>
  <si>
    <t>4.5.4.</t>
  </si>
  <si>
    <t xml:space="preserve">diennakts nometnes ar dalībnieku skaitu vairāk par 20  </t>
  </si>
  <si>
    <t>6.1.</t>
  </si>
  <si>
    <t>6.2.</t>
  </si>
  <si>
    <t>6.3.</t>
  </si>
  <si>
    <t>6.4.</t>
  </si>
  <si>
    <t>7.</t>
  </si>
  <si>
    <t>8.</t>
  </si>
  <si>
    <t>8.1.</t>
  </si>
  <si>
    <t>dzeramā ūdens urbumam</t>
  </si>
  <si>
    <t>8.2.</t>
  </si>
  <si>
    <t>citam objektam</t>
  </si>
  <si>
    <t>Speciālista atzinuma sagatavošana par mikrobioloģiskās, ķīmiskās un fizikālās testēšanas rezultātiem</t>
  </si>
  <si>
    <t>10.</t>
  </si>
  <si>
    <t>Brīvās tirdzniecības sertifikāta izsniegšana kosmētikas līdzekļu eksportam:</t>
  </si>
  <si>
    <t>10.1.</t>
  </si>
  <si>
    <t>10.2.</t>
  </si>
  <si>
    <t>Parauga ņemšana higiēniskajiem un mikrobioloģiskajiem izmeklējumiem pēc personas pieprasījuma</t>
  </si>
  <si>
    <t>11.1.</t>
  </si>
  <si>
    <t>dzeramajam ūdenim</t>
  </si>
  <si>
    <t>11.2.</t>
  </si>
  <si>
    <t>atklāto ūdenstilpju ūdenim</t>
  </si>
  <si>
    <t>11.3.</t>
  </si>
  <si>
    <t>kuģa notekūdeņiem</t>
  </si>
  <si>
    <t>11.4.</t>
  </si>
  <si>
    <t>citam paraugu veidam</t>
  </si>
  <si>
    <t>13.</t>
  </si>
  <si>
    <t>14.</t>
  </si>
  <si>
    <t>15.</t>
  </si>
  <si>
    <t>16.</t>
  </si>
  <si>
    <t>17.</t>
  </si>
  <si>
    <t>Ārstniecības personu un ārstniecības atbalsta personu reģistrācijas apliecības vai ārvalstīs iegūtās profesionalās kvalifikācijas atzīšanas apliecības dublikāta izsniegšana</t>
  </si>
  <si>
    <t>18.</t>
  </si>
  <si>
    <t>19.</t>
  </si>
  <si>
    <t>20.</t>
  </si>
  <si>
    <t>21.</t>
  </si>
  <si>
    <t>dublikāts</t>
  </si>
  <si>
    <t>izstrādājums</t>
  </si>
  <si>
    <t>apliecība</t>
  </si>
  <si>
    <t>apliecība/ apliecinājums</t>
  </si>
  <si>
    <t>nosacījums</t>
  </si>
  <si>
    <t>atzinums</t>
  </si>
  <si>
    <t>novērtējums</t>
  </si>
  <si>
    <t>akadēmiskā stunda</t>
  </si>
  <si>
    <r>
      <t>ar platību no 251 m</t>
    </r>
    <r>
      <rPr>
        <sz val="10"/>
        <color indexed="8"/>
        <rFont val="Times New Roman"/>
        <family val="1"/>
        <charset val="186"/>
      </rPr>
      <t>² līdz 500 m</t>
    </r>
    <r>
      <rPr>
        <vertAlign val="superscript"/>
        <sz val="10"/>
        <color indexed="8"/>
        <rFont val="Times New Roman"/>
        <family val="1"/>
        <charset val="186"/>
      </rPr>
      <t>2</t>
    </r>
  </si>
  <si>
    <r>
      <t>ar platību no 501 m</t>
    </r>
    <r>
      <rPr>
        <vertAlign val="superscript"/>
        <sz val="10"/>
        <color indexed="8"/>
        <rFont val="Times New Roman"/>
        <family val="1"/>
        <charset val="186"/>
      </rPr>
      <t>2</t>
    </r>
    <r>
      <rPr>
        <sz val="10"/>
        <color indexed="8"/>
        <rFont val="Times New Roman"/>
        <family val="1"/>
        <charset val="186"/>
      </rPr>
      <t xml:space="preserve"> līdz 1 000 m</t>
    </r>
    <r>
      <rPr>
        <vertAlign val="superscript"/>
        <sz val="10"/>
        <color indexed="8"/>
        <rFont val="Times New Roman"/>
        <family val="1"/>
        <charset val="186"/>
      </rPr>
      <t>2</t>
    </r>
  </si>
  <si>
    <r>
      <t>ar platību no 1 001 m</t>
    </r>
    <r>
      <rPr>
        <vertAlign val="superscript"/>
        <sz val="10"/>
        <color indexed="8"/>
        <rFont val="Times New Roman"/>
        <family val="1"/>
        <charset val="186"/>
      </rPr>
      <t>2</t>
    </r>
    <r>
      <rPr>
        <sz val="10"/>
        <color indexed="8"/>
        <rFont val="Times New Roman"/>
        <family val="1"/>
        <charset val="186"/>
      </rPr>
      <t xml:space="preserve"> līdz 5 000 m</t>
    </r>
    <r>
      <rPr>
        <vertAlign val="superscript"/>
        <sz val="10"/>
        <color indexed="8"/>
        <rFont val="Times New Roman"/>
        <family val="1"/>
        <charset val="186"/>
      </rPr>
      <t>2</t>
    </r>
  </si>
  <si>
    <r>
      <t>ar platību no 5 001 m</t>
    </r>
    <r>
      <rPr>
        <vertAlign val="superscript"/>
        <sz val="10"/>
        <color indexed="8"/>
        <rFont val="Times New Roman"/>
        <family val="1"/>
        <charset val="186"/>
      </rPr>
      <t>2</t>
    </r>
    <r>
      <rPr>
        <sz val="10"/>
        <color indexed="8"/>
        <rFont val="Times New Roman"/>
        <family val="1"/>
        <charset val="186"/>
      </rPr>
      <t xml:space="preserve"> līdz 10 000 m</t>
    </r>
    <r>
      <rPr>
        <vertAlign val="superscript"/>
        <sz val="10"/>
        <color indexed="8"/>
        <rFont val="Times New Roman"/>
        <family val="1"/>
        <charset val="186"/>
      </rPr>
      <t>2</t>
    </r>
  </si>
  <si>
    <r>
      <t>ar platību vairāk par 10 001 m</t>
    </r>
    <r>
      <rPr>
        <vertAlign val="superscript"/>
        <sz val="10"/>
        <color indexed="8"/>
        <rFont val="Times New Roman"/>
        <family val="1"/>
        <charset val="186"/>
      </rPr>
      <t>2</t>
    </r>
  </si>
  <si>
    <r>
      <t>atkāpes no būvniecību reglamentējošo normatīvo aktu tehniskajām prasībām saskaņošana</t>
    </r>
    <r>
      <rPr>
        <vertAlign val="superscript"/>
        <sz val="10"/>
        <rFont val="Times New Roman"/>
        <family val="1"/>
        <charset val="186"/>
      </rPr>
      <t xml:space="preserve">1  </t>
    </r>
  </si>
  <si>
    <r>
      <t>Atzinuma sagatavošana par objekta (būves) gatavību ekspluatācijai</t>
    </r>
    <r>
      <rPr>
        <b/>
        <vertAlign val="superscript"/>
        <sz val="10"/>
        <rFont val="Times New Roman"/>
        <family val="1"/>
        <charset val="186"/>
      </rPr>
      <t>1</t>
    </r>
  </si>
  <si>
    <r>
      <t>ar platību līdz 200 m</t>
    </r>
    <r>
      <rPr>
        <vertAlign val="superscript"/>
        <sz val="10"/>
        <color indexed="8"/>
        <rFont val="Times New Roman"/>
        <family val="1"/>
        <charset val="186"/>
      </rPr>
      <t>2</t>
    </r>
  </si>
  <si>
    <r>
      <t>ar platību  no 201 m</t>
    </r>
    <r>
      <rPr>
        <vertAlign val="superscript"/>
        <sz val="10"/>
        <color theme="1"/>
        <rFont val="Times New Roman"/>
        <family val="1"/>
        <charset val="186"/>
      </rPr>
      <t>2</t>
    </r>
    <r>
      <rPr>
        <sz val="10"/>
        <color theme="1"/>
        <rFont val="Times New Roman"/>
        <family val="1"/>
        <charset val="186"/>
      </rPr>
      <t xml:space="preserve"> līdz 1000 m</t>
    </r>
    <r>
      <rPr>
        <vertAlign val="superscript"/>
        <sz val="10"/>
        <color theme="1"/>
        <rFont val="Times New Roman"/>
        <family val="1"/>
        <charset val="186"/>
      </rPr>
      <t>2</t>
    </r>
  </si>
  <si>
    <r>
      <t>ar platību vairāk par 1001 m</t>
    </r>
    <r>
      <rPr>
        <sz val="10"/>
        <color indexed="8"/>
        <rFont val="Times New Roman"/>
        <family val="1"/>
        <charset val="186"/>
      </rPr>
      <t>²</t>
    </r>
  </si>
  <si>
    <r>
      <t>ar platību līdz 250 m</t>
    </r>
    <r>
      <rPr>
        <vertAlign val="superscript"/>
        <sz val="10"/>
        <rFont val="Times New Roman"/>
        <family val="1"/>
        <charset val="186"/>
      </rPr>
      <t>2</t>
    </r>
  </si>
  <si>
    <r>
      <t>ar platību  no 251 m</t>
    </r>
    <r>
      <rPr>
        <vertAlign val="superscript"/>
        <sz val="10"/>
        <rFont val="Times New Roman"/>
        <family val="1"/>
        <charset val="186"/>
      </rPr>
      <t>2</t>
    </r>
    <r>
      <rPr>
        <sz val="10"/>
        <rFont val="Times New Roman"/>
        <family val="1"/>
        <charset val="186"/>
      </rPr>
      <t xml:space="preserve"> līdz 500 m</t>
    </r>
    <r>
      <rPr>
        <vertAlign val="superscript"/>
        <sz val="10"/>
        <rFont val="Times New Roman"/>
        <family val="1"/>
        <charset val="186"/>
      </rPr>
      <t>2</t>
    </r>
  </si>
  <si>
    <r>
      <t>ar platību no 501 m</t>
    </r>
    <r>
      <rPr>
        <vertAlign val="superscript"/>
        <sz val="10"/>
        <rFont val="Times New Roman"/>
        <family val="1"/>
        <charset val="186"/>
      </rPr>
      <t>2</t>
    </r>
    <r>
      <rPr>
        <sz val="10"/>
        <rFont val="Times New Roman"/>
        <family val="1"/>
        <charset val="186"/>
      </rPr>
      <t xml:space="preserve"> līdz 1000 m</t>
    </r>
    <r>
      <rPr>
        <vertAlign val="superscript"/>
        <sz val="10"/>
        <rFont val="Times New Roman"/>
        <family val="1"/>
        <charset val="186"/>
      </rPr>
      <t>2</t>
    </r>
  </si>
  <si>
    <r>
      <t>ar platību no 1001 m</t>
    </r>
    <r>
      <rPr>
        <vertAlign val="superscript"/>
        <sz val="10"/>
        <rFont val="Times New Roman"/>
        <family val="1"/>
        <charset val="186"/>
      </rPr>
      <t>2</t>
    </r>
    <r>
      <rPr>
        <sz val="10"/>
        <rFont val="Times New Roman"/>
        <family val="1"/>
        <charset val="186"/>
      </rPr>
      <t xml:space="preserve"> līdz 10 000 m</t>
    </r>
    <r>
      <rPr>
        <vertAlign val="superscript"/>
        <sz val="10"/>
        <rFont val="Times New Roman"/>
        <family val="1"/>
        <charset val="186"/>
      </rPr>
      <t>2</t>
    </r>
  </si>
  <si>
    <r>
      <t xml:space="preserve">ražošanas, </t>
    </r>
    <r>
      <rPr>
        <sz val="10"/>
        <rFont val="Times New Roman"/>
        <family val="1"/>
        <charset val="186"/>
      </rPr>
      <t>tirdzniecības objektam, publiskai būvei vai telpām</t>
    </r>
  </si>
  <si>
    <r>
      <t>ar platību līdz 500 m</t>
    </r>
    <r>
      <rPr>
        <sz val="10"/>
        <color indexed="8"/>
        <rFont val="Times New Roman"/>
        <family val="1"/>
        <charset val="186"/>
      </rPr>
      <t>²</t>
    </r>
  </si>
  <si>
    <r>
      <t>ar platību vairāk par 501 m</t>
    </r>
    <r>
      <rPr>
        <sz val="10"/>
        <color indexed="8"/>
        <rFont val="Times New Roman"/>
        <family val="1"/>
        <charset val="186"/>
      </rPr>
      <t>²</t>
    </r>
  </si>
  <si>
    <r>
      <t>Kuģa sanitārās apstrādes kontroles atbrīvojuma apliecības vai kuģa sanitārās apstrādes kontroles apliecības izsniegšana</t>
    </r>
    <r>
      <rPr>
        <b/>
        <vertAlign val="superscript"/>
        <sz val="10"/>
        <rFont val="Times New Roman"/>
        <family val="1"/>
        <charset val="186"/>
      </rPr>
      <t>1</t>
    </r>
  </si>
  <si>
    <r>
      <t>kravas kuģim ar kravnesību līdz 500 GT (</t>
    </r>
    <r>
      <rPr>
        <i/>
        <sz val="10"/>
        <color indexed="8"/>
        <rFont val="Times New Roman"/>
        <family val="1"/>
        <charset val="186"/>
      </rPr>
      <t>gross tons</t>
    </r>
    <r>
      <rPr>
        <sz val="10"/>
        <color indexed="8"/>
        <rFont val="Times New Roman"/>
        <family val="1"/>
        <charset val="186"/>
      </rPr>
      <t>)</t>
    </r>
  </si>
  <si>
    <r>
      <t>kravas kuģim ar kravnesību no 501 līdz 5 000 GT (</t>
    </r>
    <r>
      <rPr>
        <i/>
        <sz val="10"/>
        <color indexed="8"/>
        <rFont val="Times New Roman"/>
        <family val="1"/>
        <charset val="186"/>
      </rPr>
      <t>gross tons</t>
    </r>
    <r>
      <rPr>
        <sz val="10"/>
        <color indexed="8"/>
        <rFont val="Times New Roman"/>
        <family val="1"/>
        <charset val="186"/>
      </rPr>
      <t>)</t>
    </r>
  </si>
  <si>
    <r>
      <t>kravas kuģim ar kravnesību vairāk par 5 001 GT (</t>
    </r>
    <r>
      <rPr>
        <i/>
        <sz val="10"/>
        <color indexed="8"/>
        <rFont val="Times New Roman"/>
        <family val="1"/>
        <charset val="186"/>
      </rPr>
      <t>gross tons</t>
    </r>
    <r>
      <rPr>
        <sz val="10"/>
        <color indexed="8"/>
        <rFont val="Times New Roman"/>
        <family val="1"/>
        <charset val="186"/>
      </rPr>
      <t>)</t>
    </r>
  </si>
  <si>
    <r>
      <t>Atzinuma sagatavošana par kuģa attīrīšanas iekārtu darbības efektivitāti</t>
    </r>
    <r>
      <rPr>
        <vertAlign val="superscript"/>
        <sz val="10"/>
        <color theme="1"/>
        <rFont val="Times New Roman"/>
        <family val="1"/>
        <charset val="186"/>
      </rPr>
      <t>1</t>
    </r>
  </si>
  <si>
    <r>
      <t>Atzinums par vietas izvēli</t>
    </r>
    <r>
      <rPr>
        <b/>
        <vertAlign val="superscript"/>
        <sz val="10"/>
        <rFont val="Times New Roman"/>
        <family val="1"/>
        <charset val="186"/>
      </rPr>
      <t>1</t>
    </r>
  </si>
  <si>
    <r>
      <t>par sertifikāta izsniegšanu</t>
    </r>
    <r>
      <rPr>
        <vertAlign val="superscript"/>
        <sz val="10"/>
        <rFont val="Times New Roman"/>
        <family val="1"/>
        <charset val="186"/>
      </rPr>
      <t>1</t>
    </r>
  </si>
  <si>
    <r>
      <rPr>
        <sz val="10"/>
        <color indexed="8"/>
        <rFont val="Times New Roman"/>
        <family val="1"/>
        <charset val="186"/>
      </rPr>
      <t>Produkta higiēnas novērtējums un dokumenta noformēšana (pakalpojums nav noteikts normatīvajos aktos un tiek sniegts pēc personas brīvprātīga pieprasījuma)</t>
    </r>
  </si>
  <si>
    <r>
      <rPr>
        <sz val="10"/>
        <color indexed="8"/>
        <rFont val="Times New Roman"/>
        <family val="1"/>
        <charset val="186"/>
      </rPr>
      <t>Seminārs par Veselības inspekcijas kompetencē esošajiem jautājumiem (pēc klienta pieprasījuma)</t>
    </r>
  </si>
  <si>
    <r>
      <t>Paraugu atlase Cigarešu emisiju testēšanai</t>
    </r>
    <r>
      <rPr>
        <vertAlign val="superscript"/>
        <sz val="10"/>
        <color theme="1"/>
        <rFont val="Times New Roman"/>
        <family val="1"/>
        <charset val="186"/>
      </rPr>
      <t>1</t>
    </r>
  </si>
  <si>
    <r>
      <t>Par tabakas izstrādājumiem, elektroniskajām cigaretēm, to uzpildes flakoniem pirmreizēji sniegtās informācijas apstrāde</t>
    </r>
    <r>
      <rPr>
        <vertAlign val="superscript"/>
        <sz val="10"/>
        <color theme="1"/>
        <rFont val="Times New Roman"/>
        <family val="1"/>
        <charset val="186"/>
      </rPr>
      <t>1</t>
    </r>
  </si>
  <si>
    <r>
      <t>Par tabakas izstrādājumiem, elektroniskajām cigaretēm, to uzpildes flakoniem sniegtās informācijas ikgadēja apstrāde</t>
    </r>
    <r>
      <rPr>
        <vertAlign val="superscript"/>
        <sz val="10"/>
        <color theme="1"/>
        <rFont val="Times New Roman"/>
        <family val="1"/>
        <charset val="186"/>
      </rPr>
      <t>1</t>
    </r>
  </si>
  <si>
    <r>
      <t>Aizliegtu vai ierobežotu piedevu klātbūtnes tabakas izstrādājumos un raksturīgā aromāta cigaretēs vai tinamajā tabakā novērtējums</t>
    </r>
    <r>
      <rPr>
        <vertAlign val="superscript"/>
        <sz val="10"/>
        <color theme="1"/>
        <rFont val="Times New Roman"/>
        <family val="1"/>
        <charset val="186"/>
      </rPr>
      <t>1</t>
    </r>
  </si>
  <si>
    <r>
      <t>Ārstniecības personu un ārstniecības atbalsta personu reģistrācijas apliecības izsniegšana</t>
    </r>
    <r>
      <rPr>
        <vertAlign val="superscript"/>
        <sz val="10"/>
        <rFont val="Times New Roman"/>
        <family val="1"/>
        <charset val="186"/>
      </rPr>
      <t>1</t>
    </r>
  </si>
  <si>
    <t xml:space="preserve"> „Veselības inspekcijas maksas
</t>
  </si>
  <si>
    <t>ieraksts par vienu produktu</t>
  </si>
  <si>
    <t>pasažieru prāmim/kuģim</t>
  </si>
  <si>
    <t>Atlīdzība EKK 1000</t>
  </si>
  <si>
    <r>
      <t>Kosmētikas līdzekļu labas ražošanas prakses sertifikāts kosmētikas līdzekļu ražotājiem Latvijā eksportam uz trešajām valstīm</t>
    </r>
    <r>
      <rPr>
        <vertAlign val="superscript"/>
        <sz val="10"/>
        <rFont val="Times New Roman"/>
        <family val="1"/>
        <charset val="186"/>
      </rPr>
      <t>1</t>
    </r>
  </si>
  <si>
    <r>
      <t>par eksportējamā kosmētikas līdzekļa ar individuālu Kosmētikas līdzekļu paziņošanas portāla numuru iekļaušanu sertifikātā</t>
    </r>
    <r>
      <rPr>
        <vertAlign val="superscript"/>
        <sz val="10"/>
        <rFont val="Times New Roman"/>
        <family val="1"/>
        <charset val="186"/>
      </rPr>
      <t>1</t>
    </r>
  </si>
  <si>
    <r>
      <t>bērnu nometnēm</t>
    </r>
    <r>
      <rPr>
        <vertAlign val="superscript"/>
        <sz val="10"/>
        <rFont val="Times New Roman"/>
        <family val="1"/>
        <charset val="186"/>
      </rPr>
      <t>1</t>
    </r>
    <r>
      <rPr>
        <sz val="10"/>
        <rFont val="Times New Roman"/>
        <family val="1"/>
        <charset val="186"/>
      </rPr>
      <t xml:space="preserve"> (Jaunsardzes centra rīkotajām nometnēm atzinumu sniedz bez maksas)</t>
    </r>
  </si>
  <si>
    <t>Atzinuma sagatavošana par fizikālo faktoru (troksnis, elektromagnētiskie lauki) iespējamo līmeņu aprēķiniem</t>
  </si>
  <si>
    <t xml:space="preserve">publiskai būvei </t>
  </si>
  <si>
    <t>individuālajām dzīvojamām mājām, viensētām, dzīvokļiem</t>
  </si>
  <si>
    <t>ražošanas ēkai</t>
  </si>
  <si>
    <t>ražošanas telpai</t>
  </si>
  <si>
    <t>inženierbūvei</t>
  </si>
  <si>
    <t>4.</t>
  </si>
  <si>
    <t>5.</t>
  </si>
  <si>
    <t>6.</t>
  </si>
  <si>
    <t>9.</t>
  </si>
  <si>
    <t>11.</t>
  </si>
  <si>
    <t>12.</t>
  </si>
  <si>
    <t xml:space="preserve">Studentu prakses vadīšana </t>
  </si>
  <si>
    <t xml:space="preserve">publiskai ēkai, ražošanas objektam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</si>
</sst>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1" x14ac:knownFonts="1">
    <font>
      <sz val="11"/>
      <color theme="1"/>
      <name val="Calibri"/>
      <family val="2"/>
      <charset val="186"/>
      <scheme val="minor"/>
    </font>
    <font>
      <b/>
      <sz val="11"/>
      <color theme="1"/>
      <name val="Calibri"/>
      <family val="2"/>
      <charset val="186"/>
      <scheme val="minor"/>
    </font>
    <font>
      <b/>
      <u/>
      <sz val="10"/>
      <color rgb="FFFF0000"/>
      <name val="Times New Roman"/>
      <family val="1"/>
      <charset val="186"/>
    </font>
    <font>
      <b/>
      <u/>
      <sz val="10"/>
      <color theme="1"/>
      <name val="Times New Roman"/>
      <family val="1"/>
      <charset val="186"/>
    </font>
    <font>
      <b/>
      <sz val="10"/>
      <color theme="1"/>
      <name val="Times New Roman"/>
      <family val="1"/>
      <charset val="186"/>
    </font>
    <font>
      <sz val="10"/>
      <color theme="1"/>
      <name val="Times New Roman"/>
      <family val="1"/>
      <charset val="186"/>
    </font>
    <font>
      <i/>
      <sz val="10"/>
      <color theme="1"/>
      <name val="Times New Roman"/>
      <family val="1"/>
      <charset val="186"/>
    </font>
    <font>
      <b/>
      <sz val="12"/>
      <color theme="1"/>
      <name val="Times New Roman"/>
      <family val="1"/>
      <charset val="186"/>
    </font>
    <font>
      <sz val="12"/>
      <color theme="1"/>
      <name val="Times New Roman"/>
      <family val="1"/>
      <charset val="186"/>
    </font>
    <font>
      <sz val="11"/>
      <color theme="1"/>
      <name val="Times New Roman"/>
      <family val="1"/>
      <charset val="186"/>
    </font>
    <font>
      <b/>
      <sz val="10"/>
      <name val="Times New Roman"/>
      <family val="1"/>
      <charset val="186"/>
    </font>
    <font>
      <sz val="10"/>
      <name val="Times New Roman"/>
      <family val="1"/>
      <charset val="186"/>
    </font>
    <font>
      <sz val="10"/>
      <color rgb="FF000000"/>
      <name val="Times New Roman"/>
      <family val="1"/>
      <charset val="186"/>
    </font>
    <font>
      <sz val="10"/>
      <color theme="1"/>
      <name val="Calibri"/>
      <family val="2"/>
      <charset val="186"/>
      <scheme val="minor"/>
    </font>
    <font>
      <sz val="10"/>
      <color indexed="8"/>
      <name val="Times New Roman"/>
      <family val="1"/>
      <charset val="186"/>
    </font>
    <font>
      <vertAlign val="superscript"/>
      <sz val="10"/>
      <color indexed="8"/>
      <name val="Times New Roman"/>
      <family val="1"/>
      <charset val="186"/>
    </font>
    <font>
      <vertAlign val="superscript"/>
      <sz val="10"/>
      <name val="Times New Roman"/>
      <family val="1"/>
      <charset val="186"/>
    </font>
    <font>
      <b/>
      <vertAlign val="superscript"/>
      <sz val="10"/>
      <name val="Times New Roman"/>
      <family val="1"/>
      <charset val="186"/>
    </font>
    <font>
      <vertAlign val="superscript"/>
      <sz val="10"/>
      <color theme="1"/>
      <name val="Times New Roman"/>
      <family val="1"/>
      <charset val="186"/>
    </font>
    <font>
      <i/>
      <sz val="10"/>
      <color indexed="8"/>
      <name val="Times New Roman"/>
      <family val="1"/>
      <charset val="186"/>
    </font>
    <font>
      <sz val="11"/>
      <name val="Calibri"/>
      <family val="2"/>
      <charset val="186"/>
      <scheme val="minor"/>
    </font>
  </fonts>
  <fills count="5">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rgb="FF92D050"/>
        <bgColor indexed="64"/>
      </patternFill>
    </fill>
  </fills>
  <borders count="7">
    <border>
      <left/>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right/>
      <top/>
      <bottom style="hair">
        <color indexed="64"/>
      </bottom>
      <diagonal/>
    </border>
    <border>
      <left style="hair">
        <color indexed="64"/>
      </left>
      <right style="hair">
        <color indexed="64"/>
      </right>
      <top style="hair">
        <color indexed="64"/>
      </top>
      <bottom/>
      <diagonal/>
    </border>
    <border>
      <left style="hair">
        <color indexed="64"/>
      </left>
      <right style="hair">
        <color indexed="64"/>
      </right>
      <top/>
      <bottom style="hair">
        <color indexed="64"/>
      </bottom>
      <diagonal/>
    </border>
  </borders>
  <cellStyleXfs count="1">
    <xf numFmtId="0" fontId="0" fillId="0" borderId="0"/>
  </cellStyleXfs>
  <cellXfs count="61">
    <xf numFmtId="0" fontId="0" fillId="0" borderId="0" xfId="0"/>
    <xf numFmtId="2" fontId="0" fillId="0" borderId="0" xfId="0" applyNumberFormat="1"/>
    <xf numFmtId="2" fontId="1" fillId="0" borderId="0" xfId="0" applyNumberFormat="1" applyFont="1"/>
    <xf numFmtId="2" fontId="2" fillId="0" borderId="0" xfId="0" applyNumberFormat="1" applyFont="1" applyAlignment="1">
      <alignment horizontal="center" vertical="center"/>
    </xf>
    <xf numFmtId="0" fontId="4" fillId="0" borderId="1" xfId="0" applyFont="1" applyBorder="1" applyAlignment="1">
      <alignment horizontal="center" vertical="center" wrapText="1"/>
    </xf>
    <xf numFmtId="0" fontId="4" fillId="0" borderId="1" xfId="0" applyFont="1" applyBorder="1" applyAlignment="1">
      <alignment horizontal="right"/>
    </xf>
    <xf numFmtId="49" fontId="5" fillId="0" borderId="1" xfId="0" applyNumberFormat="1" applyFont="1" applyBorder="1" applyAlignment="1">
      <alignment horizontal="left" vertical="center"/>
    </xf>
    <xf numFmtId="49" fontId="5" fillId="0" borderId="0" xfId="0" applyNumberFormat="1" applyFont="1" applyAlignment="1">
      <alignment horizontal="left" vertical="center"/>
    </xf>
    <xf numFmtId="0" fontId="5" fillId="2" borderId="1" xfId="0" applyFont="1" applyFill="1" applyBorder="1" applyAlignment="1">
      <alignment horizontal="center" vertical="center"/>
    </xf>
    <xf numFmtId="49" fontId="5" fillId="2" borderId="1" xfId="0" applyNumberFormat="1" applyFont="1" applyFill="1" applyBorder="1" applyAlignment="1">
      <alignment horizontal="left" vertical="center" wrapText="1"/>
    </xf>
    <xf numFmtId="49" fontId="5" fillId="2" borderId="2" xfId="0" applyNumberFormat="1" applyFont="1" applyFill="1" applyBorder="1" applyAlignment="1">
      <alignment horizontal="left" vertical="center" wrapText="1"/>
    </xf>
    <xf numFmtId="1" fontId="4" fillId="2" borderId="1" xfId="0" applyNumberFormat="1" applyFont="1" applyFill="1" applyBorder="1" applyAlignment="1">
      <alignment horizontal="center" vertical="center" wrapText="1"/>
    </xf>
    <xf numFmtId="0" fontId="4" fillId="2" borderId="1"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8" fillId="0" borderId="0" xfId="0" applyFont="1" applyAlignment="1">
      <alignment horizontal="right" vertical="center"/>
    </xf>
    <xf numFmtId="0" fontId="9" fillId="0" borderId="0" xfId="0" applyFont="1" applyAlignment="1">
      <alignment vertical="center"/>
    </xf>
    <xf numFmtId="4" fontId="4" fillId="2" borderId="1" xfId="0" applyNumberFormat="1" applyFont="1" applyFill="1" applyBorder="1" applyAlignment="1">
      <alignment horizontal="center" vertical="center" wrapText="1"/>
    </xf>
    <xf numFmtId="4" fontId="4" fillId="0" borderId="1" xfId="0" applyNumberFormat="1" applyFont="1" applyBorder="1" applyAlignment="1">
      <alignment horizontal="center" vertical="center" wrapText="1"/>
    </xf>
    <xf numFmtId="0" fontId="5" fillId="2" borderId="5" xfId="0" applyFont="1" applyFill="1" applyBorder="1" applyAlignment="1">
      <alignment horizontal="center" vertical="center" wrapText="1"/>
    </xf>
    <xf numFmtId="4" fontId="5" fillId="2" borderId="5" xfId="0" applyNumberFormat="1" applyFont="1" applyFill="1" applyBorder="1" applyAlignment="1">
      <alignment horizontal="center" vertical="center" wrapText="1"/>
    </xf>
    <xf numFmtId="0" fontId="4" fillId="0" borderId="6" xfId="0" applyFont="1" applyBorder="1" applyAlignment="1">
      <alignment horizontal="center" vertical="center" wrapText="1"/>
    </xf>
    <xf numFmtId="0" fontId="5" fillId="3" borderId="1" xfId="0" applyFont="1" applyFill="1" applyBorder="1" applyAlignment="1">
      <alignment vertical="top" wrapText="1"/>
    </xf>
    <xf numFmtId="0" fontId="10" fillId="3" borderId="1" xfId="0" applyFont="1" applyFill="1" applyBorder="1" applyAlignment="1">
      <alignment vertical="top" wrapText="1"/>
    </xf>
    <xf numFmtId="0" fontId="5" fillId="0" borderId="2" xfId="0" applyFont="1" applyFill="1" applyBorder="1" applyAlignment="1">
      <alignment vertical="top" wrapText="1"/>
    </xf>
    <xf numFmtId="0" fontId="11" fillId="0" borderId="2" xfId="0" applyFont="1" applyFill="1" applyBorder="1" applyAlignment="1">
      <alignment vertical="top" wrapText="1"/>
    </xf>
    <xf numFmtId="0" fontId="10" fillId="0" borderId="2" xfId="0" applyFont="1" applyFill="1" applyBorder="1" applyAlignment="1">
      <alignment vertical="top" wrapText="1"/>
    </xf>
    <xf numFmtId="0" fontId="5" fillId="0" borderId="1" xfId="0" applyFont="1" applyFill="1" applyBorder="1" applyAlignment="1">
      <alignment horizontal="left" vertical="top" wrapText="1"/>
    </xf>
    <xf numFmtId="0" fontId="5" fillId="0" borderId="1" xfId="0" applyFont="1" applyFill="1" applyBorder="1" applyAlignment="1">
      <alignment vertical="top" wrapText="1"/>
    </xf>
    <xf numFmtId="3" fontId="3" fillId="0" borderId="1" xfId="0" applyNumberFormat="1" applyFont="1" applyBorder="1" applyAlignment="1">
      <alignment horizontal="center" vertical="center"/>
    </xf>
    <xf numFmtId="4" fontId="5" fillId="0" borderId="1" xfId="0" applyNumberFormat="1" applyFont="1" applyFill="1" applyBorder="1" applyAlignment="1">
      <alignment horizontal="center" vertical="center" wrapText="1"/>
    </xf>
    <xf numFmtId="4" fontId="4" fillId="0" borderId="1" xfId="0" applyNumberFormat="1" applyFont="1" applyFill="1" applyBorder="1" applyAlignment="1">
      <alignment horizontal="center" vertical="center" wrapText="1"/>
    </xf>
    <xf numFmtId="4" fontId="0" fillId="0" borderId="1" xfId="0" applyNumberFormat="1" applyFont="1" applyFill="1" applyBorder="1" applyAlignment="1">
      <alignment horizontal="center" vertical="center"/>
    </xf>
    <xf numFmtId="4" fontId="3" fillId="0" borderId="1" xfId="0" applyNumberFormat="1" applyFont="1" applyFill="1" applyBorder="1" applyAlignment="1">
      <alignment horizontal="center" vertical="center"/>
    </xf>
    <xf numFmtId="4" fontId="0" fillId="0" borderId="0" xfId="0" applyNumberFormat="1"/>
    <xf numFmtId="49" fontId="5" fillId="4" borderId="2" xfId="0" applyNumberFormat="1" applyFont="1" applyFill="1" applyBorder="1" applyAlignment="1">
      <alignment horizontal="left" vertical="center" wrapText="1"/>
    </xf>
    <xf numFmtId="0" fontId="0" fillId="0" borderId="0" xfId="0" applyFill="1"/>
    <xf numFmtId="4" fontId="11" fillId="0" borderId="1" xfId="0" applyNumberFormat="1" applyFont="1" applyFill="1" applyBorder="1" applyAlignment="1">
      <alignment horizontal="center" vertical="center" wrapText="1"/>
    </xf>
    <xf numFmtId="4" fontId="20" fillId="0" borderId="1" xfId="0" applyNumberFormat="1" applyFont="1" applyFill="1" applyBorder="1" applyAlignment="1">
      <alignment horizontal="center" vertical="center"/>
    </xf>
    <xf numFmtId="0" fontId="12" fillId="0" borderId="1" xfId="0" applyFont="1" applyFill="1" applyBorder="1" applyAlignment="1">
      <alignment horizontal="center" vertical="center" wrapText="1"/>
    </xf>
    <xf numFmtId="0" fontId="5" fillId="0" borderId="1" xfId="0" applyFont="1" applyFill="1" applyBorder="1" applyAlignment="1">
      <alignment horizontal="center" vertical="center"/>
    </xf>
    <xf numFmtId="3" fontId="5" fillId="0" borderId="3" xfId="0" applyNumberFormat="1" applyFont="1" applyFill="1" applyBorder="1" applyAlignment="1">
      <alignment horizontal="center" vertical="center" wrapText="1"/>
    </xf>
    <xf numFmtId="4" fontId="0" fillId="0" borderId="0" xfId="0" applyNumberFormat="1" applyFill="1"/>
    <xf numFmtId="0" fontId="5" fillId="0" borderId="1" xfId="0" applyFont="1" applyFill="1" applyBorder="1" applyAlignment="1">
      <alignment horizontal="center" vertical="center" wrapText="1"/>
    </xf>
    <xf numFmtId="0" fontId="13" fillId="0" borderId="1" xfId="0" applyFont="1" applyFill="1" applyBorder="1" applyAlignment="1">
      <alignment vertical="center"/>
    </xf>
    <xf numFmtId="2" fontId="5" fillId="0" borderId="1" xfId="0" applyNumberFormat="1" applyFont="1" applyFill="1" applyBorder="1" applyAlignment="1">
      <alignment horizontal="center" vertical="center"/>
    </xf>
    <xf numFmtId="0" fontId="11" fillId="0" borderId="1" xfId="0" applyFont="1" applyFill="1" applyBorder="1" applyAlignment="1">
      <alignment vertical="top" wrapText="1"/>
    </xf>
    <xf numFmtId="0" fontId="11" fillId="0" borderId="1" xfId="0" applyFont="1" applyFill="1" applyBorder="1" applyAlignment="1">
      <alignment horizontal="left" vertical="top" wrapText="1"/>
    </xf>
    <xf numFmtId="0" fontId="10" fillId="0" borderId="2" xfId="0" applyFont="1" applyFill="1" applyBorder="1" applyAlignment="1">
      <alignment horizontal="left" vertical="top"/>
    </xf>
    <xf numFmtId="0" fontId="11" fillId="0" borderId="1" xfId="0" applyFont="1" applyFill="1" applyBorder="1" applyAlignment="1">
      <alignment horizontal="center" vertical="center"/>
    </xf>
    <xf numFmtId="0" fontId="10" fillId="0" borderId="2" xfId="0" applyFont="1" applyFill="1" applyBorder="1" applyAlignment="1">
      <alignment horizontal="left" vertical="top" wrapText="1"/>
    </xf>
    <xf numFmtId="2" fontId="13" fillId="0" borderId="1" xfId="0" applyNumberFormat="1" applyFont="1" applyFill="1" applyBorder="1" applyAlignment="1">
      <alignment vertical="center"/>
    </xf>
    <xf numFmtId="0" fontId="11" fillId="0" borderId="2" xfId="0" applyFont="1" applyFill="1" applyBorder="1" applyAlignment="1">
      <alignment horizontal="left" vertical="top" wrapText="1"/>
    </xf>
    <xf numFmtId="2" fontId="0" fillId="0" borderId="0" xfId="0" applyNumberFormat="1" applyFill="1"/>
    <xf numFmtId="0" fontId="20" fillId="0" borderId="0" xfId="0" applyFont="1" applyFill="1"/>
    <xf numFmtId="0" fontId="8" fillId="0" borderId="0" xfId="0" applyFont="1" applyAlignment="1">
      <alignment horizontal="right" vertical="top" wrapText="1"/>
    </xf>
    <xf numFmtId="0" fontId="8" fillId="0" borderId="0" xfId="0" applyFont="1" applyAlignment="1">
      <alignment horizontal="right" vertical="top"/>
    </xf>
    <xf numFmtId="0" fontId="5" fillId="2" borderId="1" xfId="0" applyFont="1" applyFill="1" applyBorder="1" applyAlignment="1">
      <alignment vertical="center" wrapText="1"/>
    </xf>
    <xf numFmtId="0" fontId="5" fillId="2" borderId="1" xfId="0" applyFont="1" applyFill="1" applyBorder="1" applyAlignment="1">
      <alignment horizontal="center" vertical="center" wrapText="1"/>
    </xf>
    <xf numFmtId="0" fontId="7" fillId="2" borderId="4" xfId="0" applyFont="1" applyFill="1" applyBorder="1" applyAlignment="1">
      <alignment horizontal="center" vertical="center"/>
    </xf>
    <xf numFmtId="0" fontId="7" fillId="2" borderId="0" xfId="0" applyFont="1" applyFill="1" applyBorder="1" applyAlignment="1">
      <alignment horizontal="center" vertical="center"/>
    </xf>
    <xf numFmtId="0" fontId="4" fillId="2" borderId="1" xfId="0" applyFont="1" applyFill="1" applyBorder="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R107"/>
  <sheetViews>
    <sheetView tabSelected="1" topLeftCell="B1" zoomScale="120" zoomScaleNormal="120" workbookViewId="0">
      <pane ySplit="7" topLeftCell="A89" activePane="bottomLeft" state="frozen"/>
      <selection activeCell="B1" sqref="B1"/>
      <selection pane="bottomLeft" activeCell="M92" sqref="M92"/>
    </sheetView>
  </sheetViews>
  <sheetFormatPr defaultRowHeight="15" x14ac:dyDescent="0.25"/>
  <cols>
    <col min="1" max="1" width="0" hidden="1" customWidth="1"/>
    <col min="2" max="2" width="7.7109375" customWidth="1"/>
    <col min="3" max="3" width="36.140625" customWidth="1"/>
    <col min="4" max="4" width="15.85546875" customWidth="1"/>
    <col min="5" max="5" width="11.28515625" customWidth="1"/>
    <col min="6" max="6" width="9.140625" customWidth="1"/>
    <col min="7" max="7" width="9.42578125" customWidth="1"/>
    <col min="8" max="8" width="12" customWidth="1"/>
    <col min="9" max="9" width="10.42578125" customWidth="1"/>
    <col min="10" max="10" width="10.85546875" customWidth="1"/>
    <col min="11" max="11" width="11.28515625" customWidth="1"/>
    <col min="12" max="12" width="11.85546875" customWidth="1"/>
    <col min="13" max="13" width="12.42578125" customWidth="1"/>
    <col min="14" max="14" width="10.5703125" bestFit="1" customWidth="1"/>
  </cols>
  <sheetData>
    <row r="1" spans="1:18" ht="15.75" x14ac:dyDescent="0.25">
      <c r="L1" s="15"/>
      <c r="M1" s="14" t="s">
        <v>22</v>
      </c>
    </row>
    <row r="2" spans="1:18" ht="15.75" x14ac:dyDescent="0.25">
      <c r="J2" s="15"/>
      <c r="M2" s="14" t="s">
        <v>21</v>
      </c>
    </row>
    <row r="3" spans="1:18" ht="17.45" customHeight="1" x14ac:dyDescent="0.25">
      <c r="J3" s="15"/>
      <c r="K3" s="54" t="s">
        <v>176</v>
      </c>
      <c r="L3" s="55"/>
      <c r="M3" s="55"/>
    </row>
    <row r="4" spans="1:18" ht="15.75" x14ac:dyDescent="0.25">
      <c r="J4" s="15"/>
      <c r="M4" s="14" t="s">
        <v>20</v>
      </c>
    </row>
    <row r="5" spans="1:18" ht="15.75" x14ac:dyDescent="0.25">
      <c r="A5" s="58" t="s">
        <v>19</v>
      </c>
      <c r="B5" s="59"/>
      <c r="C5" s="59"/>
      <c r="D5" s="59"/>
      <c r="E5" s="59"/>
      <c r="F5" s="59"/>
      <c r="G5" s="59"/>
      <c r="H5" s="59"/>
      <c r="I5" s="59"/>
      <c r="J5" s="59"/>
      <c r="K5" s="59"/>
      <c r="L5" s="59"/>
      <c r="M5" s="59"/>
    </row>
    <row r="6" spans="1:18" x14ac:dyDescent="0.25">
      <c r="A6" s="10" t="s">
        <v>18</v>
      </c>
      <c r="B6" s="9" t="s">
        <v>18</v>
      </c>
      <c r="C6" s="56" t="s">
        <v>17</v>
      </c>
      <c r="D6" s="57" t="s">
        <v>16</v>
      </c>
      <c r="E6" s="57" t="s">
        <v>15</v>
      </c>
      <c r="F6" s="13" t="s">
        <v>14</v>
      </c>
      <c r="G6" s="57" t="s">
        <v>13</v>
      </c>
      <c r="H6" s="8"/>
      <c r="I6" s="8"/>
      <c r="J6" s="60" t="s">
        <v>12</v>
      </c>
      <c r="K6" s="60"/>
      <c r="L6" s="60"/>
      <c r="M6" s="60"/>
    </row>
    <row r="7" spans="1:18" ht="38.25" x14ac:dyDescent="0.25">
      <c r="A7" s="10" t="s">
        <v>11</v>
      </c>
      <c r="B7" s="9" t="s">
        <v>11</v>
      </c>
      <c r="C7" s="56"/>
      <c r="D7" s="57"/>
      <c r="E7" s="57"/>
      <c r="F7" s="13" t="s">
        <v>10</v>
      </c>
      <c r="G7" s="57"/>
      <c r="H7" s="12" t="s">
        <v>9</v>
      </c>
      <c r="I7" s="12" t="s">
        <v>8</v>
      </c>
      <c r="J7" s="12" t="s">
        <v>179</v>
      </c>
      <c r="K7" s="12" t="s">
        <v>7</v>
      </c>
      <c r="L7" s="11" t="s">
        <v>6</v>
      </c>
      <c r="M7" s="4" t="s">
        <v>5</v>
      </c>
    </row>
    <row r="8" spans="1:18" ht="102" x14ac:dyDescent="0.25">
      <c r="A8" s="10"/>
      <c r="B8" s="21" t="s">
        <v>3</v>
      </c>
      <c r="C8" s="22" t="s">
        <v>37</v>
      </c>
      <c r="D8" s="18"/>
      <c r="E8" s="19"/>
      <c r="F8" s="19"/>
      <c r="G8" s="19"/>
      <c r="H8" s="16"/>
      <c r="I8" s="16"/>
      <c r="J8" s="16"/>
      <c r="K8" s="16"/>
      <c r="L8" s="16"/>
      <c r="M8" s="17"/>
      <c r="N8" s="35"/>
      <c r="O8" s="35"/>
      <c r="P8" s="35"/>
      <c r="Q8" s="35"/>
      <c r="R8" s="35"/>
    </row>
    <row r="9" spans="1:18" ht="25.5" x14ac:dyDescent="0.25">
      <c r="A9" s="10"/>
      <c r="B9" s="27" t="s">
        <v>4</v>
      </c>
      <c r="C9" s="23" t="s">
        <v>24</v>
      </c>
      <c r="D9" s="42" t="s">
        <v>141</v>
      </c>
      <c r="E9" s="44">
        <v>32.299999999999997</v>
      </c>
      <c r="F9" s="39">
        <v>6.78</v>
      </c>
      <c r="G9" s="44">
        <f>E9+F9</f>
        <v>39.08</v>
      </c>
      <c r="H9" s="40">
        <v>158</v>
      </c>
      <c r="I9" s="29">
        <f>G9*H9</f>
        <v>6174.6399999999994</v>
      </c>
      <c r="J9" s="29">
        <v>5479.22</v>
      </c>
      <c r="K9" s="36">
        <v>535.29999999999995</v>
      </c>
      <c r="L9" s="36">
        <v>160.12</v>
      </c>
      <c r="M9" s="30">
        <f>SUM(J9:L9)</f>
        <v>6174.64</v>
      </c>
      <c r="N9" s="41"/>
      <c r="O9" s="35"/>
      <c r="P9" s="35"/>
      <c r="Q9" s="35"/>
      <c r="R9" s="41"/>
    </row>
    <row r="10" spans="1:18" x14ac:dyDescent="0.25">
      <c r="A10" s="10"/>
      <c r="B10" s="27" t="s">
        <v>25</v>
      </c>
      <c r="C10" s="23" t="s">
        <v>26</v>
      </c>
      <c r="D10" s="42" t="s">
        <v>141</v>
      </c>
      <c r="E10" s="39">
        <v>51.32</v>
      </c>
      <c r="F10" s="39">
        <v>10.78</v>
      </c>
      <c r="G10" s="44">
        <f t="shared" ref="G10:G73" si="0">E10+F10</f>
        <v>62.1</v>
      </c>
      <c r="H10" s="40">
        <v>30</v>
      </c>
      <c r="I10" s="29">
        <f t="shared" ref="I10:I13" si="1">G10*H10</f>
        <v>1863</v>
      </c>
      <c r="J10" s="31">
        <v>1633.86</v>
      </c>
      <c r="K10" s="37">
        <v>176.42</v>
      </c>
      <c r="L10" s="37">
        <v>52.72</v>
      </c>
      <c r="M10" s="30">
        <f t="shared" ref="M10:M73" si="2">SUM(J10:L10)</f>
        <v>1863</v>
      </c>
      <c r="N10" s="41"/>
      <c r="O10" s="35"/>
      <c r="P10" s="35"/>
      <c r="Q10" s="52"/>
      <c r="R10" s="41"/>
    </row>
    <row r="11" spans="1:18" x14ac:dyDescent="0.25">
      <c r="A11" s="10"/>
      <c r="B11" s="27" t="s">
        <v>27</v>
      </c>
      <c r="C11" s="23" t="s">
        <v>184</v>
      </c>
      <c r="D11" s="42" t="s">
        <v>141</v>
      </c>
      <c r="E11" s="44">
        <v>64.010000000000005</v>
      </c>
      <c r="F11" s="39">
        <v>13.44</v>
      </c>
      <c r="G11" s="44">
        <f>E11+F11</f>
        <v>77.45</v>
      </c>
      <c r="H11" s="40">
        <v>186</v>
      </c>
      <c r="I11" s="29">
        <f t="shared" si="1"/>
        <v>14405.7</v>
      </c>
      <c r="J11" s="31">
        <v>12583.1</v>
      </c>
      <c r="K11" s="37">
        <v>1404.37</v>
      </c>
      <c r="L11" s="37">
        <v>418.23</v>
      </c>
      <c r="M11" s="30">
        <f t="shared" si="2"/>
        <v>14405.7</v>
      </c>
      <c r="N11" s="41"/>
      <c r="O11" s="35"/>
      <c r="P11" s="35"/>
      <c r="Q11" s="35"/>
      <c r="R11" s="41"/>
    </row>
    <row r="12" spans="1:18" x14ac:dyDescent="0.25">
      <c r="A12" s="10"/>
      <c r="B12" s="27" t="s">
        <v>28</v>
      </c>
      <c r="C12" s="23" t="s">
        <v>29</v>
      </c>
      <c r="D12" s="42" t="s">
        <v>141</v>
      </c>
      <c r="E12" s="39">
        <v>51.32</v>
      </c>
      <c r="F12" s="39">
        <v>10.78</v>
      </c>
      <c r="G12" s="44">
        <f t="shared" si="0"/>
        <v>62.1</v>
      </c>
      <c r="H12" s="40">
        <v>80</v>
      </c>
      <c r="I12" s="29">
        <f t="shared" si="1"/>
        <v>4968</v>
      </c>
      <c r="J12" s="31">
        <v>4356.97</v>
      </c>
      <c r="K12" s="37">
        <v>470.45</v>
      </c>
      <c r="L12" s="37">
        <v>140.58000000000001</v>
      </c>
      <c r="M12" s="30">
        <f t="shared" si="2"/>
        <v>4968</v>
      </c>
      <c r="N12" s="41"/>
      <c r="O12" s="35"/>
      <c r="P12" s="35"/>
      <c r="Q12" s="52"/>
      <c r="R12" s="41"/>
    </row>
    <row r="13" spans="1:18" x14ac:dyDescent="0.25">
      <c r="A13" s="10"/>
      <c r="B13" s="27" t="s">
        <v>30</v>
      </c>
      <c r="C13" s="23" t="s">
        <v>186</v>
      </c>
      <c r="D13" s="42" t="s">
        <v>141</v>
      </c>
      <c r="E13" s="39">
        <v>89.32</v>
      </c>
      <c r="F13" s="39">
        <v>18.760000000000002</v>
      </c>
      <c r="G13" s="39">
        <f>E13+F13</f>
        <v>108.08</v>
      </c>
      <c r="H13" s="40">
        <v>74</v>
      </c>
      <c r="I13" s="29">
        <f t="shared" si="1"/>
        <v>7997.92</v>
      </c>
      <c r="J13" s="31">
        <v>6958.15</v>
      </c>
      <c r="K13" s="37">
        <v>800.49</v>
      </c>
      <c r="L13" s="37">
        <v>239.28</v>
      </c>
      <c r="M13" s="30">
        <f t="shared" si="2"/>
        <v>7997.9199999999992</v>
      </c>
      <c r="N13" s="41"/>
      <c r="O13" s="35"/>
      <c r="P13" s="35"/>
      <c r="Q13" s="53"/>
      <c r="R13" s="41"/>
    </row>
    <row r="14" spans="1:18" x14ac:dyDescent="0.25">
      <c r="A14" s="10"/>
      <c r="B14" s="27" t="s">
        <v>31</v>
      </c>
      <c r="C14" s="23" t="s">
        <v>187</v>
      </c>
      <c r="D14" s="42" t="s">
        <v>141</v>
      </c>
      <c r="E14" s="39">
        <v>51.32</v>
      </c>
      <c r="F14" s="39">
        <v>10.78</v>
      </c>
      <c r="G14" s="44">
        <f>E14+F14</f>
        <v>62.1</v>
      </c>
      <c r="H14" s="40">
        <v>20</v>
      </c>
      <c r="I14" s="29">
        <f>G14*H14</f>
        <v>1242</v>
      </c>
      <c r="J14" s="31">
        <v>1089.24</v>
      </c>
      <c r="K14" s="37">
        <v>117.61</v>
      </c>
      <c r="L14" s="37">
        <v>35.15</v>
      </c>
      <c r="M14" s="30">
        <f t="shared" si="2"/>
        <v>1242</v>
      </c>
      <c r="N14" s="41"/>
      <c r="O14" s="35"/>
      <c r="P14" s="35"/>
      <c r="Q14" s="52"/>
      <c r="R14" s="41"/>
    </row>
    <row r="15" spans="1:18" x14ac:dyDescent="0.25">
      <c r="A15" s="10"/>
      <c r="B15" s="45" t="s">
        <v>32</v>
      </c>
      <c r="C15" s="23" t="s">
        <v>188</v>
      </c>
      <c r="D15" s="42" t="s">
        <v>141</v>
      </c>
      <c r="E15" s="39">
        <v>57.65</v>
      </c>
      <c r="F15" s="39">
        <v>12.11</v>
      </c>
      <c r="G15" s="39">
        <f>E15+F15</f>
        <v>69.759999999999991</v>
      </c>
      <c r="H15" s="40">
        <v>70</v>
      </c>
      <c r="I15" s="29">
        <f t="shared" ref="I15:I17" si="3">G15*H15</f>
        <v>4883.1999999999989</v>
      </c>
      <c r="J15" s="31">
        <v>4273.96</v>
      </c>
      <c r="K15" s="37">
        <v>469.24</v>
      </c>
      <c r="L15" s="37">
        <v>140</v>
      </c>
      <c r="M15" s="30">
        <f>SUM(J15:L15)</f>
        <v>4883.2</v>
      </c>
      <c r="N15" s="41"/>
      <c r="O15" s="35"/>
      <c r="P15" s="35"/>
      <c r="Q15" s="35"/>
      <c r="R15" s="41"/>
    </row>
    <row r="16" spans="1:18" ht="25.5" x14ac:dyDescent="0.25">
      <c r="A16" s="10"/>
      <c r="B16" s="45" t="s">
        <v>33</v>
      </c>
      <c r="C16" s="23" t="s">
        <v>34</v>
      </c>
      <c r="D16" s="42" t="s">
        <v>141</v>
      </c>
      <c r="E16" s="39">
        <v>51.32</v>
      </c>
      <c r="F16" s="39">
        <v>10.78</v>
      </c>
      <c r="G16" s="44">
        <f>E16+F16</f>
        <v>62.1</v>
      </c>
      <c r="H16" s="40">
        <v>15</v>
      </c>
      <c r="I16" s="29">
        <f>G16*H16</f>
        <v>931.5</v>
      </c>
      <c r="J16" s="31">
        <v>816.93</v>
      </c>
      <c r="K16" s="37">
        <v>88.21</v>
      </c>
      <c r="L16" s="37">
        <v>26.36</v>
      </c>
      <c r="M16" s="30">
        <f t="shared" si="2"/>
        <v>931.5</v>
      </c>
      <c r="N16" s="41"/>
      <c r="O16" s="35"/>
      <c r="P16" s="35"/>
      <c r="Q16" s="35"/>
      <c r="R16" s="41"/>
    </row>
    <row r="17" spans="1:18" x14ac:dyDescent="0.25">
      <c r="A17" s="10"/>
      <c r="B17" s="45" t="s">
        <v>35</v>
      </c>
      <c r="C17" s="24" t="s">
        <v>36</v>
      </c>
      <c r="D17" s="42" t="s">
        <v>141</v>
      </c>
      <c r="E17" s="39">
        <v>57.65</v>
      </c>
      <c r="F17" s="39">
        <v>12.11</v>
      </c>
      <c r="G17" s="39">
        <f>E17+F17</f>
        <v>69.759999999999991</v>
      </c>
      <c r="H17" s="40">
        <v>30</v>
      </c>
      <c r="I17" s="29">
        <f t="shared" si="3"/>
        <v>2092.7999999999997</v>
      </c>
      <c r="J17" s="31">
        <v>1831.7</v>
      </c>
      <c r="K17" s="37">
        <v>201.1</v>
      </c>
      <c r="L17" s="37">
        <v>60</v>
      </c>
      <c r="M17" s="30">
        <f t="shared" si="2"/>
        <v>2092.8000000000002</v>
      </c>
      <c r="N17" s="41"/>
      <c r="O17" s="35"/>
      <c r="P17" s="35"/>
      <c r="Q17" s="35"/>
      <c r="R17" s="41"/>
    </row>
    <row r="18" spans="1:18" x14ac:dyDescent="0.25">
      <c r="A18" s="10"/>
      <c r="B18" s="46">
        <v>2</v>
      </c>
      <c r="C18" s="47" t="s">
        <v>38</v>
      </c>
      <c r="D18" s="42"/>
      <c r="E18" s="29"/>
      <c r="F18" s="29"/>
      <c r="G18" s="39"/>
      <c r="H18" s="40"/>
      <c r="I18" s="29"/>
      <c r="J18" s="29"/>
      <c r="K18" s="36"/>
      <c r="L18" s="36"/>
      <c r="M18" s="30"/>
      <c r="N18" s="35"/>
      <c r="O18" s="35"/>
      <c r="P18" s="35"/>
      <c r="Q18" s="35"/>
      <c r="R18" s="35"/>
    </row>
    <row r="19" spans="1:18" x14ac:dyDescent="0.25">
      <c r="A19" s="10"/>
      <c r="B19" s="27" t="s">
        <v>39</v>
      </c>
      <c r="C19" s="23" t="s">
        <v>40</v>
      </c>
      <c r="D19" s="42"/>
      <c r="E19" s="29"/>
      <c r="F19" s="29"/>
      <c r="G19" s="39"/>
      <c r="H19" s="40"/>
      <c r="I19" s="29"/>
      <c r="J19" s="29"/>
      <c r="K19" s="36"/>
      <c r="L19" s="36"/>
      <c r="M19" s="30"/>
      <c r="N19" s="35"/>
      <c r="O19" s="35"/>
      <c r="P19" s="35"/>
      <c r="Q19" s="35"/>
      <c r="R19" s="35"/>
    </row>
    <row r="20" spans="1:18" x14ac:dyDescent="0.25">
      <c r="A20" s="10"/>
      <c r="B20" s="27" t="s">
        <v>41</v>
      </c>
      <c r="C20" s="23" t="s">
        <v>42</v>
      </c>
      <c r="D20" s="38" t="s">
        <v>142</v>
      </c>
      <c r="E20" s="39">
        <v>209.73</v>
      </c>
      <c r="F20" s="48">
        <v>44.04</v>
      </c>
      <c r="G20" s="39">
        <f>E20+F20</f>
        <v>253.76999999999998</v>
      </c>
      <c r="H20" s="40">
        <v>70</v>
      </c>
      <c r="I20" s="29">
        <f>G20*H20</f>
        <v>17763.899999999998</v>
      </c>
      <c r="J20" s="31">
        <v>15350.18</v>
      </c>
      <c r="K20" s="37">
        <v>1860.01</v>
      </c>
      <c r="L20" s="37">
        <v>553.71</v>
      </c>
      <c r="M20" s="30">
        <f t="shared" si="2"/>
        <v>17763.899999999998</v>
      </c>
      <c r="N20" s="41"/>
      <c r="O20" s="35"/>
      <c r="P20" s="35"/>
      <c r="Q20" s="35"/>
      <c r="R20" s="41"/>
    </row>
    <row r="21" spans="1:18" ht="25.5" x14ac:dyDescent="0.25">
      <c r="A21" s="10"/>
      <c r="B21" s="27" t="s">
        <v>43</v>
      </c>
      <c r="C21" s="23" t="s">
        <v>185</v>
      </c>
      <c r="D21" s="38" t="s">
        <v>142</v>
      </c>
      <c r="E21" s="39">
        <v>159.05000000000001</v>
      </c>
      <c r="F21" s="44">
        <v>33.4</v>
      </c>
      <c r="G21" s="39">
        <f t="shared" si="0"/>
        <v>192.45000000000002</v>
      </c>
      <c r="H21" s="40">
        <v>200</v>
      </c>
      <c r="I21" s="29">
        <f>G21*H21</f>
        <v>38490</v>
      </c>
      <c r="J21" s="31">
        <v>33308.879999999997</v>
      </c>
      <c r="K21" s="37">
        <v>3990.58</v>
      </c>
      <c r="L21" s="37">
        <v>1190.54</v>
      </c>
      <c r="M21" s="30">
        <f t="shared" si="2"/>
        <v>38490</v>
      </c>
      <c r="N21" s="41"/>
      <c r="O21" s="35"/>
      <c r="P21" s="35"/>
      <c r="Q21" s="35"/>
      <c r="R21" s="41"/>
    </row>
    <row r="22" spans="1:18" x14ac:dyDescent="0.25">
      <c r="A22" s="10"/>
      <c r="B22" s="27" t="s">
        <v>44</v>
      </c>
      <c r="C22" s="24" t="s">
        <v>196</v>
      </c>
      <c r="D22" s="42"/>
      <c r="E22" s="43"/>
      <c r="F22" s="43"/>
      <c r="G22" s="39"/>
      <c r="H22" s="40"/>
      <c r="I22" s="29"/>
      <c r="J22" s="29"/>
      <c r="K22" s="36"/>
      <c r="L22" s="36"/>
      <c r="M22" s="30"/>
      <c r="N22" s="35"/>
      <c r="O22" s="35"/>
      <c r="P22" s="35"/>
      <c r="Q22" s="35"/>
      <c r="R22" s="35"/>
    </row>
    <row r="23" spans="1:18" x14ac:dyDescent="0.25">
      <c r="A23" s="10"/>
      <c r="B23" s="27" t="s">
        <v>45</v>
      </c>
      <c r="C23" s="24" t="s">
        <v>46</v>
      </c>
      <c r="D23" s="38" t="s">
        <v>142</v>
      </c>
      <c r="E23" s="39">
        <v>76.650000000000006</v>
      </c>
      <c r="F23" s="44">
        <v>16.100000000000001</v>
      </c>
      <c r="G23" s="39">
        <f t="shared" si="0"/>
        <v>92.75</v>
      </c>
      <c r="H23" s="40">
        <v>200</v>
      </c>
      <c r="I23" s="29">
        <f>G23*H23</f>
        <v>18550</v>
      </c>
      <c r="J23" s="29">
        <v>16168.02</v>
      </c>
      <c r="K23" s="36">
        <v>1831.94</v>
      </c>
      <c r="L23" s="36">
        <v>550.04</v>
      </c>
      <c r="M23" s="30">
        <f t="shared" si="2"/>
        <v>18550</v>
      </c>
      <c r="N23" s="41"/>
      <c r="O23" s="35"/>
      <c r="P23" s="35"/>
      <c r="Q23" s="35"/>
      <c r="R23" s="41"/>
    </row>
    <row r="24" spans="1:18" ht="15.75" x14ac:dyDescent="0.25">
      <c r="A24" s="10"/>
      <c r="B24" s="27" t="s">
        <v>47</v>
      </c>
      <c r="C24" s="23" t="s">
        <v>145</v>
      </c>
      <c r="D24" s="38" t="s">
        <v>142</v>
      </c>
      <c r="E24" s="39">
        <v>95.66</v>
      </c>
      <c r="F24" s="39">
        <v>20.09</v>
      </c>
      <c r="G24" s="39">
        <f t="shared" si="0"/>
        <v>115.75</v>
      </c>
      <c r="H24" s="40">
        <v>150</v>
      </c>
      <c r="I24" s="29">
        <f>G24*H24</f>
        <v>17362.5</v>
      </c>
      <c r="J24" s="29">
        <v>15091.73</v>
      </c>
      <c r="K24" s="36">
        <v>1747.85</v>
      </c>
      <c r="L24" s="36">
        <v>522.91999999999996</v>
      </c>
      <c r="M24" s="30">
        <f t="shared" si="2"/>
        <v>17362.499999999996</v>
      </c>
      <c r="N24" s="41"/>
      <c r="O24" s="35"/>
      <c r="P24" s="35"/>
      <c r="Q24" s="35"/>
      <c r="R24" s="41"/>
    </row>
    <row r="25" spans="1:18" ht="15.75" x14ac:dyDescent="0.25">
      <c r="A25" s="10"/>
      <c r="B25" s="27" t="s">
        <v>48</v>
      </c>
      <c r="C25" s="23" t="s">
        <v>146</v>
      </c>
      <c r="D25" s="38" t="s">
        <v>142</v>
      </c>
      <c r="E25" s="39">
        <v>159.05000000000001</v>
      </c>
      <c r="F25" s="44">
        <v>33.4</v>
      </c>
      <c r="G25" s="39">
        <f t="shared" si="0"/>
        <v>192.45000000000002</v>
      </c>
      <c r="H25" s="40">
        <v>152</v>
      </c>
      <c r="I25" s="29">
        <f>G25*H25</f>
        <v>29252.400000000001</v>
      </c>
      <c r="J25" s="29">
        <v>25314.75</v>
      </c>
      <c r="K25" s="36">
        <v>3032.84</v>
      </c>
      <c r="L25" s="36">
        <v>904.81</v>
      </c>
      <c r="M25" s="30">
        <f t="shared" si="2"/>
        <v>29252.400000000001</v>
      </c>
      <c r="N25" s="41"/>
      <c r="O25" s="35"/>
      <c r="P25" s="35"/>
      <c r="Q25" s="35"/>
      <c r="R25" s="41"/>
    </row>
    <row r="26" spans="1:18" ht="15.75" x14ac:dyDescent="0.25">
      <c r="A26" s="10"/>
      <c r="B26" s="27" t="s">
        <v>49</v>
      </c>
      <c r="C26" s="23" t="s">
        <v>147</v>
      </c>
      <c r="D26" s="38" t="s">
        <v>142</v>
      </c>
      <c r="E26" s="39">
        <v>184.38</v>
      </c>
      <c r="F26" s="39">
        <v>38.72</v>
      </c>
      <c r="G26" s="44">
        <f>E26+F26</f>
        <v>223.1</v>
      </c>
      <c r="H26" s="40">
        <v>100</v>
      </c>
      <c r="I26" s="29">
        <f t="shared" ref="I26" si="4">G26*H26</f>
        <v>22310</v>
      </c>
      <c r="J26" s="29">
        <v>19292.240000000002</v>
      </c>
      <c r="K26" s="36">
        <v>2324.41</v>
      </c>
      <c r="L26" s="36">
        <v>693.35</v>
      </c>
      <c r="M26" s="30">
        <f t="shared" si="2"/>
        <v>22310</v>
      </c>
      <c r="N26" s="41"/>
      <c r="O26" s="35"/>
      <c r="P26" s="35"/>
      <c r="Q26" s="35"/>
      <c r="R26" s="41"/>
    </row>
    <row r="27" spans="1:18" ht="15.75" x14ac:dyDescent="0.25">
      <c r="A27" s="10"/>
      <c r="B27" s="27" t="s">
        <v>50</v>
      </c>
      <c r="C27" s="23" t="s">
        <v>148</v>
      </c>
      <c r="D27" s="38" t="s">
        <v>142</v>
      </c>
      <c r="E27" s="39">
        <v>260.45</v>
      </c>
      <c r="F27" s="48">
        <v>54.69</v>
      </c>
      <c r="G27" s="44">
        <f t="shared" si="0"/>
        <v>315.14</v>
      </c>
      <c r="H27" s="40">
        <v>50</v>
      </c>
      <c r="I27" s="29">
        <f>G27*H27</f>
        <v>15757</v>
      </c>
      <c r="J27" s="29">
        <v>13602.22</v>
      </c>
      <c r="K27" s="36">
        <v>1660.73</v>
      </c>
      <c r="L27" s="36">
        <v>494.05</v>
      </c>
      <c r="M27" s="30">
        <f t="shared" si="2"/>
        <v>15756.999999999998</v>
      </c>
      <c r="N27" s="41"/>
      <c r="O27" s="35"/>
      <c r="P27" s="35"/>
      <c r="Q27" s="35"/>
      <c r="R27" s="41"/>
    </row>
    <row r="28" spans="1:18" ht="15.75" x14ac:dyDescent="0.25">
      <c r="A28" s="10"/>
      <c r="B28" s="27" t="s">
        <v>51</v>
      </c>
      <c r="C28" s="23" t="s">
        <v>149</v>
      </c>
      <c r="D28" s="38" t="s">
        <v>142</v>
      </c>
      <c r="E28" s="39">
        <v>323.81</v>
      </c>
      <c r="F28" s="39">
        <v>68</v>
      </c>
      <c r="G28" s="39">
        <f t="shared" si="0"/>
        <v>391.81</v>
      </c>
      <c r="H28" s="40">
        <v>20</v>
      </c>
      <c r="I28" s="29">
        <f>G28*H28</f>
        <v>7836.2</v>
      </c>
      <c r="J28" s="29">
        <v>6759.54</v>
      </c>
      <c r="K28" s="36">
        <v>829.58</v>
      </c>
      <c r="L28" s="36">
        <v>247.08</v>
      </c>
      <c r="M28" s="30">
        <f t="shared" si="2"/>
        <v>7836.2</v>
      </c>
      <c r="N28" s="41"/>
      <c r="O28" s="35"/>
      <c r="P28" s="35"/>
      <c r="Q28" s="35"/>
      <c r="R28" s="41"/>
    </row>
    <row r="29" spans="1:18" x14ac:dyDescent="0.25">
      <c r="A29" s="10"/>
      <c r="B29" s="45" t="s">
        <v>52</v>
      </c>
      <c r="C29" s="24" t="s">
        <v>53</v>
      </c>
      <c r="D29" s="42" t="s">
        <v>142</v>
      </c>
      <c r="E29" s="39">
        <v>83</v>
      </c>
      <c r="F29" s="39">
        <v>17.43</v>
      </c>
      <c r="G29" s="39">
        <f t="shared" si="0"/>
        <v>100.43</v>
      </c>
      <c r="H29" s="40">
        <v>50</v>
      </c>
      <c r="I29" s="29">
        <f>G29*H29</f>
        <v>5021.5</v>
      </c>
      <c r="J29" s="29">
        <v>4371.7299999999996</v>
      </c>
      <c r="K29" s="29">
        <v>500.34</v>
      </c>
      <c r="L29" s="36">
        <v>149.43</v>
      </c>
      <c r="M29" s="30">
        <f t="shared" si="2"/>
        <v>5021.5</v>
      </c>
      <c r="N29" s="41"/>
      <c r="O29" s="35"/>
      <c r="P29" s="35"/>
      <c r="Q29" s="35"/>
      <c r="R29" s="41"/>
    </row>
    <row r="30" spans="1:18" ht="41.25" x14ac:dyDescent="0.25">
      <c r="A30" s="10"/>
      <c r="B30" s="45" t="s">
        <v>54</v>
      </c>
      <c r="C30" s="24" t="s">
        <v>150</v>
      </c>
      <c r="D30" s="42" t="s">
        <v>142</v>
      </c>
      <c r="E30" s="39">
        <v>83</v>
      </c>
      <c r="F30" s="43"/>
      <c r="G30" s="39">
        <f t="shared" si="0"/>
        <v>83</v>
      </c>
      <c r="H30" s="40">
        <v>2</v>
      </c>
      <c r="I30" s="29">
        <f>G30*H30</f>
        <v>166</v>
      </c>
      <c r="J30" s="29">
        <v>144.52000000000001</v>
      </c>
      <c r="K30" s="29">
        <v>16.54</v>
      </c>
      <c r="L30" s="36">
        <v>4.9400000000000004</v>
      </c>
      <c r="M30" s="30">
        <f t="shared" si="2"/>
        <v>166</v>
      </c>
      <c r="N30" s="41"/>
      <c r="O30" s="35"/>
      <c r="P30" s="35"/>
      <c r="Q30" s="35"/>
      <c r="R30" s="41"/>
    </row>
    <row r="31" spans="1:18" x14ac:dyDescent="0.25">
      <c r="A31" s="10"/>
      <c r="B31" s="45" t="s">
        <v>55</v>
      </c>
      <c r="C31" s="24" t="s">
        <v>56</v>
      </c>
      <c r="D31" s="42" t="s">
        <v>142</v>
      </c>
      <c r="E31" s="39">
        <v>70.31</v>
      </c>
      <c r="F31" s="39">
        <v>14.77</v>
      </c>
      <c r="G31" s="39">
        <f t="shared" si="0"/>
        <v>85.08</v>
      </c>
      <c r="H31" s="40">
        <v>5</v>
      </c>
      <c r="I31" s="29">
        <f>G31*H31</f>
        <v>425.4</v>
      </c>
      <c r="J31" s="29">
        <v>371.23</v>
      </c>
      <c r="K31" s="29">
        <v>41.68</v>
      </c>
      <c r="L31" s="36">
        <v>12.49</v>
      </c>
      <c r="M31" s="30">
        <f t="shared" si="2"/>
        <v>425.40000000000003</v>
      </c>
      <c r="N31" s="41"/>
      <c r="O31" s="35"/>
      <c r="P31" s="35"/>
      <c r="Q31" s="35"/>
      <c r="R31" s="41"/>
    </row>
    <row r="32" spans="1:18" ht="28.5" x14ac:dyDescent="0.25">
      <c r="A32" s="10"/>
      <c r="B32" s="27" t="s">
        <v>57</v>
      </c>
      <c r="C32" s="49" t="s">
        <v>151</v>
      </c>
      <c r="D32" s="42"/>
      <c r="E32" s="29"/>
      <c r="F32" s="29"/>
      <c r="G32" s="39"/>
      <c r="H32" s="40"/>
      <c r="I32" s="29"/>
      <c r="J32" s="29"/>
      <c r="K32" s="29"/>
      <c r="L32" s="29"/>
      <c r="M32" s="30"/>
      <c r="N32" s="35"/>
      <c r="O32" s="35"/>
      <c r="P32" s="35"/>
      <c r="Q32" s="35"/>
      <c r="R32" s="35"/>
    </row>
    <row r="33" spans="1:18" ht="25.5" x14ac:dyDescent="0.25">
      <c r="A33" s="10"/>
      <c r="B33" s="27" t="s">
        <v>58</v>
      </c>
      <c r="C33" s="24" t="s">
        <v>59</v>
      </c>
      <c r="D33" s="42"/>
      <c r="E33" s="29"/>
      <c r="F33" s="29"/>
      <c r="G33" s="39"/>
      <c r="H33" s="40"/>
      <c r="I33" s="29"/>
      <c r="J33" s="29"/>
      <c r="K33" s="29"/>
      <c r="L33" s="29"/>
      <c r="M33" s="30"/>
      <c r="N33" s="35"/>
      <c r="O33" s="35"/>
      <c r="P33" s="35"/>
      <c r="Q33" s="35"/>
      <c r="R33" s="35"/>
    </row>
    <row r="34" spans="1:18" ht="15.75" x14ac:dyDescent="0.25">
      <c r="A34" s="34"/>
      <c r="B34" s="27" t="s">
        <v>60</v>
      </c>
      <c r="C34" s="23" t="s">
        <v>152</v>
      </c>
      <c r="D34" s="38" t="s">
        <v>142</v>
      </c>
      <c r="E34" s="39">
        <v>91.33</v>
      </c>
      <c r="F34" s="43"/>
      <c r="G34" s="39">
        <f t="shared" si="0"/>
        <v>91.33</v>
      </c>
      <c r="H34" s="40">
        <v>55</v>
      </c>
      <c r="I34" s="29">
        <f t="shared" ref="I34:I73" si="5">G34*H34</f>
        <v>5023.1499999999996</v>
      </c>
      <c r="J34" s="29">
        <v>3674.55</v>
      </c>
      <c r="K34" s="29">
        <v>1223.75</v>
      </c>
      <c r="L34" s="29">
        <v>124.85</v>
      </c>
      <c r="M34" s="30">
        <f t="shared" si="2"/>
        <v>5023.1500000000005</v>
      </c>
      <c r="N34" s="41"/>
      <c r="O34" s="35"/>
      <c r="P34" s="35"/>
      <c r="Q34" s="35"/>
      <c r="R34" s="35"/>
    </row>
    <row r="35" spans="1:18" ht="15.75" x14ac:dyDescent="0.25">
      <c r="A35" s="34"/>
      <c r="B35" s="27" t="s">
        <v>61</v>
      </c>
      <c r="C35" s="23" t="s">
        <v>153</v>
      </c>
      <c r="D35" s="38" t="s">
        <v>142</v>
      </c>
      <c r="E35" s="44">
        <v>104</v>
      </c>
      <c r="F35" s="50"/>
      <c r="G35" s="44">
        <f t="shared" si="0"/>
        <v>104</v>
      </c>
      <c r="H35" s="40">
        <v>60</v>
      </c>
      <c r="I35" s="29">
        <f t="shared" si="5"/>
        <v>6240</v>
      </c>
      <c r="J35" s="29">
        <v>4662.6000000000004</v>
      </c>
      <c r="K35" s="29">
        <v>1417.2</v>
      </c>
      <c r="L35" s="29">
        <v>160.19999999999999</v>
      </c>
      <c r="M35" s="30">
        <f t="shared" si="2"/>
        <v>6240</v>
      </c>
      <c r="N35" s="41"/>
      <c r="O35" s="35"/>
      <c r="P35" s="35"/>
      <c r="Q35" s="35"/>
      <c r="R35" s="35"/>
    </row>
    <row r="36" spans="1:18" x14ac:dyDescent="0.25">
      <c r="A36" s="34"/>
      <c r="B36" s="27" t="s">
        <v>62</v>
      </c>
      <c r="C36" s="23" t="s">
        <v>154</v>
      </c>
      <c r="D36" s="38" t="s">
        <v>142</v>
      </c>
      <c r="E36" s="39">
        <v>110.34</v>
      </c>
      <c r="F36" s="43"/>
      <c r="G36" s="39">
        <f t="shared" si="0"/>
        <v>110.34</v>
      </c>
      <c r="H36" s="40">
        <v>20</v>
      </c>
      <c r="I36" s="29">
        <f t="shared" si="5"/>
        <v>2206.8000000000002</v>
      </c>
      <c r="J36" s="29">
        <v>1663</v>
      </c>
      <c r="K36" s="29">
        <v>486.2</v>
      </c>
      <c r="L36" s="29">
        <v>57.6</v>
      </c>
      <c r="M36" s="30">
        <f t="shared" si="2"/>
        <v>2206.7999999999997</v>
      </c>
      <c r="N36" s="41"/>
      <c r="O36" s="35"/>
      <c r="P36" s="35"/>
      <c r="Q36" s="35"/>
      <c r="R36" s="35"/>
    </row>
    <row r="37" spans="1:18" x14ac:dyDescent="0.25">
      <c r="A37" s="34"/>
      <c r="B37" s="27" t="s">
        <v>63</v>
      </c>
      <c r="C37" s="23" t="s">
        <v>26</v>
      </c>
      <c r="D37" s="38" t="s">
        <v>142</v>
      </c>
      <c r="E37" s="44">
        <v>173.73</v>
      </c>
      <c r="F37" s="43"/>
      <c r="G37" s="44">
        <f t="shared" si="0"/>
        <v>173.73</v>
      </c>
      <c r="H37" s="40">
        <v>29</v>
      </c>
      <c r="I37" s="29">
        <f t="shared" si="5"/>
        <v>5038.17</v>
      </c>
      <c r="J37" s="29">
        <v>3991.56</v>
      </c>
      <c r="K37" s="29">
        <v>903.93</v>
      </c>
      <c r="L37" s="29">
        <v>142.68</v>
      </c>
      <c r="M37" s="30">
        <f t="shared" si="2"/>
        <v>5038.17</v>
      </c>
      <c r="N37" s="41"/>
      <c r="O37" s="35"/>
      <c r="P37" s="35"/>
      <c r="Q37" s="35"/>
      <c r="R37" s="35"/>
    </row>
    <row r="38" spans="1:18" x14ac:dyDescent="0.25">
      <c r="A38" s="10"/>
      <c r="B38" s="27" t="s">
        <v>64</v>
      </c>
      <c r="C38" s="23" t="s">
        <v>65</v>
      </c>
      <c r="D38" s="42"/>
      <c r="E38" s="43"/>
      <c r="F38" s="43"/>
      <c r="G38" s="39"/>
      <c r="H38" s="40"/>
      <c r="I38" s="29"/>
      <c r="J38" s="29"/>
      <c r="K38" s="29"/>
      <c r="L38" s="29"/>
      <c r="M38" s="30"/>
      <c r="N38" s="35"/>
      <c r="O38" s="35"/>
      <c r="P38" s="35"/>
      <c r="Q38" s="35"/>
      <c r="R38" s="35"/>
    </row>
    <row r="39" spans="1:18" ht="15.75" x14ac:dyDescent="0.25">
      <c r="A39" s="10"/>
      <c r="B39" s="27" t="s">
        <v>66</v>
      </c>
      <c r="C39" s="24" t="s">
        <v>155</v>
      </c>
      <c r="D39" s="38" t="s">
        <v>142</v>
      </c>
      <c r="E39" s="39">
        <v>91.33</v>
      </c>
      <c r="F39" s="43"/>
      <c r="G39" s="39">
        <f t="shared" si="0"/>
        <v>91.33</v>
      </c>
      <c r="H39" s="40">
        <v>30</v>
      </c>
      <c r="I39" s="29">
        <f t="shared" si="5"/>
        <v>2739.9</v>
      </c>
      <c r="J39" s="29">
        <v>2004.3</v>
      </c>
      <c r="K39" s="29">
        <v>667.5</v>
      </c>
      <c r="L39" s="29">
        <v>68.099999999999994</v>
      </c>
      <c r="M39" s="30">
        <f t="shared" si="2"/>
        <v>2739.9</v>
      </c>
      <c r="N39" s="41"/>
      <c r="O39" s="35"/>
      <c r="P39" s="35"/>
      <c r="Q39" s="35"/>
      <c r="R39" s="35"/>
    </row>
    <row r="40" spans="1:18" ht="15.75" x14ac:dyDescent="0.25">
      <c r="A40" s="10"/>
      <c r="B40" s="27" t="s">
        <v>67</v>
      </c>
      <c r="C40" s="24" t="s">
        <v>156</v>
      </c>
      <c r="D40" s="38" t="s">
        <v>142</v>
      </c>
      <c r="E40" s="39">
        <v>97.67</v>
      </c>
      <c r="F40" s="43"/>
      <c r="G40" s="39">
        <f t="shared" si="0"/>
        <v>97.67</v>
      </c>
      <c r="H40" s="40">
        <v>70</v>
      </c>
      <c r="I40" s="29">
        <f t="shared" si="5"/>
        <v>6836.9000000000005</v>
      </c>
      <c r="J40" s="29">
        <v>5057.5</v>
      </c>
      <c r="K40" s="29">
        <v>1606.5</v>
      </c>
      <c r="L40" s="29">
        <v>172.9</v>
      </c>
      <c r="M40" s="30">
        <f t="shared" si="2"/>
        <v>6836.9</v>
      </c>
      <c r="N40" s="41"/>
      <c r="O40" s="35"/>
      <c r="P40" s="35"/>
      <c r="Q40" s="35"/>
      <c r="R40" s="35"/>
    </row>
    <row r="41" spans="1:18" ht="15.75" x14ac:dyDescent="0.25">
      <c r="A41" s="10"/>
      <c r="B41" s="27" t="s">
        <v>68</v>
      </c>
      <c r="C41" s="24" t="s">
        <v>157</v>
      </c>
      <c r="D41" s="38" t="s">
        <v>142</v>
      </c>
      <c r="E41" s="39">
        <v>123.01</v>
      </c>
      <c r="F41" s="43"/>
      <c r="G41" s="39">
        <f t="shared" si="0"/>
        <v>123.01</v>
      </c>
      <c r="H41" s="40">
        <v>45</v>
      </c>
      <c r="I41" s="29">
        <f t="shared" si="5"/>
        <v>5535.45</v>
      </c>
      <c r="J41" s="29">
        <v>4232.7</v>
      </c>
      <c r="K41" s="29">
        <v>1154.7</v>
      </c>
      <c r="L41" s="29">
        <v>148.05000000000001</v>
      </c>
      <c r="M41" s="30">
        <f t="shared" si="2"/>
        <v>5535.45</v>
      </c>
      <c r="N41" s="41"/>
      <c r="O41" s="35"/>
      <c r="P41" s="35"/>
      <c r="Q41" s="35"/>
      <c r="R41" s="35"/>
    </row>
    <row r="42" spans="1:18" ht="15.75" x14ac:dyDescent="0.25">
      <c r="A42" s="10"/>
      <c r="B42" s="27" t="s">
        <v>69</v>
      </c>
      <c r="C42" s="24" t="s">
        <v>158</v>
      </c>
      <c r="D42" s="38" t="s">
        <v>142</v>
      </c>
      <c r="E42" s="39">
        <v>199.06</v>
      </c>
      <c r="F42" s="43"/>
      <c r="G42" s="39">
        <f t="shared" si="0"/>
        <v>199.06</v>
      </c>
      <c r="H42" s="40">
        <v>88</v>
      </c>
      <c r="I42" s="29">
        <f t="shared" si="5"/>
        <v>17517.28</v>
      </c>
      <c r="J42" s="29">
        <v>14030.72</v>
      </c>
      <c r="K42" s="29">
        <v>2982.32</v>
      </c>
      <c r="L42" s="29">
        <v>504.24</v>
      </c>
      <c r="M42" s="30">
        <f t="shared" si="2"/>
        <v>17517.280000000002</v>
      </c>
      <c r="N42" s="41"/>
      <c r="O42" s="35"/>
      <c r="P42" s="35"/>
      <c r="Q42" s="35"/>
      <c r="R42" s="35"/>
    </row>
    <row r="43" spans="1:18" ht="15.75" x14ac:dyDescent="0.25">
      <c r="A43" s="10"/>
      <c r="B43" s="27" t="s">
        <v>70</v>
      </c>
      <c r="C43" s="23" t="s">
        <v>149</v>
      </c>
      <c r="D43" s="38" t="s">
        <v>142</v>
      </c>
      <c r="E43" s="39">
        <v>262.43</v>
      </c>
      <c r="F43" s="43"/>
      <c r="G43" s="39">
        <f t="shared" si="0"/>
        <v>262.43</v>
      </c>
      <c r="H43" s="40">
        <v>15</v>
      </c>
      <c r="I43" s="29">
        <f t="shared" si="5"/>
        <v>3936.4500000000003</v>
      </c>
      <c r="J43" s="29">
        <v>3208.95</v>
      </c>
      <c r="K43" s="29">
        <v>610.95000000000005</v>
      </c>
      <c r="L43" s="29">
        <v>116.55</v>
      </c>
      <c r="M43" s="30">
        <f t="shared" si="2"/>
        <v>3936.45</v>
      </c>
      <c r="N43" s="41"/>
      <c r="O43" s="35"/>
      <c r="P43" s="35"/>
      <c r="Q43" s="35"/>
      <c r="R43" s="35"/>
    </row>
    <row r="44" spans="1:18" x14ac:dyDescent="0.25">
      <c r="A44" s="10"/>
      <c r="B44" s="27" t="s">
        <v>71</v>
      </c>
      <c r="C44" s="23" t="s">
        <v>72</v>
      </c>
      <c r="D44" s="42"/>
      <c r="E44" s="43"/>
      <c r="F44" s="43"/>
      <c r="G44" s="39"/>
      <c r="H44" s="40"/>
      <c r="I44" s="29"/>
      <c r="J44" s="29"/>
      <c r="K44" s="29"/>
      <c r="L44" s="29"/>
      <c r="M44" s="30"/>
      <c r="N44" s="35"/>
      <c r="O44" s="35"/>
      <c r="P44" s="35"/>
      <c r="Q44" s="35"/>
      <c r="R44" s="35"/>
    </row>
    <row r="45" spans="1:18" x14ac:dyDescent="0.25">
      <c r="A45" s="10"/>
      <c r="B45" s="27" t="s">
        <v>73</v>
      </c>
      <c r="C45" s="23" t="s">
        <v>74</v>
      </c>
      <c r="D45" s="38" t="s">
        <v>142</v>
      </c>
      <c r="E45" s="39">
        <v>72.33</v>
      </c>
      <c r="F45" s="43"/>
      <c r="G45" s="39">
        <f t="shared" si="0"/>
        <v>72.33</v>
      </c>
      <c r="H45" s="40">
        <v>2</v>
      </c>
      <c r="I45" s="29">
        <f t="shared" si="5"/>
        <v>144.66</v>
      </c>
      <c r="J45" s="29">
        <v>100.92</v>
      </c>
      <c r="K45" s="29">
        <v>40.44</v>
      </c>
      <c r="L45" s="29">
        <v>3.3</v>
      </c>
      <c r="M45" s="30">
        <f t="shared" si="2"/>
        <v>144.66000000000003</v>
      </c>
      <c r="N45" s="41"/>
      <c r="O45" s="35"/>
      <c r="P45" s="35"/>
      <c r="Q45" s="35"/>
      <c r="R45" s="35"/>
    </row>
    <row r="46" spans="1:18" x14ac:dyDescent="0.25">
      <c r="A46" s="10"/>
      <c r="B46" s="27" t="s">
        <v>75</v>
      </c>
      <c r="C46" s="23" t="s">
        <v>76</v>
      </c>
      <c r="D46" s="38" t="s">
        <v>142</v>
      </c>
      <c r="E46" s="44">
        <v>84.99</v>
      </c>
      <c r="F46" s="43"/>
      <c r="G46" s="44">
        <f t="shared" si="0"/>
        <v>84.99</v>
      </c>
      <c r="H46" s="40">
        <v>2</v>
      </c>
      <c r="I46" s="29">
        <f t="shared" si="5"/>
        <v>169.98</v>
      </c>
      <c r="J46" s="29">
        <v>122.72</v>
      </c>
      <c r="K46" s="29">
        <v>43.14</v>
      </c>
      <c r="L46" s="29">
        <v>4.12</v>
      </c>
      <c r="M46" s="30">
        <f t="shared" si="2"/>
        <v>169.98000000000002</v>
      </c>
      <c r="N46" s="41"/>
      <c r="O46" s="35"/>
      <c r="P46" s="35"/>
      <c r="Q46" s="35"/>
      <c r="R46" s="35"/>
    </row>
    <row r="47" spans="1:18" ht="25.5" x14ac:dyDescent="0.25">
      <c r="A47" s="10"/>
      <c r="B47" s="27" t="s">
        <v>77</v>
      </c>
      <c r="C47" s="23" t="s">
        <v>34</v>
      </c>
      <c r="D47" s="38" t="s">
        <v>142</v>
      </c>
      <c r="E47" s="39">
        <v>97.68</v>
      </c>
      <c r="F47" s="43"/>
      <c r="G47" s="44">
        <f t="shared" si="0"/>
        <v>97.68</v>
      </c>
      <c r="H47" s="40">
        <v>7</v>
      </c>
      <c r="I47" s="29">
        <f t="shared" si="5"/>
        <v>683.76</v>
      </c>
      <c r="J47" s="29">
        <v>505.82</v>
      </c>
      <c r="K47" s="29">
        <v>160.65</v>
      </c>
      <c r="L47" s="29">
        <v>17.29</v>
      </c>
      <c r="M47" s="30">
        <f t="shared" si="2"/>
        <v>683.76</v>
      </c>
      <c r="N47" s="41"/>
      <c r="O47" s="35"/>
      <c r="P47" s="35"/>
      <c r="Q47" s="35"/>
      <c r="R47" s="35"/>
    </row>
    <row r="48" spans="1:18" x14ac:dyDescent="0.25">
      <c r="A48" s="10"/>
      <c r="B48" s="27" t="s">
        <v>78</v>
      </c>
      <c r="C48" s="23" t="s">
        <v>79</v>
      </c>
      <c r="D48" s="38" t="s">
        <v>142</v>
      </c>
      <c r="E48" s="39">
        <v>97.68</v>
      </c>
      <c r="F48" s="43"/>
      <c r="G48" s="44">
        <f t="shared" si="0"/>
        <v>97.68</v>
      </c>
      <c r="H48" s="40">
        <v>2</v>
      </c>
      <c r="I48" s="29">
        <f t="shared" si="5"/>
        <v>195.36</v>
      </c>
      <c r="J48" s="29">
        <v>144.52000000000001</v>
      </c>
      <c r="K48" s="29">
        <v>45.9</v>
      </c>
      <c r="L48" s="29">
        <v>4.9400000000000004</v>
      </c>
      <c r="M48" s="30">
        <f t="shared" si="2"/>
        <v>195.36</v>
      </c>
      <c r="N48" s="41"/>
      <c r="O48" s="35"/>
      <c r="P48" s="35"/>
      <c r="Q48" s="35"/>
      <c r="R48" s="35"/>
    </row>
    <row r="49" spans="1:18" x14ac:dyDescent="0.25">
      <c r="A49" s="10"/>
      <c r="B49" s="27" t="s">
        <v>80</v>
      </c>
      <c r="C49" s="23" t="s">
        <v>81</v>
      </c>
      <c r="D49" s="38" t="s">
        <v>142</v>
      </c>
      <c r="E49" s="44">
        <v>84.99</v>
      </c>
      <c r="F49" s="43"/>
      <c r="G49" s="44">
        <f t="shared" si="0"/>
        <v>84.99</v>
      </c>
      <c r="H49" s="40">
        <v>30</v>
      </c>
      <c r="I49" s="29">
        <f t="shared" si="5"/>
        <v>2549.6999999999998</v>
      </c>
      <c r="J49" s="29">
        <v>1840.8</v>
      </c>
      <c r="K49" s="29">
        <v>647.1</v>
      </c>
      <c r="L49" s="29">
        <v>61.8</v>
      </c>
      <c r="M49" s="30">
        <f t="shared" si="2"/>
        <v>2549.7000000000003</v>
      </c>
      <c r="N49" s="41"/>
      <c r="O49" s="35"/>
      <c r="P49" s="35"/>
      <c r="Q49" s="35"/>
      <c r="R49" s="35"/>
    </row>
    <row r="50" spans="1:18" x14ac:dyDescent="0.25">
      <c r="A50" s="10"/>
      <c r="B50" s="27" t="s">
        <v>82</v>
      </c>
      <c r="C50" s="24" t="s">
        <v>83</v>
      </c>
      <c r="D50" s="38" t="s">
        <v>142</v>
      </c>
      <c r="E50" s="44">
        <v>84.99</v>
      </c>
      <c r="F50" s="43"/>
      <c r="G50" s="44">
        <f t="shared" si="0"/>
        <v>84.99</v>
      </c>
      <c r="H50" s="40">
        <v>35</v>
      </c>
      <c r="I50" s="29">
        <f t="shared" si="5"/>
        <v>2974.6499999999996</v>
      </c>
      <c r="J50" s="29">
        <v>2147.6</v>
      </c>
      <c r="K50" s="29">
        <v>754.95</v>
      </c>
      <c r="L50" s="29">
        <v>72.099999999999994</v>
      </c>
      <c r="M50" s="30">
        <f t="shared" si="2"/>
        <v>2974.65</v>
      </c>
      <c r="N50" s="41"/>
      <c r="O50" s="35"/>
      <c r="P50" s="35"/>
      <c r="Q50" s="35"/>
      <c r="R50" s="35"/>
    </row>
    <row r="51" spans="1:18" ht="102" x14ac:dyDescent="0.25">
      <c r="A51" s="10"/>
      <c r="B51" s="26" t="s">
        <v>189</v>
      </c>
      <c r="C51" s="25" t="s">
        <v>84</v>
      </c>
      <c r="D51" s="42"/>
      <c r="E51" s="43"/>
      <c r="F51" s="43"/>
      <c r="G51" s="39"/>
      <c r="H51" s="40"/>
      <c r="I51" s="29"/>
      <c r="J51" s="29"/>
      <c r="K51" s="29"/>
      <c r="L51" s="29"/>
      <c r="M51" s="30"/>
      <c r="N51" s="35"/>
      <c r="O51" s="35"/>
      <c r="P51" s="35"/>
      <c r="Q51" s="35"/>
      <c r="R51" s="35"/>
    </row>
    <row r="52" spans="1:18" ht="25.5" x14ac:dyDescent="0.25">
      <c r="A52" s="10"/>
      <c r="B52" s="27" t="s">
        <v>85</v>
      </c>
      <c r="C52" s="23" t="s">
        <v>159</v>
      </c>
      <c r="D52" s="42"/>
      <c r="E52" s="43"/>
      <c r="F52" s="43"/>
      <c r="G52" s="39"/>
      <c r="H52" s="40"/>
      <c r="I52" s="29"/>
      <c r="J52" s="29"/>
      <c r="K52" s="29"/>
      <c r="L52" s="29"/>
      <c r="M52" s="30"/>
      <c r="N52" s="35"/>
      <c r="O52" s="35"/>
      <c r="P52" s="35"/>
      <c r="Q52" s="35"/>
      <c r="R52" s="35"/>
    </row>
    <row r="53" spans="1:18" x14ac:dyDescent="0.25">
      <c r="A53" s="10"/>
      <c r="B53" s="27" t="s">
        <v>86</v>
      </c>
      <c r="C53" s="23" t="s">
        <v>160</v>
      </c>
      <c r="D53" s="38" t="s">
        <v>142</v>
      </c>
      <c r="E53" s="39">
        <v>78.69</v>
      </c>
      <c r="F53" s="39">
        <v>16.52</v>
      </c>
      <c r="G53" s="39">
        <f t="shared" si="0"/>
        <v>95.21</v>
      </c>
      <c r="H53" s="40">
        <v>20</v>
      </c>
      <c r="I53" s="29">
        <f>G53*H53</f>
        <v>1904.1999999999998</v>
      </c>
      <c r="J53" s="29">
        <v>1353.02</v>
      </c>
      <c r="K53" s="29">
        <v>506.26</v>
      </c>
      <c r="L53" s="36">
        <v>44.92</v>
      </c>
      <c r="M53" s="30">
        <f>SUM(J53:L53)</f>
        <v>1904.2</v>
      </c>
      <c r="N53" s="41"/>
      <c r="O53" s="35"/>
      <c r="P53" s="35"/>
      <c r="Q53" s="35"/>
      <c r="R53" s="41"/>
    </row>
    <row r="54" spans="1:18" x14ac:dyDescent="0.25">
      <c r="A54" s="10"/>
      <c r="B54" s="27" t="s">
        <v>87</v>
      </c>
      <c r="C54" s="23" t="s">
        <v>161</v>
      </c>
      <c r="D54" s="38" t="s">
        <v>142</v>
      </c>
      <c r="E54" s="39">
        <v>91.33</v>
      </c>
      <c r="F54" s="39">
        <v>19.18</v>
      </c>
      <c r="G54" s="44">
        <f t="shared" si="0"/>
        <v>110.50999999999999</v>
      </c>
      <c r="H54" s="40">
        <v>15</v>
      </c>
      <c r="I54" s="29">
        <f>G54*H54</f>
        <v>1657.6499999999999</v>
      </c>
      <c r="J54" s="29">
        <v>1212.5999999999999</v>
      </c>
      <c r="K54" s="29">
        <v>403.84</v>
      </c>
      <c r="L54" s="36">
        <v>41.21</v>
      </c>
      <c r="M54" s="30">
        <f t="shared" si="2"/>
        <v>1657.6499999999999</v>
      </c>
      <c r="N54" s="41"/>
      <c r="O54" s="35"/>
      <c r="P54" s="35"/>
      <c r="Q54" s="35"/>
      <c r="R54" s="41"/>
    </row>
    <row r="55" spans="1:18" x14ac:dyDescent="0.25">
      <c r="A55" s="10"/>
      <c r="B55" s="27" t="s">
        <v>88</v>
      </c>
      <c r="C55" s="23" t="s">
        <v>89</v>
      </c>
      <c r="D55" s="38" t="s">
        <v>142</v>
      </c>
      <c r="E55" s="39">
        <v>34.32</v>
      </c>
      <c r="F55" s="39">
        <v>7.21</v>
      </c>
      <c r="G55" s="39">
        <f t="shared" si="0"/>
        <v>41.53</v>
      </c>
      <c r="H55" s="40">
        <v>1</v>
      </c>
      <c r="I55" s="29">
        <f t="shared" ref="I55:I57" si="6">G55*H55</f>
        <v>41.53</v>
      </c>
      <c r="J55" s="29">
        <v>21.5</v>
      </c>
      <c r="K55" s="29">
        <v>19.510000000000002</v>
      </c>
      <c r="L55" s="29">
        <v>0.52</v>
      </c>
      <c r="M55" s="30">
        <f t="shared" si="2"/>
        <v>41.530000000000008</v>
      </c>
      <c r="N55" s="41"/>
      <c r="O55" s="35"/>
      <c r="P55" s="35"/>
      <c r="Q55" s="35"/>
      <c r="R55" s="41"/>
    </row>
    <row r="56" spans="1:18" x14ac:dyDescent="0.25">
      <c r="A56" s="10"/>
      <c r="B56" s="27" t="s">
        <v>90</v>
      </c>
      <c r="C56" s="23" t="s">
        <v>91</v>
      </c>
      <c r="D56" s="38" t="s">
        <v>142</v>
      </c>
      <c r="E56" s="39">
        <v>46.98</v>
      </c>
      <c r="F56" s="39">
        <v>9.8699999999999992</v>
      </c>
      <c r="G56" s="39">
        <f t="shared" si="0"/>
        <v>56.849999999999994</v>
      </c>
      <c r="H56" s="40">
        <v>6</v>
      </c>
      <c r="I56" s="29">
        <f t="shared" si="6"/>
        <v>341.09999999999997</v>
      </c>
      <c r="J56" s="29">
        <v>208.07</v>
      </c>
      <c r="K56" s="29">
        <v>126.9</v>
      </c>
      <c r="L56" s="29">
        <v>6.13</v>
      </c>
      <c r="M56" s="30">
        <f t="shared" si="2"/>
        <v>341.1</v>
      </c>
      <c r="N56" s="41"/>
      <c r="O56" s="35"/>
      <c r="P56" s="35"/>
      <c r="Q56" s="35"/>
      <c r="R56" s="41"/>
    </row>
    <row r="57" spans="1:18" x14ac:dyDescent="0.25">
      <c r="A57" s="10"/>
      <c r="B57" s="27" t="s">
        <v>92</v>
      </c>
      <c r="C57" s="23" t="s">
        <v>93</v>
      </c>
      <c r="D57" s="38" t="s">
        <v>142</v>
      </c>
      <c r="E57" s="39">
        <v>78.69</v>
      </c>
      <c r="F57" s="39">
        <v>16.52</v>
      </c>
      <c r="G57" s="39">
        <f t="shared" si="0"/>
        <v>95.21</v>
      </c>
      <c r="H57" s="40">
        <v>1</v>
      </c>
      <c r="I57" s="29">
        <f t="shared" si="6"/>
        <v>95.21</v>
      </c>
      <c r="J57" s="29">
        <v>67.650000000000006</v>
      </c>
      <c r="K57" s="29">
        <v>25.31</v>
      </c>
      <c r="L57" s="29">
        <v>2.25</v>
      </c>
      <c r="M57" s="30">
        <f t="shared" si="2"/>
        <v>95.210000000000008</v>
      </c>
      <c r="N57" s="41"/>
      <c r="O57" s="35"/>
      <c r="P57" s="35"/>
      <c r="Q57" s="35"/>
      <c r="R57" s="35"/>
    </row>
    <row r="58" spans="1:18" ht="41.25" x14ac:dyDescent="0.25">
      <c r="A58" s="10"/>
      <c r="B58" s="45" t="s">
        <v>94</v>
      </c>
      <c r="C58" s="24" t="s">
        <v>182</v>
      </c>
      <c r="D58" s="42"/>
      <c r="E58" s="43"/>
      <c r="F58" s="43"/>
      <c r="G58" s="39"/>
      <c r="H58" s="40"/>
      <c r="I58" s="29"/>
      <c r="J58" s="29"/>
      <c r="K58" s="29"/>
      <c r="L58" s="29"/>
      <c r="M58" s="30"/>
      <c r="N58" s="41"/>
      <c r="O58" s="35"/>
      <c r="P58" s="35"/>
      <c r="Q58" s="35"/>
      <c r="R58" s="35"/>
    </row>
    <row r="59" spans="1:18" x14ac:dyDescent="0.25">
      <c r="A59" s="10"/>
      <c r="B59" s="45" t="s">
        <v>95</v>
      </c>
      <c r="C59" s="51" t="s">
        <v>96</v>
      </c>
      <c r="D59" s="38" t="s">
        <v>142</v>
      </c>
      <c r="E59" s="39">
        <v>46.98</v>
      </c>
      <c r="F59" s="43"/>
      <c r="G59" s="39">
        <f t="shared" si="0"/>
        <v>46.98</v>
      </c>
      <c r="H59" s="40">
        <v>109</v>
      </c>
      <c r="I59" s="29">
        <f t="shared" si="5"/>
        <v>5120.82</v>
      </c>
      <c r="J59" s="29">
        <v>3123.94</v>
      </c>
      <c r="K59" s="29">
        <v>1905.32</v>
      </c>
      <c r="L59" s="29">
        <v>91.56</v>
      </c>
      <c r="M59" s="30">
        <f t="shared" si="2"/>
        <v>5120.8200000000006</v>
      </c>
      <c r="N59" s="41"/>
      <c r="O59" s="35"/>
      <c r="P59" s="35"/>
      <c r="Q59" s="35"/>
      <c r="R59" s="35"/>
    </row>
    <row r="60" spans="1:18" ht="25.5" x14ac:dyDescent="0.25">
      <c r="A60" s="10"/>
      <c r="B60" s="45" t="s">
        <v>97</v>
      </c>
      <c r="C60" s="51" t="s">
        <v>98</v>
      </c>
      <c r="D60" s="38" t="s">
        <v>142</v>
      </c>
      <c r="E60" s="39">
        <v>53.33</v>
      </c>
      <c r="F60" s="43"/>
      <c r="G60" s="39">
        <f t="shared" si="0"/>
        <v>53.33</v>
      </c>
      <c r="H60" s="40">
        <v>250</v>
      </c>
      <c r="I60" s="29">
        <f t="shared" si="5"/>
        <v>13332.5</v>
      </c>
      <c r="J60" s="29">
        <v>8527.5</v>
      </c>
      <c r="K60" s="29">
        <v>4545</v>
      </c>
      <c r="L60" s="29">
        <v>260</v>
      </c>
      <c r="M60" s="30">
        <f t="shared" si="2"/>
        <v>13332.5</v>
      </c>
      <c r="N60" s="41"/>
      <c r="O60" s="35"/>
      <c r="P60" s="35"/>
      <c r="Q60" s="35"/>
      <c r="R60" s="35"/>
    </row>
    <row r="61" spans="1:18" ht="25.5" x14ac:dyDescent="0.25">
      <c r="A61" s="10"/>
      <c r="B61" s="45" t="s">
        <v>99</v>
      </c>
      <c r="C61" s="51" t="s">
        <v>100</v>
      </c>
      <c r="D61" s="38" t="s">
        <v>142</v>
      </c>
      <c r="E61" s="39">
        <v>59.65</v>
      </c>
      <c r="F61" s="43"/>
      <c r="G61" s="39">
        <f t="shared" si="0"/>
        <v>59.65</v>
      </c>
      <c r="H61" s="40">
        <v>75</v>
      </c>
      <c r="I61" s="29">
        <f t="shared" si="5"/>
        <v>4473.75</v>
      </c>
      <c r="J61" s="29">
        <v>2967.75</v>
      </c>
      <c r="K61" s="29">
        <v>1413</v>
      </c>
      <c r="L61" s="29">
        <v>93</v>
      </c>
      <c r="M61" s="30">
        <f t="shared" si="2"/>
        <v>4473.75</v>
      </c>
      <c r="N61" s="41"/>
      <c r="O61" s="35"/>
      <c r="P61" s="35"/>
      <c r="Q61" s="35"/>
      <c r="R61" s="35"/>
    </row>
    <row r="62" spans="1:18" ht="25.5" x14ac:dyDescent="0.25">
      <c r="A62" s="10"/>
      <c r="B62" s="45" t="s">
        <v>101</v>
      </c>
      <c r="C62" s="51" t="s">
        <v>102</v>
      </c>
      <c r="D62" s="38" t="s">
        <v>142</v>
      </c>
      <c r="E62" s="44">
        <v>66</v>
      </c>
      <c r="F62" s="50"/>
      <c r="G62" s="44">
        <f t="shared" si="0"/>
        <v>66</v>
      </c>
      <c r="H62" s="40">
        <v>387</v>
      </c>
      <c r="I62" s="29">
        <f>G62*H62</f>
        <v>25542</v>
      </c>
      <c r="J62" s="29">
        <v>17418.87</v>
      </c>
      <c r="K62" s="29">
        <v>7561.98</v>
      </c>
      <c r="L62" s="29">
        <v>561.15</v>
      </c>
      <c r="M62" s="30">
        <f t="shared" si="2"/>
        <v>25542</v>
      </c>
      <c r="N62" s="41"/>
      <c r="O62" s="35"/>
      <c r="P62" s="35"/>
      <c r="Q62" s="35"/>
      <c r="R62" s="35"/>
    </row>
    <row r="63" spans="1:18" ht="38.25" x14ac:dyDescent="0.25">
      <c r="A63" s="10"/>
      <c r="B63" s="26" t="s">
        <v>190</v>
      </c>
      <c r="C63" s="23" t="s">
        <v>183</v>
      </c>
      <c r="D63" s="38" t="s">
        <v>142</v>
      </c>
      <c r="E63" s="39">
        <v>44.97</v>
      </c>
      <c r="F63" s="39">
        <v>9.44</v>
      </c>
      <c r="G63" s="39">
        <f t="shared" si="0"/>
        <v>54.41</v>
      </c>
      <c r="H63" s="40">
        <v>37</v>
      </c>
      <c r="I63" s="29">
        <f>G63*H63</f>
        <v>2013.1699999999998</v>
      </c>
      <c r="J63" s="29">
        <v>1771.55</v>
      </c>
      <c r="K63" s="29">
        <v>186.24</v>
      </c>
      <c r="L63" s="29">
        <v>55.38</v>
      </c>
      <c r="M63" s="30">
        <f t="shared" si="2"/>
        <v>2013.17</v>
      </c>
      <c r="N63" s="41"/>
      <c r="O63" s="35"/>
      <c r="P63" s="35"/>
      <c r="Q63" s="35"/>
      <c r="R63" s="41"/>
    </row>
    <row r="64" spans="1:18" ht="41.25" x14ac:dyDescent="0.25">
      <c r="A64" s="10"/>
      <c r="B64" s="26" t="s">
        <v>191</v>
      </c>
      <c r="C64" s="25" t="s">
        <v>162</v>
      </c>
      <c r="D64" s="42"/>
      <c r="E64" s="43"/>
      <c r="F64" s="43"/>
      <c r="G64" s="39"/>
      <c r="H64" s="40"/>
      <c r="I64" s="29"/>
      <c r="J64" s="29"/>
      <c r="K64" s="29"/>
      <c r="L64" s="29"/>
      <c r="M64" s="30"/>
      <c r="N64" s="35"/>
      <c r="O64" s="35"/>
      <c r="P64" s="35"/>
      <c r="Q64" s="35"/>
      <c r="R64" s="35"/>
    </row>
    <row r="65" spans="1:18" ht="25.5" x14ac:dyDescent="0.25">
      <c r="A65" s="10"/>
      <c r="B65" s="27" t="s">
        <v>103</v>
      </c>
      <c r="C65" s="23" t="s">
        <v>163</v>
      </c>
      <c r="D65" s="38" t="s">
        <v>139</v>
      </c>
      <c r="E65" s="39">
        <v>142.01</v>
      </c>
      <c r="F65" s="43"/>
      <c r="G65" s="39">
        <f t="shared" si="0"/>
        <v>142.01</v>
      </c>
      <c r="H65" s="40">
        <v>15</v>
      </c>
      <c r="I65" s="29">
        <f t="shared" si="5"/>
        <v>2130.1499999999996</v>
      </c>
      <c r="J65" s="29">
        <v>1656</v>
      </c>
      <c r="K65" s="29">
        <v>415.8</v>
      </c>
      <c r="L65" s="29">
        <v>58.35</v>
      </c>
      <c r="M65" s="30">
        <f t="shared" si="2"/>
        <v>2130.15</v>
      </c>
      <c r="N65" s="41"/>
      <c r="O65" s="35"/>
      <c r="P65" s="35"/>
      <c r="Q65" s="35"/>
      <c r="R65" s="35"/>
    </row>
    <row r="66" spans="1:18" ht="25.5" x14ac:dyDescent="0.25">
      <c r="A66" s="10"/>
      <c r="B66" s="27" t="s">
        <v>104</v>
      </c>
      <c r="C66" s="23" t="s">
        <v>164</v>
      </c>
      <c r="D66" s="38" t="s">
        <v>139</v>
      </c>
      <c r="E66" s="39">
        <v>186.38</v>
      </c>
      <c r="F66" s="43"/>
      <c r="G66" s="39">
        <f t="shared" si="0"/>
        <v>186.38</v>
      </c>
      <c r="H66" s="40">
        <v>109</v>
      </c>
      <c r="I66" s="29">
        <f t="shared" si="5"/>
        <v>20315.419999999998</v>
      </c>
      <c r="J66" s="29">
        <v>16191.95</v>
      </c>
      <c r="K66" s="29">
        <v>3543.59</v>
      </c>
      <c r="L66" s="29">
        <v>579.88</v>
      </c>
      <c r="M66" s="30">
        <f t="shared" si="2"/>
        <v>20315.420000000002</v>
      </c>
      <c r="N66" s="41"/>
      <c r="O66" s="35"/>
      <c r="P66" s="35"/>
      <c r="Q66" s="35"/>
      <c r="R66" s="35"/>
    </row>
    <row r="67" spans="1:18" ht="25.5" x14ac:dyDescent="0.25">
      <c r="A67" s="10"/>
      <c r="B67" s="27" t="s">
        <v>105</v>
      </c>
      <c r="C67" s="23" t="s">
        <v>165</v>
      </c>
      <c r="D67" s="38" t="s">
        <v>139</v>
      </c>
      <c r="E67" s="39">
        <v>224.37</v>
      </c>
      <c r="F67" s="43"/>
      <c r="G67" s="39">
        <f t="shared" si="0"/>
        <v>224.37</v>
      </c>
      <c r="H67" s="40">
        <v>114</v>
      </c>
      <c r="I67" s="29">
        <f t="shared" si="5"/>
        <v>25578.18</v>
      </c>
      <c r="J67" s="29">
        <v>20660.22</v>
      </c>
      <c r="K67" s="29">
        <v>4173.54</v>
      </c>
      <c r="L67" s="29">
        <v>744.42</v>
      </c>
      <c r="M67" s="30">
        <f t="shared" si="2"/>
        <v>25578.18</v>
      </c>
      <c r="N67" s="41"/>
      <c r="O67" s="35"/>
      <c r="P67" s="35"/>
      <c r="Q67" s="35"/>
      <c r="R67" s="35"/>
    </row>
    <row r="68" spans="1:18" x14ac:dyDescent="0.25">
      <c r="A68" s="10"/>
      <c r="B68" s="27" t="s">
        <v>106</v>
      </c>
      <c r="C68" s="23" t="s">
        <v>178</v>
      </c>
      <c r="D68" s="38" t="s">
        <v>139</v>
      </c>
      <c r="E68" s="39">
        <v>211.73</v>
      </c>
      <c r="F68" s="43"/>
      <c r="G68" s="39">
        <f t="shared" si="0"/>
        <v>211.73</v>
      </c>
      <c r="H68" s="40">
        <v>5</v>
      </c>
      <c r="I68" s="29">
        <f t="shared" si="5"/>
        <v>1058.6499999999999</v>
      </c>
      <c r="J68" s="29">
        <v>851.85</v>
      </c>
      <c r="K68" s="29">
        <v>176.2</v>
      </c>
      <c r="L68" s="29">
        <v>30.6</v>
      </c>
      <c r="M68" s="30">
        <f t="shared" si="2"/>
        <v>1058.6499999999999</v>
      </c>
      <c r="N68" s="41"/>
      <c r="O68" s="35"/>
      <c r="P68" s="35"/>
      <c r="Q68" s="35"/>
      <c r="R68" s="35"/>
    </row>
    <row r="69" spans="1:18" ht="28.5" x14ac:dyDescent="0.25">
      <c r="A69" s="10"/>
      <c r="B69" s="26" t="s">
        <v>107</v>
      </c>
      <c r="C69" s="23" t="s">
        <v>166</v>
      </c>
      <c r="D69" s="42" t="s">
        <v>142</v>
      </c>
      <c r="E69" s="39">
        <v>59.65</v>
      </c>
      <c r="F69" s="43"/>
      <c r="G69" s="39">
        <f t="shared" si="0"/>
        <v>59.65</v>
      </c>
      <c r="H69" s="40">
        <v>1</v>
      </c>
      <c r="I69" s="29">
        <f t="shared" si="5"/>
        <v>59.65</v>
      </c>
      <c r="J69" s="29">
        <v>39.57</v>
      </c>
      <c r="K69" s="29">
        <v>18.84</v>
      </c>
      <c r="L69" s="29">
        <v>1.24</v>
      </c>
      <c r="M69" s="30">
        <f t="shared" si="2"/>
        <v>59.65</v>
      </c>
      <c r="N69" s="41"/>
      <c r="O69" s="35"/>
      <c r="P69" s="35"/>
      <c r="Q69" s="35"/>
      <c r="R69" s="35"/>
    </row>
    <row r="70" spans="1:18" ht="15.75" x14ac:dyDescent="0.25">
      <c r="A70" s="10"/>
      <c r="B70" s="26" t="s">
        <v>108</v>
      </c>
      <c r="C70" s="25" t="s">
        <v>167</v>
      </c>
      <c r="D70" s="42"/>
      <c r="E70" s="43"/>
      <c r="F70" s="43"/>
      <c r="G70" s="39"/>
      <c r="H70" s="40"/>
      <c r="I70" s="29"/>
      <c r="J70" s="29"/>
      <c r="K70" s="29"/>
      <c r="L70" s="29"/>
      <c r="M70" s="30"/>
      <c r="N70" s="41"/>
      <c r="O70" s="35"/>
      <c r="P70" s="35"/>
      <c r="Q70" s="35"/>
      <c r="R70" s="35"/>
    </row>
    <row r="71" spans="1:18" x14ac:dyDescent="0.25">
      <c r="A71" s="10"/>
      <c r="B71" s="26" t="s">
        <v>109</v>
      </c>
      <c r="C71" s="24" t="s">
        <v>110</v>
      </c>
      <c r="D71" s="42" t="s">
        <v>142</v>
      </c>
      <c r="E71" s="39">
        <v>46.99</v>
      </c>
      <c r="F71" s="43"/>
      <c r="G71" s="39">
        <f t="shared" si="0"/>
        <v>46.99</v>
      </c>
      <c r="H71" s="40">
        <v>90</v>
      </c>
      <c r="I71" s="29">
        <f t="shared" si="5"/>
        <v>4229.1000000000004</v>
      </c>
      <c r="J71" s="29">
        <v>2579.4</v>
      </c>
      <c r="K71" s="29">
        <v>1574.1</v>
      </c>
      <c r="L71" s="29">
        <v>75.599999999999994</v>
      </c>
      <c r="M71" s="30">
        <f t="shared" si="2"/>
        <v>4229.1000000000004</v>
      </c>
      <c r="N71" s="41"/>
      <c r="O71" s="35"/>
      <c r="P71" s="35"/>
      <c r="Q71" s="35"/>
      <c r="R71" s="35"/>
    </row>
    <row r="72" spans="1:18" x14ac:dyDescent="0.25">
      <c r="A72" s="10"/>
      <c r="B72" s="26" t="s">
        <v>111</v>
      </c>
      <c r="C72" s="24" t="s">
        <v>112</v>
      </c>
      <c r="D72" s="42" t="s">
        <v>142</v>
      </c>
      <c r="E72" s="39">
        <v>53.33</v>
      </c>
      <c r="F72" s="43"/>
      <c r="G72" s="39">
        <f t="shared" si="0"/>
        <v>53.33</v>
      </c>
      <c r="H72" s="40">
        <v>14</v>
      </c>
      <c r="I72" s="29">
        <f t="shared" si="5"/>
        <v>746.62</v>
      </c>
      <c r="J72" s="29">
        <v>477.54</v>
      </c>
      <c r="K72" s="29">
        <v>254.52</v>
      </c>
      <c r="L72" s="29">
        <v>14.56</v>
      </c>
      <c r="M72" s="30">
        <f t="shared" si="2"/>
        <v>746.62</v>
      </c>
      <c r="N72" s="41"/>
      <c r="O72" s="35"/>
      <c r="P72" s="35"/>
      <c r="Q72" s="35"/>
      <c r="R72" s="35"/>
    </row>
    <row r="73" spans="1:18" ht="38.25" x14ac:dyDescent="0.25">
      <c r="A73" s="10"/>
      <c r="B73" s="26" t="s">
        <v>192</v>
      </c>
      <c r="C73" s="23" t="s">
        <v>113</v>
      </c>
      <c r="D73" s="42" t="s">
        <v>142</v>
      </c>
      <c r="E73" s="39">
        <v>19.64</v>
      </c>
      <c r="F73" s="39">
        <v>4.12</v>
      </c>
      <c r="G73" s="39">
        <f t="shared" si="0"/>
        <v>23.76</v>
      </c>
      <c r="H73" s="40">
        <v>276</v>
      </c>
      <c r="I73" s="29">
        <f t="shared" si="5"/>
        <v>6557.76</v>
      </c>
      <c r="J73" s="29">
        <v>5934.47</v>
      </c>
      <c r="K73" s="29">
        <v>480.9</v>
      </c>
      <c r="L73" s="29">
        <v>142.38999999999999</v>
      </c>
      <c r="M73" s="30">
        <f t="shared" si="2"/>
        <v>6557.76</v>
      </c>
      <c r="N73" s="41"/>
      <c r="O73" s="35"/>
      <c r="P73" s="35"/>
      <c r="Q73" s="35"/>
      <c r="R73" s="41"/>
    </row>
    <row r="74" spans="1:18" ht="25.5" x14ac:dyDescent="0.25">
      <c r="A74" s="10"/>
      <c r="B74" s="46" t="s">
        <v>114</v>
      </c>
      <c r="C74" s="25" t="s">
        <v>115</v>
      </c>
      <c r="D74" s="42"/>
      <c r="E74" s="43"/>
      <c r="F74" s="43"/>
      <c r="G74" s="39"/>
      <c r="H74" s="40"/>
      <c r="I74" s="29"/>
      <c r="J74" s="29"/>
      <c r="K74" s="29"/>
      <c r="L74" s="29"/>
      <c r="M74" s="30"/>
      <c r="N74" s="41"/>
      <c r="O74" s="35"/>
      <c r="P74" s="35"/>
      <c r="Q74" s="35"/>
      <c r="R74" s="35"/>
    </row>
    <row r="75" spans="1:18" ht="15.75" x14ac:dyDescent="0.25">
      <c r="A75" s="10"/>
      <c r="B75" s="45" t="s">
        <v>116</v>
      </c>
      <c r="C75" s="24" t="s">
        <v>168</v>
      </c>
      <c r="D75" s="42" t="s">
        <v>2</v>
      </c>
      <c r="E75" s="39">
        <v>44.99</v>
      </c>
      <c r="F75" s="43"/>
      <c r="G75" s="39">
        <f t="shared" ref="G75:G87" si="7">E75+F75</f>
        <v>44.99</v>
      </c>
      <c r="H75" s="40">
        <v>20</v>
      </c>
      <c r="I75" s="29">
        <f t="shared" ref="I75:I85" si="8">G75*H75</f>
        <v>899.80000000000007</v>
      </c>
      <c r="J75" s="29">
        <v>772.6</v>
      </c>
      <c r="K75" s="29">
        <v>98</v>
      </c>
      <c r="L75" s="29">
        <v>29.2</v>
      </c>
      <c r="M75" s="30">
        <f t="shared" ref="M75:M87" si="9">SUM(J75:L75)</f>
        <v>899.80000000000007</v>
      </c>
      <c r="N75" s="41"/>
      <c r="O75" s="35"/>
      <c r="P75" s="35"/>
      <c r="Q75" s="35"/>
      <c r="R75" s="35"/>
    </row>
    <row r="76" spans="1:18" ht="41.25" x14ac:dyDescent="0.25">
      <c r="A76" s="10"/>
      <c r="B76" s="45" t="s">
        <v>117</v>
      </c>
      <c r="C76" s="24" t="s">
        <v>181</v>
      </c>
      <c r="D76" s="42" t="s">
        <v>177</v>
      </c>
      <c r="E76" s="39">
        <v>0.51</v>
      </c>
      <c r="F76" s="43"/>
      <c r="G76" s="39">
        <f t="shared" si="7"/>
        <v>0.51</v>
      </c>
      <c r="H76" s="40">
        <v>1130</v>
      </c>
      <c r="I76" s="29">
        <f t="shared" si="8"/>
        <v>576.29999999999995</v>
      </c>
      <c r="J76" s="29">
        <v>542.4</v>
      </c>
      <c r="K76" s="29">
        <v>22.6</v>
      </c>
      <c r="L76" s="29">
        <v>11.3</v>
      </c>
      <c r="M76" s="30">
        <f t="shared" si="9"/>
        <v>576.29999999999995</v>
      </c>
      <c r="N76" s="41"/>
      <c r="O76" s="35"/>
      <c r="P76" s="35"/>
      <c r="Q76" s="35"/>
      <c r="R76" s="35"/>
    </row>
    <row r="77" spans="1:18" ht="38.25" x14ac:dyDescent="0.25">
      <c r="A77" s="10"/>
      <c r="B77" s="26" t="s">
        <v>193</v>
      </c>
      <c r="C77" s="25" t="s">
        <v>118</v>
      </c>
      <c r="D77" s="42"/>
      <c r="E77" s="43"/>
      <c r="F77" s="43"/>
      <c r="G77" s="39"/>
      <c r="H77" s="40"/>
      <c r="I77" s="29"/>
      <c r="J77" s="29"/>
      <c r="K77" s="29"/>
      <c r="L77" s="29"/>
      <c r="M77" s="30"/>
      <c r="N77" s="41"/>
      <c r="O77" s="35"/>
      <c r="P77" s="35"/>
      <c r="Q77" s="35"/>
      <c r="R77" s="41"/>
    </row>
    <row r="78" spans="1:18" x14ac:dyDescent="0.25">
      <c r="A78" s="10"/>
      <c r="B78" s="27" t="s">
        <v>119</v>
      </c>
      <c r="C78" s="23" t="s">
        <v>120</v>
      </c>
      <c r="D78" s="38" t="s">
        <v>23</v>
      </c>
      <c r="E78" s="44">
        <v>28.41</v>
      </c>
      <c r="F78" s="39">
        <v>5.97</v>
      </c>
      <c r="G78" s="39">
        <f t="shared" si="7"/>
        <v>34.380000000000003</v>
      </c>
      <c r="H78" s="40">
        <v>127</v>
      </c>
      <c r="I78" s="29">
        <f>G78*H78</f>
        <v>4366.26</v>
      </c>
      <c r="J78" s="29">
        <v>1605.85</v>
      </c>
      <c r="K78" s="29">
        <v>2716.89</v>
      </c>
      <c r="L78" s="29">
        <v>43.52</v>
      </c>
      <c r="M78" s="30">
        <f t="shared" si="9"/>
        <v>4366.26</v>
      </c>
      <c r="N78" s="41"/>
      <c r="O78" s="35"/>
      <c r="P78" s="35"/>
      <c r="Q78" s="35"/>
      <c r="R78" s="41"/>
    </row>
    <row r="79" spans="1:18" x14ac:dyDescent="0.25">
      <c r="A79" s="10"/>
      <c r="B79" s="27" t="s">
        <v>121</v>
      </c>
      <c r="C79" s="23" t="s">
        <v>122</v>
      </c>
      <c r="D79" s="38" t="s">
        <v>23</v>
      </c>
      <c r="E79" s="39">
        <v>27.74</v>
      </c>
      <c r="F79" s="39">
        <v>5.83</v>
      </c>
      <c r="G79" s="39">
        <f t="shared" si="7"/>
        <v>33.57</v>
      </c>
      <c r="H79" s="40">
        <v>55</v>
      </c>
      <c r="I79" s="29">
        <f t="shared" si="8"/>
        <v>1846.35</v>
      </c>
      <c r="J79" s="29">
        <v>623.57000000000005</v>
      </c>
      <c r="K79" s="29">
        <v>1207.22</v>
      </c>
      <c r="L79" s="29">
        <v>15.56</v>
      </c>
      <c r="M79" s="30">
        <f t="shared" si="9"/>
        <v>1846.35</v>
      </c>
      <c r="N79" s="41"/>
      <c r="O79" s="35"/>
      <c r="P79" s="35"/>
      <c r="Q79" s="35"/>
      <c r="R79" s="41"/>
    </row>
    <row r="80" spans="1:18" x14ac:dyDescent="0.25">
      <c r="A80" s="10"/>
      <c r="B80" s="27" t="s">
        <v>123</v>
      </c>
      <c r="C80" s="23" t="s">
        <v>124</v>
      </c>
      <c r="D80" s="38" t="s">
        <v>23</v>
      </c>
      <c r="E80" s="39">
        <v>37.950000000000003</v>
      </c>
      <c r="F80" s="39">
        <v>7.97</v>
      </c>
      <c r="G80" s="39">
        <f t="shared" si="7"/>
        <v>45.92</v>
      </c>
      <c r="H80" s="40">
        <v>2</v>
      </c>
      <c r="I80" s="29">
        <f>G80*H80</f>
        <v>91.84</v>
      </c>
      <c r="J80" s="29">
        <v>34.799999999999997</v>
      </c>
      <c r="K80" s="29">
        <v>56</v>
      </c>
      <c r="L80" s="29">
        <v>1.04</v>
      </c>
      <c r="M80" s="30">
        <f t="shared" si="9"/>
        <v>91.84</v>
      </c>
      <c r="N80" s="41"/>
      <c r="O80" s="35"/>
      <c r="P80" s="35"/>
      <c r="Q80" s="35"/>
      <c r="R80" s="41"/>
    </row>
    <row r="81" spans="1:18" x14ac:dyDescent="0.25">
      <c r="A81" s="10"/>
      <c r="B81" s="27" t="s">
        <v>125</v>
      </c>
      <c r="C81" s="23" t="s">
        <v>126</v>
      </c>
      <c r="D81" s="38" t="s">
        <v>23</v>
      </c>
      <c r="E81" s="39">
        <v>27.52</v>
      </c>
      <c r="F81" s="44">
        <v>5.78</v>
      </c>
      <c r="G81" s="44">
        <f t="shared" si="7"/>
        <v>33.299999999999997</v>
      </c>
      <c r="H81" s="40">
        <v>21</v>
      </c>
      <c r="I81" s="29">
        <f>G81*H81</f>
        <v>699.3</v>
      </c>
      <c r="J81" s="29">
        <v>265.54000000000002</v>
      </c>
      <c r="K81" s="29">
        <v>426.63</v>
      </c>
      <c r="L81" s="29">
        <v>7.13</v>
      </c>
      <c r="M81" s="30">
        <f t="shared" si="9"/>
        <v>699.30000000000007</v>
      </c>
      <c r="N81" s="41"/>
      <c r="O81" s="35"/>
      <c r="P81" s="35"/>
      <c r="Q81" s="35"/>
      <c r="R81" s="41"/>
    </row>
    <row r="82" spans="1:18" ht="51" x14ac:dyDescent="0.25">
      <c r="A82" s="10"/>
      <c r="B82" s="26" t="s">
        <v>194</v>
      </c>
      <c r="C82" s="23" t="s">
        <v>169</v>
      </c>
      <c r="D82" s="38" t="s">
        <v>143</v>
      </c>
      <c r="E82" s="39">
        <v>76.739999999999995</v>
      </c>
      <c r="F82" s="39">
        <v>16.12</v>
      </c>
      <c r="G82" s="44">
        <f t="shared" si="7"/>
        <v>92.86</v>
      </c>
      <c r="H82" s="40">
        <v>36</v>
      </c>
      <c r="I82" s="29">
        <f t="shared" si="8"/>
        <v>3342.96</v>
      </c>
      <c r="J82" s="29">
        <v>2910.24</v>
      </c>
      <c r="K82" s="29">
        <v>332.36</v>
      </c>
      <c r="L82" s="29">
        <v>100.36</v>
      </c>
      <c r="M82" s="30">
        <f t="shared" si="9"/>
        <v>3342.96</v>
      </c>
      <c r="N82" s="41"/>
      <c r="O82" s="35"/>
      <c r="P82" s="35"/>
      <c r="Q82" s="35"/>
      <c r="R82" s="41"/>
    </row>
    <row r="83" spans="1:18" x14ac:dyDescent="0.25">
      <c r="A83" s="10"/>
      <c r="B83" s="26" t="s">
        <v>127</v>
      </c>
      <c r="C83" s="24" t="s">
        <v>195</v>
      </c>
      <c r="D83" s="42" t="s">
        <v>144</v>
      </c>
      <c r="E83" s="44">
        <v>4.25</v>
      </c>
      <c r="F83" s="44">
        <v>0</v>
      </c>
      <c r="G83" s="44">
        <f t="shared" ref="G83" si="10">E83+F83</f>
        <v>4.25</v>
      </c>
      <c r="H83" s="40">
        <v>264</v>
      </c>
      <c r="I83" s="29">
        <f>G83*H83</f>
        <v>1122</v>
      </c>
      <c r="J83" s="29">
        <v>1122</v>
      </c>
      <c r="K83" s="29"/>
      <c r="L83" s="29"/>
      <c r="M83" s="30">
        <f t="shared" ref="M83" si="11">SUM(J83:L83)</f>
        <v>1122</v>
      </c>
      <c r="N83" s="41"/>
      <c r="O83" s="35"/>
      <c r="P83" s="35"/>
      <c r="Q83" s="35"/>
      <c r="R83" s="41"/>
    </row>
    <row r="84" spans="1:18" ht="38.25" x14ac:dyDescent="0.25">
      <c r="A84" s="10"/>
      <c r="B84" s="26" t="s">
        <v>128</v>
      </c>
      <c r="C84" s="23" t="s">
        <v>170</v>
      </c>
      <c r="D84" s="42" t="s">
        <v>144</v>
      </c>
      <c r="E84" s="39">
        <v>37.909999999999997</v>
      </c>
      <c r="F84" s="44">
        <v>0</v>
      </c>
      <c r="G84" s="39">
        <f t="shared" si="7"/>
        <v>37.909999999999997</v>
      </c>
      <c r="H84" s="40">
        <v>1</v>
      </c>
      <c r="I84" s="29">
        <f t="shared" si="8"/>
        <v>37.909999999999997</v>
      </c>
      <c r="J84" s="29">
        <v>33.369999999999997</v>
      </c>
      <c r="K84" s="29">
        <v>3.5</v>
      </c>
      <c r="L84" s="29">
        <v>1.04</v>
      </c>
      <c r="M84" s="30">
        <f t="shared" si="9"/>
        <v>37.909999999999997</v>
      </c>
      <c r="N84" s="41"/>
      <c r="O84" s="35"/>
      <c r="P84" s="35"/>
      <c r="Q84" s="35"/>
      <c r="R84" s="41"/>
    </row>
    <row r="85" spans="1:18" ht="41.25" x14ac:dyDescent="0.25">
      <c r="A85" s="10"/>
      <c r="B85" s="27" t="s">
        <v>129</v>
      </c>
      <c r="C85" s="24" t="s">
        <v>180</v>
      </c>
      <c r="D85" s="42" t="s">
        <v>140</v>
      </c>
      <c r="E85" s="39">
        <v>196.07</v>
      </c>
      <c r="F85" s="43"/>
      <c r="G85" s="39">
        <v>196.07</v>
      </c>
      <c r="H85" s="40">
        <v>3</v>
      </c>
      <c r="I85" s="29">
        <f t="shared" si="8"/>
        <v>588.21</v>
      </c>
      <c r="J85" s="29">
        <v>502.83</v>
      </c>
      <c r="K85" s="29">
        <v>65.790000000000006</v>
      </c>
      <c r="L85" s="29">
        <v>19.59</v>
      </c>
      <c r="M85" s="30">
        <f t="shared" ref="M85:M86" si="12">SUM(J85:L85)</f>
        <v>588.21</v>
      </c>
      <c r="N85" s="41"/>
      <c r="O85" s="35"/>
      <c r="P85" s="35"/>
      <c r="Q85" s="35"/>
      <c r="R85" s="41"/>
    </row>
    <row r="86" spans="1:18" ht="41.25" x14ac:dyDescent="0.25">
      <c r="A86" s="10"/>
      <c r="B86" s="45" t="s">
        <v>130</v>
      </c>
      <c r="C86" s="24" t="s">
        <v>175</v>
      </c>
      <c r="D86" s="42" t="s">
        <v>139</v>
      </c>
      <c r="E86" s="39">
        <v>11.97</v>
      </c>
      <c r="F86" s="43"/>
      <c r="G86" s="39">
        <f t="shared" ref="G86" si="13">E86+F86</f>
        <v>11.97</v>
      </c>
      <c r="H86" s="40">
        <v>410</v>
      </c>
      <c r="I86" s="29">
        <f t="shared" ref="I86" si="14">G86*H86</f>
        <v>4907.7</v>
      </c>
      <c r="J86" s="29">
        <v>3940.1</v>
      </c>
      <c r="K86" s="29">
        <v>791.3</v>
      </c>
      <c r="L86" s="29">
        <v>176.3</v>
      </c>
      <c r="M86" s="30">
        <f t="shared" si="12"/>
        <v>4907.7</v>
      </c>
      <c r="N86" s="41"/>
      <c r="O86" s="35"/>
      <c r="P86" s="35"/>
      <c r="Q86" s="35"/>
      <c r="R86" s="35"/>
    </row>
    <row r="87" spans="1:18" ht="51" x14ac:dyDescent="0.25">
      <c r="A87" s="10"/>
      <c r="B87" s="46" t="s">
        <v>131</v>
      </c>
      <c r="C87" s="24" t="s">
        <v>132</v>
      </c>
      <c r="D87" s="42" t="s">
        <v>137</v>
      </c>
      <c r="E87" s="39">
        <v>10.11</v>
      </c>
      <c r="F87" s="44">
        <v>0</v>
      </c>
      <c r="G87" s="39">
        <f t="shared" si="7"/>
        <v>10.11</v>
      </c>
      <c r="H87" s="40">
        <v>10</v>
      </c>
      <c r="I87" s="29">
        <f>G87*H87</f>
        <v>101.1</v>
      </c>
      <c r="J87" s="29">
        <v>87.6</v>
      </c>
      <c r="K87" s="29">
        <v>10.6</v>
      </c>
      <c r="L87" s="29">
        <v>2.9</v>
      </c>
      <c r="M87" s="30">
        <f t="shared" si="9"/>
        <v>101.1</v>
      </c>
      <c r="N87" s="41"/>
      <c r="O87" s="35"/>
      <c r="P87" s="35"/>
      <c r="Q87" s="35"/>
      <c r="R87" s="41"/>
    </row>
    <row r="88" spans="1:18" ht="15.75" x14ac:dyDescent="0.25">
      <c r="A88" s="34"/>
      <c r="B88" s="27" t="s">
        <v>133</v>
      </c>
      <c r="C88" s="23" t="s">
        <v>171</v>
      </c>
      <c r="D88" s="42" t="s">
        <v>23</v>
      </c>
      <c r="E88" s="39">
        <v>25.93</v>
      </c>
      <c r="F88" s="43"/>
      <c r="G88" s="39">
        <f t="shared" ref="G88:G91" si="15">E88+F88</f>
        <v>25.93</v>
      </c>
      <c r="H88" s="40">
        <v>5</v>
      </c>
      <c r="I88" s="29">
        <f t="shared" ref="I88:I91" si="16">G88*H88</f>
        <v>129.65</v>
      </c>
      <c r="J88" s="29">
        <v>72.05</v>
      </c>
      <c r="K88" s="29">
        <v>55.35</v>
      </c>
      <c r="L88" s="29">
        <v>2.25</v>
      </c>
      <c r="M88" s="30">
        <f t="shared" ref="M88:M91" si="17">SUM(J88:L88)</f>
        <v>129.65</v>
      </c>
      <c r="N88" s="41"/>
      <c r="O88" s="35"/>
      <c r="P88" s="35"/>
      <c r="Q88" s="35"/>
      <c r="R88" s="35"/>
    </row>
    <row r="89" spans="1:18" ht="41.25" x14ac:dyDescent="0.25">
      <c r="A89" s="10"/>
      <c r="B89" s="27" t="s">
        <v>134</v>
      </c>
      <c r="C89" s="23" t="s">
        <v>172</v>
      </c>
      <c r="D89" s="42" t="s">
        <v>138</v>
      </c>
      <c r="E89" s="44">
        <v>125.5</v>
      </c>
      <c r="F89" s="43"/>
      <c r="G89" s="44">
        <f t="shared" si="15"/>
        <v>125.5</v>
      </c>
      <c r="H89" s="40">
        <v>110</v>
      </c>
      <c r="I89" s="29">
        <f t="shared" si="16"/>
        <v>13805</v>
      </c>
      <c r="J89" s="29">
        <v>11367.4</v>
      </c>
      <c r="K89" s="29">
        <v>1940.4</v>
      </c>
      <c r="L89" s="29">
        <v>497.2</v>
      </c>
      <c r="M89" s="30">
        <f t="shared" si="17"/>
        <v>13805</v>
      </c>
      <c r="N89" s="41"/>
      <c r="O89" s="35"/>
      <c r="P89" s="35"/>
      <c r="Q89" s="35"/>
      <c r="R89" s="35"/>
    </row>
    <row r="90" spans="1:18" ht="41.25" x14ac:dyDescent="0.25">
      <c r="A90" s="10"/>
      <c r="B90" s="27" t="s">
        <v>135</v>
      </c>
      <c r="C90" s="23" t="s">
        <v>173</v>
      </c>
      <c r="D90" s="42" t="s">
        <v>138</v>
      </c>
      <c r="E90" s="39">
        <v>78.489999999999995</v>
      </c>
      <c r="F90" s="43"/>
      <c r="G90" s="39">
        <f t="shared" si="15"/>
        <v>78.489999999999995</v>
      </c>
      <c r="H90" s="40">
        <v>300</v>
      </c>
      <c r="I90" s="29">
        <f t="shared" si="16"/>
        <v>23547</v>
      </c>
      <c r="J90" s="29">
        <v>19515</v>
      </c>
      <c r="K90" s="29">
        <v>3210</v>
      </c>
      <c r="L90" s="29">
        <v>822</v>
      </c>
      <c r="M90" s="30">
        <f t="shared" si="17"/>
        <v>23547</v>
      </c>
      <c r="N90" s="41"/>
      <c r="O90" s="35"/>
      <c r="P90" s="35"/>
      <c r="Q90" s="35"/>
      <c r="R90" s="35"/>
    </row>
    <row r="91" spans="1:18" ht="41.25" x14ac:dyDescent="0.25">
      <c r="A91" s="10"/>
      <c r="B91" s="27" t="s">
        <v>136</v>
      </c>
      <c r="C91" s="23" t="s">
        <v>174</v>
      </c>
      <c r="D91" s="42" t="s">
        <v>138</v>
      </c>
      <c r="E91" s="44">
        <v>61.2</v>
      </c>
      <c r="F91" s="43"/>
      <c r="G91" s="44">
        <f t="shared" si="15"/>
        <v>61.2</v>
      </c>
      <c r="H91" s="40">
        <v>2</v>
      </c>
      <c r="I91" s="29">
        <f t="shared" si="16"/>
        <v>122.4</v>
      </c>
      <c r="J91" s="29">
        <v>105.2</v>
      </c>
      <c r="K91" s="29">
        <v>13</v>
      </c>
      <c r="L91" s="29">
        <v>4.2</v>
      </c>
      <c r="M91" s="30">
        <f t="shared" si="17"/>
        <v>122.4</v>
      </c>
      <c r="N91" s="41"/>
      <c r="O91" s="35"/>
      <c r="P91" s="35"/>
      <c r="Q91" s="35"/>
      <c r="R91" s="35"/>
    </row>
    <row r="92" spans="1:18" x14ac:dyDescent="0.25">
      <c r="A92" s="7"/>
      <c r="B92" s="6"/>
      <c r="C92" s="5" t="s">
        <v>1</v>
      </c>
      <c r="D92" s="20" t="s">
        <v>0</v>
      </c>
      <c r="E92" s="20" t="s">
        <v>0</v>
      </c>
      <c r="F92" s="20" t="s">
        <v>0</v>
      </c>
      <c r="G92" s="20" t="s">
        <v>0</v>
      </c>
      <c r="H92" s="28">
        <f t="shared" ref="H92:M92" si="18">SUM(H8:H91)</f>
        <v>6173</v>
      </c>
      <c r="I92" s="32">
        <f t="shared" si="18"/>
        <v>450667.1100000001</v>
      </c>
      <c r="J92" s="32">
        <f t="shared" si="18"/>
        <v>364750.42999999993</v>
      </c>
      <c r="K92" s="32">
        <f t="shared" si="18"/>
        <v>73125.41</v>
      </c>
      <c r="L92" s="32">
        <f t="shared" si="18"/>
        <v>12791.269999999999</v>
      </c>
      <c r="M92" s="32">
        <f t="shared" si="18"/>
        <v>450667.1100000001</v>
      </c>
      <c r="N92" s="35"/>
      <c r="O92" s="35"/>
      <c r="P92" s="35"/>
      <c r="Q92" s="35"/>
      <c r="R92" s="35"/>
    </row>
    <row r="94" spans="1:18" x14ac:dyDescent="0.25">
      <c r="J94" s="33"/>
      <c r="K94" s="33"/>
      <c r="L94" s="33"/>
      <c r="M94" s="33"/>
    </row>
    <row r="95" spans="1:18" x14ac:dyDescent="0.25">
      <c r="I95" s="3"/>
      <c r="J95" s="2"/>
      <c r="K95" s="2"/>
      <c r="L95" s="2"/>
      <c r="M95" s="2"/>
    </row>
    <row r="97" spans="9:15" x14ac:dyDescent="0.25">
      <c r="I97" s="1"/>
    </row>
    <row r="98" spans="9:15" x14ac:dyDescent="0.25">
      <c r="I98" s="1"/>
      <c r="K98" s="1"/>
      <c r="N98" s="1"/>
      <c r="O98" s="1"/>
    </row>
    <row r="99" spans="9:15" x14ac:dyDescent="0.25">
      <c r="J99" s="1"/>
      <c r="K99" s="1"/>
      <c r="L99" s="1"/>
      <c r="M99" s="1"/>
    </row>
    <row r="103" spans="9:15" x14ac:dyDescent="0.25">
      <c r="J103" s="1"/>
    </row>
    <row r="105" spans="9:15" x14ac:dyDescent="0.25">
      <c r="J105" s="1"/>
      <c r="K105" s="1"/>
      <c r="L105" s="1"/>
      <c r="M105" s="1"/>
    </row>
    <row r="107" spans="9:15" x14ac:dyDescent="0.25">
      <c r="M107" s="1"/>
    </row>
  </sheetData>
  <mergeCells count="7">
    <mergeCell ref="K3:M3"/>
    <mergeCell ref="C6:C7"/>
    <mergeCell ref="D6:D7"/>
    <mergeCell ref="E6:E7"/>
    <mergeCell ref="G6:G7"/>
    <mergeCell ref="A5:M5"/>
    <mergeCell ref="J6:M6"/>
  </mergeCells>
  <pageMargins left="0.70866141732283472" right="0.70866141732283472" top="0.74803149606299213" bottom="0.74803149606299213" header="0.31496062992125984" footer="0.31496062992125984"/>
  <pageSetup paperSize="9" scale="82" fitToHeight="0" orientation="landscape" horizontalDpi="4294967292" verticalDpi="4294967292" r:id="rId1"/>
  <headerFooter>
    <oddFooter>&amp;L&amp;F&amp;C&amp;P</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VI</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Lāsma Zandberga</dc:creator>
  <cp:lastModifiedBy>Lāsma Zandberga</cp:lastModifiedBy>
  <cp:lastPrinted>2021-10-06T09:11:26Z</cp:lastPrinted>
  <dcterms:created xsi:type="dcterms:W3CDTF">2020-09-30T08:20:57Z</dcterms:created>
  <dcterms:modified xsi:type="dcterms:W3CDTF">2021-11-18T11:07:58Z</dcterms:modified>
</cp:coreProperties>
</file>