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Aleksandrs.Samoilovs\Desktop\LNG 2025 vasara\GALA versija\izlabotas\"/>
    </mc:Choice>
  </mc:AlternateContent>
  <xr:revisionPtr revIDLastSave="0" documentId="8_{15EC8D57-F1F6-43BC-A046-8F7AF33660AC}" xr6:coauthVersionLast="47" xr6:coauthVersionMax="47" xr10:uidLastSave="{00000000-0000-0000-0000-000000000000}"/>
  <bookViews>
    <workbookView xWindow="-110" yWindow="-110" windowWidth="19420" windowHeight="10420" xr2:uid="{1CB9C8DD-7811-F849-A2D9-AE740FDF3AE8}"/>
  </bookViews>
  <sheets>
    <sheet name="LOK budzeta sadala MiCo 071 (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5" i="1" l="1"/>
  <c r="D8" i="1"/>
  <c r="D20" i="1"/>
  <c r="D13" i="1"/>
  <c r="D9" i="1"/>
</calcChain>
</file>

<file path=xl/sharedStrings.xml><?xml version="1.0" encoding="utf-8"?>
<sst xmlns="http://schemas.openxmlformats.org/spreadsheetml/2006/main" count="50" uniqueCount="49">
  <si>
    <t>Milāna - Kortīna 2026 un Skopje 2025 finansējums</t>
  </si>
  <si>
    <t>Nepieciešamie līdzekļi LOK 2025. gada budžeta sadaļā</t>
  </si>
  <si>
    <t>KOPĀ</t>
  </si>
  <si>
    <t>N.p.k.</t>
  </si>
  <si>
    <t>Valsts budžeta līdzekļu sadalījums atbilstoši to mērķiem</t>
  </si>
  <si>
    <t>EUR</t>
  </si>
  <si>
    <t>Piezīmes/ skaidrojumi</t>
  </si>
  <si>
    <t>1.</t>
  </si>
  <si>
    <t>XXV Ziemas Olimpiskās spēles Milāna Kortīna 2026
(06.-22.02.2026.; sportistu un atbalsta personāla uzturēšanās 30.01.-23.02.2026. )
aprēķins uz 170 dalībniekiem, no tiem 69 olimpiskie sportisti</t>
  </si>
  <si>
    <t>1.1.</t>
  </si>
  <si>
    <t>Bagāžas pārvadājumi (sporta inventārs, kargo, aprīkojums), transporta caurlaides</t>
  </si>
  <si>
    <t>1.1.1.</t>
  </si>
  <si>
    <t>Transporta caurlaides neakreditētajam transportam (2 caurlaides x 300 EUR)</t>
  </si>
  <si>
    <t>Šai punktā līdzekļi paredzēti transporta caurlaidēm neakreditētajam transportam, PyeongChang2018 izmaksas 2,816.00 USD par 1, MiCo2026 cena un pieejamība vēl nav apstiprināta, tādēļ aprēķinam izmantota pamatota prognoze 3000 EUR par 1 gab (kopā 6000 EUR par 2 gab)</t>
  </si>
  <si>
    <t>1.1.2.</t>
  </si>
  <si>
    <t>Bagāžas pārvadājumi, izmantojot loģistikas pakalpojumus (smagais sporta inventārs, ciematu organizatoriskā darba nodrošinājuma aprīkojums)</t>
  </si>
  <si>
    <t>Pēc iepriekšējo OS fakta</t>
  </si>
  <si>
    <t>1.1.3.</t>
  </si>
  <si>
    <t>Bagāžas pārvadājumi, izmantojot aviopārvadājumus (vieglais sporta inventārs, medicīnas aprīkojums, ieroči)</t>
  </si>
  <si>
    <t>1.2.</t>
  </si>
  <si>
    <t>Delegācijas dalībnieku komandējuma dienas naudas (pēc MK Not. 969 normas, atbilstoši nodrošinājuma līmenim) t.sk. centralizēto ēdināšanas pakalpojumu izmaksas (centralizētais ēdināšanas pakalpojums - 1350 EUR/ persona +PVN)</t>
  </si>
  <si>
    <t>1.2.1.</t>
  </si>
  <si>
    <t>Izmitināšana ciematos - 142 personas x vidēji 16 dienas x 30% (18 EUR)</t>
  </si>
  <si>
    <t>30% no dienas naudas normas atbilstoši MK Not. 969 13. punktam tiek paredzēta citu šādam atbalsta personālam komandējuma ietvaros radušos papildizdevumu kompensēšanai.</t>
  </si>
  <si>
    <t>1.2.2.</t>
  </si>
  <si>
    <t>Izmitināšana ārpus ciematiem ar ēdināšanu - 22 personas x vidēji 20 dienas x 30% (18 EUR) + (1350 EUR +PVN) x 22</t>
  </si>
  <si>
    <t>Ja tas iespējams, vadoties no loģistikas apsvērumiem, ēdināšanas pakalpojums atbalsta personālam, kas izmitināts ārpus Olimpiskajiem ciematiem, tiek saņemts centralizēti (iegādāts visam periodam kā nedalāma pakete no Organizācijas komitejas) un tiek izmantots, lai nodrošinātu attiecīgā personāla pienācīgu iekļaušanos komandas darbā un loģistikā, saņemot ēdināšanu Olimpiskajos ciematos (vienlaikus ar tiešo pienākumu izpildi - atbalsta snieg;šanu sportistiem). Tai pat laikā 30% no dienas naudas normas atbilstoši MK Not. 969 13. punktam tiek paredzēta citu šādam atbalsta personālam komandējuma ietvaros radušos papildizdevumu kompensēšanai.
22 x 20 x 18 + (1350 x 1,22 x 22) = 44’154 (Itālijā PVN 22%)</t>
  </si>
  <si>
    <t>1.2.3.</t>
  </si>
  <si>
    <t>Izmitināšana ārpus ciematiem bez ēdināšanas - 6 personas x vidēji 20 dienas x 100% (60 EUR)</t>
  </si>
  <si>
    <t>100% dienas nauda paredzēta personām - atbalsta personālkam, kurām, loģistisku iemeslu dēļ (attālums līdz Olimpiskajiem ciematiem, apgrūtināta transportēšanās) centralizētais ēdināšanas pakalpojums nav izmantojams.</t>
  </si>
  <si>
    <t>1.3.</t>
  </si>
  <si>
    <t>Izmitināšana atbalsta personālam ārpus ciemata, organizatoru nodrošinātās naktsmītnēs (28 personas x vidēji 20 dienas x vidēji 160 EUR/ nakts)</t>
  </si>
  <si>
    <t>1.4.</t>
  </si>
  <si>
    <t>Ikdienas un iesildīšanās ekipējums (parādes, ikdienas sporta apģērbs, transporta aksesuāri un apavi, tai skaitā zemas mētelis, jaka, ziemas bikses u.c. kopā komplektā 27 vienības - naudā apmaksājamā daļa uz 170 komplektiem) (monetārās izmaksas - 170 komplekti x 288 EUR, noapaļots)</t>
  </si>
  <si>
    <t>Atvērts iepirkums https://www.eis.gov.lv/EKEIS/Supplier/Procurement/147882
Finansējuma pieprasījums balstīts uz  iepirkumā saņemto piedāvājumu ar kopējo piedāvājuma summu 1’330’946,41 EUR (pasākumiem līdz LA2028), no kuriem uz MiCo2026 attiecināmā naudā apmaksājamā daļa (līgums paredz daļēju barteru) sastāda 48’915,75 EUR, pieprasījumā summa noapaļota. Faktiskās ekipējuma izmaksas/ vērtība ir būtiski lielāka, taču lielu daļu kopējās cenas LOK apmaksā barterā, sniedzot attiecīgus reklāmas pakalpojumus. Viena komplekta monetārās izmaksas aprēķins balstīts uz minēto norēķinu kārtību.</t>
  </si>
  <si>
    <t>1.5.</t>
  </si>
  <si>
    <t>Svinīgais ekipējums (uzvalka komplekts/ kostīms, krekls, kaklasaite, aksesuāri, apavi u.c. kopā komplektā 8 vienības - naudā apmaksājamā daļa uz 170 komplektiem) (monetārās izmaksas - 170 komplekti x 156 EUR, noapaļots)</t>
  </si>
  <si>
    <t>Noslēdzies iepirkums https://www.eis.gov.lv/EKEIS/Supplier/Procurement/150181
Finansējuma pieprasījums balstīts uz  iepirkumā uzvarējušo piedāvājumu kas attiecas tikai uz MiCo2026, naudā apmaksājamā daļa (līgums paredz daļēju barteru) – 26’428,54 EUR, pieprasījumā summa noapaļota. Faktiskās ekipējuma izmaksas/ vērtība ir būtiski lielāka, taču lielu daļu kopējās cenas LOK apmaksā barterā, sniedzot attiecīgus reklāmas pakalpojumus. Viena komplekta monetārās izmaksas aprēķins balstīts uz minēto norēķinu kārtību.</t>
  </si>
  <si>
    <t>1.6.</t>
  </si>
  <si>
    <t>Medicīniskais nodrošinājums (finansējums Latvijas Olimpiskajai vienībai)</t>
  </si>
  <si>
    <t>1.6.1.</t>
  </si>
  <si>
    <t>TECAR terapijas ierīce</t>
  </si>
  <si>
    <t>1.6.2.</t>
  </si>
  <si>
    <t>Venom Hyper Ice dzesējošās/ sildošās manžetes (4 muguras, 7 kāju, 2 plecu, 6 mazās)</t>
  </si>
  <si>
    <t>1.6.3.</t>
  </si>
  <si>
    <t>Fokusētā triecienviļņa ierīce</t>
  </si>
  <si>
    <t>1.6.4.</t>
  </si>
  <si>
    <t>Medikamenti, vitamīni, uztura bagātinātāji, medicīniskie palīgmateriāli (pēc iepriekšējo OS fakta)</t>
  </si>
  <si>
    <t xml:space="preserve">Kopā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</si>
</sst>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2"/>
      <color theme="1"/>
      <name val="Aptos Narrow"/>
      <family val="2"/>
      <scheme val="minor"/>
    </font>
    <font>
      <sz val="11"/>
      <color theme="1"/>
      <name val="Aptos Narrow"/>
      <family val="2"/>
      <charset val="186"/>
      <scheme val="minor"/>
    </font>
    <font>
      <b/>
      <sz val="14"/>
      <color theme="1"/>
      <name val="Metric-Regular"/>
    </font>
    <font>
      <sz val="14"/>
      <color theme="1"/>
      <name val="Metric-Regular"/>
    </font>
    <font>
      <b/>
      <u/>
      <sz val="11"/>
      <color theme="1"/>
      <name val="Metric-Regular"/>
    </font>
    <font>
      <sz val="11"/>
      <color theme="1"/>
      <name val="Metric-Regular"/>
    </font>
    <font>
      <sz val="12"/>
      <color theme="1"/>
      <name val="Metric-Regular"/>
    </font>
    <font>
      <b/>
      <sz val="12"/>
      <color theme="1"/>
      <name val="Metric-Regular"/>
    </font>
    <font>
      <b/>
      <sz val="12"/>
      <name val="Metric-Regular"/>
    </font>
    <font>
      <b/>
      <sz val="11"/>
      <color theme="1"/>
      <name val="Metric-Regular"/>
    </font>
    <font>
      <b/>
      <i/>
      <sz val="12"/>
      <color theme="1"/>
      <name val="Metric-Regular"/>
    </font>
    <font>
      <sz val="10.5"/>
      <color theme="1"/>
      <name val="Metric-Regular"/>
    </font>
  </fonts>
  <fills count="3">
    <fill>
      <patternFill patternType="none"/>
    </fill>
    <fill>
      <patternFill patternType="gray125"/>
    </fill>
    <fill>
      <patternFill patternType="solid">
        <fgColor theme="9" tint="0.59999389629810485"/>
        <bgColor indexed="64"/>
      </patternFill>
    </fill>
  </fills>
  <borders count="15">
    <border>
      <left/>
      <right/>
      <top/>
      <bottom/>
      <diagonal/>
    </border>
    <border>
      <left style="medium">
        <color auto="1"/>
      </left>
      <right style="medium">
        <color auto="1"/>
      </right>
      <top style="medium">
        <color auto="1"/>
      </top>
      <bottom style="medium">
        <color auto="1"/>
      </bottom>
      <diagonal/>
    </border>
    <border>
      <left style="medium">
        <color auto="1"/>
      </left>
      <right/>
      <top style="medium">
        <color indexed="64"/>
      </top>
      <bottom style="medium">
        <color indexed="64"/>
      </bottom>
      <diagonal/>
    </border>
    <border>
      <left/>
      <right style="medium">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bottom style="medium">
        <color auto="1"/>
      </bottom>
      <diagonal/>
    </border>
    <border>
      <left/>
      <right/>
      <top/>
      <bottom style="medium">
        <color auto="1"/>
      </bottom>
      <diagonal/>
    </border>
    <border>
      <left style="thin">
        <color indexed="64"/>
      </left>
      <right/>
      <top/>
      <bottom style="medium">
        <color indexed="64"/>
      </bottom>
      <diagonal/>
    </border>
    <border>
      <left style="thin">
        <color auto="1"/>
      </left>
      <right style="thin">
        <color auto="1"/>
      </right>
      <top style="thin">
        <color auto="1"/>
      </top>
      <bottom style="medium">
        <color indexed="64"/>
      </bottom>
      <diagonal/>
    </border>
  </borders>
  <cellStyleXfs count="2">
    <xf numFmtId="0" fontId="0" fillId="0" borderId="0"/>
    <xf numFmtId="0" fontId="1" fillId="0" borderId="0"/>
  </cellStyleXfs>
  <cellXfs count="40">
    <xf numFmtId="0" fontId="0" fillId="0" borderId="0" xfId="0"/>
    <xf numFmtId="0" fontId="2" fillId="0" borderId="0" xfId="1" applyFont="1"/>
    <xf numFmtId="0" fontId="3" fillId="0" borderId="0" xfId="1" applyFont="1" applyAlignment="1">
      <alignment horizontal="center"/>
    </xf>
    <xf numFmtId="15" fontId="4" fillId="0" borderId="0" xfId="1" applyNumberFormat="1" applyFont="1"/>
    <xf numFmtId="0" fontId="5" fillId="0" borderId="0" xfId="1" applyFont="1"/>
    <xf numFmtId="0" fontId="3" fillId="0" borderId="0" xfId="1" applyFont="1"/>
    <xf numFmtId="0" fontId="5" fillId="0" borderId="0" xfId="1" applyFont="1" applyAlignment="1">
      <alignment horizontal="left"/>
    </xf>
    <xf numFmtId="0" fontId="7" fillId="0" borderId="0" xfId="1" applyFont="1" applyAlignment="1">
      <alignment wrapText="1"/>
    </xf>
    <xf numFmtId="0" fontId="5" fillId="0" borderId="0" xfId="1" applyFont="1" applyAlignment="1">
      <alignment wrapText="1"/>
    </xf>
    <xf numFmtId="0" fontId="6" fillId="0" borderId="0" xfId="1" applyFont="1" applyAlignment="1">
      <alignment wrapText="1"/>
    </xf>
    <xf numFmtId="0" fontId="7" fillId="0" borderId="0" xfId="1" applyFont="1" applyAlignment="1">
      <alignment horizontal="center" wrapText="1"/>
    </xf>
    <xf numFmtId="0" fontId="8" fillId="2" borderId="1" xfId="1" applyFont="1" applyFill="1" applyBorder="1" applyAlignment="1">
      <alignment horizontal="center" vertical="center"/>
    </xf>
    <xf numFmtId="0" fontId="7" fillId="2" borderId="2" xfId="1" applyFont="1" applyFill="1" applyBorder="1" applyAlignment="1">
      <alignment horizontal="center" vertical="center" wrapText="1"/>
    </xf>
    <xf numFmtId="0" fontId="9" fillId="2" borderId="4" xfId="1" applyFont="1" applyFill="1" applyBorder="1" applyAlignment="1">
      <alignment horizontal="center" vertical="center"/>
    </xf>
    <xf numFmtId="0" fontId="7" fillId="0" borderId="5" xfId="1" applyFont="1" applyBorder="1" applyAlignment="1">
      <alignment horizontal="right" vertical="top"/>
    </xf>
    <xf numFmtId="4" fontId="7" fillId="0" borderId="6" xfId="1" applyNumberFormat="1" applyFont="1" applyBorder="1" applyAlignment="1">
      <alignment horizontal="right" indent="2"/>
    </xf>
    <xf numFmtId="0" fontId="5" fillId="0" borderId="5" xfId="1" applyFont="1" applyBorder="1"/>
    <xf numFmtId="0" fontId="6" fillId="0" borderId="8" xfId="1" applyFont="1" applyBorder="1" applyAlignment="1">
      <alignment horizontal="right" vertical="top"/>
    </xf>
    <xf numFmtId="4" fontId="6" fillId="0" borderId="9" xfId="1" applyNumberFormat="1" applyFont="1" applyBorder="1" applyAlignment="1">
      <alignment horizontal="right" indent="2"/>
    </xf>
    <xf numFmtId="0" fontId="5" fillId="0" borderId="8" xfId="1" applyFont="1" applyBorder="1" applyAlignment="1">
      <alignment wrapText="1"/>
    </xf>
    <xf numFmtId="0" fontId="6" fillId="0" borderId="9" xfId="1" applyFont="1" applyBorder="1" applyAlignment="1">
      <alignment horizontal="left" wrapText="1"/>
    </xf>
    <xf numFmtId="0" fontId="6" fillId="0" borderId="10" xfId="1" applyFont="1" applyBorder="1" applyAlignment="1">
      <alignment horizontal="left" wrapText="1"/>
    </xf>
    <xf numFmtId="0" fontId="5" fillId="0" borderId="8" xfId="1" applyFont="1" applyBorder="1"/>
    <xf numFmtId="0" fontId="7" fillId="2" borderId="11" xfId="1" applyFont="1" applyFill="1" applyBorder="1" applyAlignment="1">
      <alignment horizontal="center" vertical="top"/>
    </xf>
    <xf numFmtId="0" fontId="7" fillId="2" borderId="12" xfId="1" applyFont="1" applyFill="1" applyBorder="1" applyAlignment="1">
      <alignment horizontal="center" vertical="top"/>
    </xf>
    <xf numFmtId="0" fontId="10" fillId="2" borderId="12" xfId="1" applyFont="1" applyFill="1" applyBorder="1" applyAlignment="1">
      <alignment horizontal="right" vertical="top" wrapText="1"/>
    </xf>
    <xf numFmtId="4" fontId="7" fillId="2" borderId="13" xfId="1" applyNumberFormat="1" applyFont="1" applyFill="1" applyBorder="1" applyAlignment="1">
      <alignment horizontal="right" vertical="top" indent="2"/>
    </xf>
    <xf numFmtId="0" fontId="5" fillId="0" borderId="14" xfId="1" applyFont="1" applyBorder="1"/>
    <xf numFmtId="3" fontId="11" fillId="0" borderId="0" xfId="1" applyNumberFormat="1" applyFont="1"/>
    <xf numFmtId="0" fontId="5" fillId="0" borderId="0" xfId="1" applyFont="1" applyAlignment="1">
      <alignment horizontal="right"/>
    </xf>
    <xf numFmtId="3" fontId="5" fillId="0" borderId="0" xfId="1" applyNumberFormat="1" applyFont="1"/>
    <xf numFmtId="9" fontId="5" fillId="0" borderId="0" xfId="1" applyNumberFormat="1" applyFont="1"/>
    <xf numFmtId="0" fontId="6" fillId="0" borderId="9" xfId="1" applyFont="1" applyBorder="1" applyAlignment="1">
      <alignment horizontal="left" wrapText="1"/>
    </xf>
    <xf numFmtId="0" fontId="6" fillId="0" borderId="10" xfId="1" applyFont="1" applyBorder="1" applyAlignment="1">
      <alignment horizontal="left" wrapText="1"/>
    </xf>
    <xf numFmtId="0" fontId="6" fillId="0" borderId="0" xfId="1" applyFont="1" applyAlignment="1">
      <alignment horizontal="left" wrapText="1"/>
    </xf>
    <xf numFmtId="0" fontId="7" fillId="2" borderId="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0" borderId="6" xfId="1" applyFont="1" applyBorder="1" applyAlignment="1">
      <alignment horizontal="left" wrapText="1"/>
    </xf>
    <xf numFmtId="0" fontId="7" fillId="0" borderId="7" xfId="1" applyFont="1" applyBorder="1" applyAlignment="1">
      <alignment horizontal="left" wrapText="1"/>
    </xf>
    <xf numFmtId="4" fontId="5" fillId="0" borderId="0" xfId="1" applyNumberFormat="1" applyFont="1"/>
  </cellXfs>
  <cellStyles count="2">
    <cellStyle name="Normal" xfId="0" builtinId="0"/>
    <cellStyle name="Normal 2" xfId="1" xr:uid="{9238404B-8F9D-1D42-8E20-7CA8691FF5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1CD51-3E3D-8349-B276-F3D15A42F441}">
  <sheetPr>
    <pageSetUpPr fitToPage="1"/>
  </sheetPr>
  <dimension ref="A2:F32"/>
  <sheetViews>
    <sheetView tabSelected="1" zoomScale="70" zoomScaleNormal="70" workbookViewId="0">
      <selection activeCell="D26" sqref="D26"/>
    </sheetView>
  </sheetViews>
  <sheetFormatPr defaultColWidth="8.83203125" defaultRowHeight="14"/>
  <cols>
    <col min="1" max="1" width="6.5" style="4" customWidth="1"/>
    <col min="2" max="2" width="13.33203125" style="4" customWidth="1"/>
    <col min="3" max="3" width="85.1640625" style="4" customWidth="1"/>
    <col min="4" max="4" width="20.83203125" style="4" customWidth="1"/>
    <col min="5" max="5" width="61.5" style="4" customWidth="1"/>
    <col min="6" max="16384" width="8.83203125" style="4"/>
  </cols>
  <sheetData>
    <row r="2" spans="1:6" ht="18">
      <c r="A2" s="1" t="s">
        <v>0</v>
      </c>
      <c r="B2" s="1"/>
      <c r="C2" s="2"/>
      <c r="D2" s="3">
        <v>45856</v>
      </c>
    </row>
    <row r="3" spans="1:6" ht="17.5">
      <c r="A3" s="5" t="s">
        <v>1</v>
      </c>
      <c r="B3" s="5"/>
      <c r="C3" s="5"/>
    </row>
    <row r="4" spans="1:6">
      <c r="A4" s="6"/>
      <c r="B4" s="6"/>
      <c r="C4" s="6"/>
    </row>
    <row r="5" spans="1:6" s="8" customFormat="1" ht="16" customHeight="1">
      <c r="A5" s="34"/>
      <c r="B5" s="34"/>
      <c r="C5" s="34"/>
      <c r="D5" s="7"/>
    </row>
    <row r="6" spans="1:6" s="8" customFormat="1" ht="16" thickBot="1">
      <c r="A6" s="9"/>
      <c r="B6" s="9"/>
      <c r="C6" s="9"/>
      <c r="D6" s="10" t="s">
        <v>2</v>
      </c>
    </row>
    <row r="7" spans="1:6" ht="30.75" customHeight="1" thickBot="1">
      <c r="A7" s="11" t="s">
        <v>3</v>
      </c>
      <c r="B7" s="35" t="s">
        <v>4</v>
      </c>
      <c r="C7" s="36"/>
      <c r="D7" s="12" t="s">
        <v>5</v>
      </c>
      <c r="E7" s="13" t="s">
        <v>6</v>
      </c>
    </row>
    <row r="8" spans="1:6" ht="15.5">
      <c r="A8" s="14" t="s">
        <v>7</v>
      </c>
      <c r="B8" s="37" t="s">
        <v>8</v>
      </c>
      <c r="C8" s="38"/>
      <c r="D8" s="15">
        <f>SUM(D9,D13,D17,D18,D19,D20,)</f>
        <v>386435</v>
      </c>
      <c r="E8" s="16"/>
    </row>
    <row r="9" spans="1:6" ht="64" customHeight="1">
      <c r="A9" s="17" t="s">
        <v>9</v>
      </c>
      <c r="B9" s="32" t="s">
        <v>10</v>
      </c>
      <c r="C9" s="33"/>
      <c r="D9" s="18">
        <f>SUM(D10:D12)</f>
        <v>75480</v>
      </c>
      <c r="E9" s="19"/>
    </row>
    <row r="10" spans="1:6" ht="64" customHeight="1">
      <c r="A10" s="17" t="s">
        <v>11</v>
      </c>
      <c r="B10" s="20"/>
      <c r="C10" s="21" t="s">
        <v>12</v>
      </c>
      <c r="D10" s="18">
        <v>6000</v>
      </c>
      <c r="E10" s="19" t="s">
        <v>13</v>
      </c>
    </row>
    <row r="11" spans="1:6" ht="33" customHeight="1">
      <c r="A11" s="17" t="s">
        <v>14</v>
      </c>
      <c r="B11" s="20"/>
      <c r="C11" s="21" t="s">
        <v>15</v>
      </c>
      <c r="D11" s="18">
        <v>57070</v>
      </c>
      <c r="E11" s="19" t="s">
        <v>16</v>
      </c>
      <c r="F11" s="39"/>
    </row>
    <row r="12" spans="1:6" ht="17" customHeight="1">
      <c r="A12" s="17" t="s">
        <v>17</v>
      </c>
      <c r="B12" s="20"/>
      <c r="C12" s="21" t="s">
        <v>18</v>
      </c>
      <c r="D12" s="18">
        <v>12410</v>
      </c>
      <c r="E12" s="19" t="s">
        <v>16</v>
      </c>
    </row>
    <row r="13" spans="1:6" ht="16" customHeight="1">
      <c r="A13" s="17" t="s">
        <v>19</v>
      </c>
      <c r="B13" s="32" t="s">
        <v>20</v>
      </c>
      <c r="C13" s="33"/>
      <c r="D13" s="18">
        <f>SUM(D14:D16)</f>
        <v>92250</v>
      </c>
      <c r="E13" s="22"/>
    </row>
    <row r="14" spans="1:6" ht="42.5">
      <c r="A14" s="17" t="s">
        <v>21</v>
      </c>
      <c r="B14" s="20"/>
      <c r="C14" s="21" t="s">
        <v>22</v>
      </c>
      <c r="D14" s="18">
        <v>40896</v>
      </c>
      <c r="E14" s="19" t="s">
        <v>23</v>
      </c>
    </row>
    <row r="15" spans="1:6" ht="137" customHeight="1">
      <c r="A15" s="17" t="s">
        <v>24</v>
      </c>
      <c r="B15" s="20"/>
      <c r="C15" s="21" t="s">
        <v>25</v>
      </c>
      <c r="D15" s="18">
        <v>44154</v>
      </c>
      <c r="E15" s="19" t="s">
        <v>26</v>
      </c>
    </row>
    <row r="16" spans="1:6" ht="42.5">
      <c r="A16" s="17" t="s">
        <v>27</v>
      </c>
      <c r="B16" s="20"/>
      <c r="C16" s="21" t="s">
        <v>28</v>
      </c>
      <c r="D16" s="18">
        <v>7200</v>
      </c>
      <c r="E16" s="19" t="s">
        <v>29</v>
      </c>
    </row>
    <row r="17" spans="1:5" ht="31" customHeight="1">
      <c r="A17" s="17" t="s">
        <v>30</v>
      </c>
      <c r="B17" s="32" t="s">
        <v>31</v>
      </c>
      <c r="C17" s="33"/>
      <c r="D17" s="18">
        <v>89600</v>
      </c>
      <c r="E17" s="22"/>
    </row>
    <row r="18" spans="1:5" ht="128" customHeight="1">
      <c r="A18" s="17" t="s">
        <v>32</v>
      </c>
      <c r="B18" s="32" t="s">
        <v>33</v>
      </c>
      <c r="C18" s="33"/>
      <c r="D18" s="18">
        <v>48950</v>
      </c>
      <c r="E18" s="19" t="s">
        <v>34</v>
      </c>
    </row>
    <row r="19" spans="1:5" ht="112" customHeight="1">
      <c r="A19" s="17" t="s">
        <v>35</v>
      </c>
      <c r="B19" s="32" t="s">
        <v>36</v>
      </c>
      <c r="C19" s="33"/>
      <c r="D19" s="18">
        <v>26450</v>
      </c>
      <c r="E19" s="19" t="s">
        <v>37</v>
      </c>
    </row>
    <row r="20" spans="1:5" ht="15.5">
      <c r="A20" s="17" t="s">
        <v>38</v>
      </c>
      <c r="B20" s="32" t="s">
        <v>39</v>
      </c>
      <c r="C20" s="33"/>
      <c r="D20" s="18">
        <f>SUM(D21:D24)</f>
        <v>53705</v>
      </c>
      <c r="E20" s="22"/>
    </row>
    <row r="21" spans="1:5" ht="15.5">
      <c r="A21" s="17" t="s">
        <v>40</v>
      </c>
      <c r="B21" s="20"/>
      <c r="C21" s="21" t="s">
        <v>41</v>
      </c>
      <c r="D21" s="18">
        <v>8000</v>
      </c>
      <c r="E21" s="22"/>
    </row>
    <row r="22" spans="1:5" ht="15.5">
      <c r="A22" s="17" t="s">
        <v>42</v>
      </c>
      <c r="B22" s="20"/>
      <c r="C22" s="21" t="s">
        <v>43</v>
      </c>
      <c r="D22" s="18">
        <v>4750</v>
      </c>
      <c r="E22" s="22"/>
    </row>
    <row r="23" spans="1:5" ht="15.5">
      <c r="A23" s="17" t="s">
        <v>44</v>
      </c>
      <c r="B23" s="20"/>
      <c r="C23" s="21" t="s">
        <v>45</v>
      </c>
      <c r="D23" s="18">
        <v>30155</v>
      </c>
      <c r="E23" s="22"/>
    </row>
    <row r="24" spans="1:5" ht="31">
      <c r="A24" s="17" t="s">
        <v>46</v>
      </c>
      <c r="B24" s="20"/>
      <c r="C24" s="21" t="s">
        <v>47</v>
      </c>
      <c r="D24" s="18">
        <v>10800</v>
      </c>
      <c r="E24" s="22"/>
    </row>
    <row r="25" spans="1:5" ht="16" thickBot="1">
      <c r="A25" s="23"/>
      <c r="B25" s="24"/>
      <c r="C25" s="25" t="s">
        <v>48</v>
      </c>
      <c r="D25" s="26">
        <f>SUM(D8)</f>
        <v>386435</v>
      </c>
      <c r="E25" s="27"/>
    </row>
    <row r="27" spans="1:5">
      <c r="D27" s="28"/>
    </row>
    <row r="28" spans="1:5">
      <c r="D28" s="28"/>
    </row>
    <row r="29" spans="1:5">
      <c r="C29" s="29"/>
      <c r="D29" s="30"/>
    </row>
    <row r="31" spans="1:5">
      <c r="C31" s="31"/>
    </row>
    <row r="32" spans="1:5">
      <c r="C32" s="31"/>
    </row>
  </sheetData>
  <mergeCells count="9">
    <mergeCell ref="B18:C18"/>
    <mergeCell ref="B19:C19"/>
    <mergeCell ref="B20:C20"/>
    <mergeCell ref="A5:C5"/>
    <mergeCell ref="B7:C7"/>
    <mergeCell ref="B8:C8"/>
    <mergeCell ref="B9:C9"/>
    <mergeCell ref="B13:C13"/>
    <mergeCell ref="B17:C17"/>
  </mergeCells>
  <printOptions horizontalCentered="1"/>
  <pageMargins left="0.25" right="0.25" top="0.75" bottom="0.75" header="0.3" footer="0.3"/>
  <pageSetup paperSize="9" scale="73"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LOK budzeta sadala MiCo 071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Raitis Keselis</dc:creator>
  <cp:lastModifiedBy>Aleksandrs Samoilovs</cp:lastModifiedBy>
  <dcterms:created xsi:type="dcterms:W3CDTF">2025-07-18T12:21:05Z</dcterms:created>
  <dcterms:modified xsi:type="dcterms:W3CDTF">2025-07-18T12:44:30Z</dcterms:modified>
</cp:coreProperties>
</file>