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Svētku dienas\2022\Uz FM\"/>
    </mc:Choice>
  </mc:AlternateContent>
  <bookViews>
    <workbookView xWindow="0" yWindow="0" windowWidth="11508" windowHeight="7512"/>
  </bookViews>
  <sheets>
    <sheet name="2.pielikums" sheetId="11" r:id="rId1"/>
  </sheets>
  <definedNames>
    <definedName name="_xlnm._FilterDatabase" localSheetId="0" hidden="1">'2.pielikums'!$A$10:$J$10</definedName>
    <definedName name="_xlnm.Print_Titles" localSheetId="0">'2.pielikums'!$10:$10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11" l="1"/>
  <c r="E36" i="11" l="1"/>
  <c r="F11" i="11"/>
  <c r="E15" i="11" l="1"/>
  <c r="G15" i="11" s="1"/>
  <c r="G36" i="11"/>
  <c r="E35" i="11"/>
  <c r="G35" i="11" s="1"/>
  <c r="E34" i="11"/>
  <c r="G34" i="11" s="1"/>
  <c r="E33" i="11"/>
  <c r="G33" i="11" s="1"/>
  <c r="E32" i="11"/>
  <c r="G32" i="11" s="1"/>
  <c r="H32" i="11" s="1"/>
  <c r="E31" i="11"/>
  <c r="G31" i="11" s="1"/>
  <c r="E30" i="11"/>
  <c r="G30" i="11" s="1"/>
  <c r="E29" i="11"/>
  <c r="G29" i="11" s="1"/>
  <c r="E14" i="11"/>
  <c r="G14" i="11" s="1"/>
  <c r="E28" i="11"/>
  <c r="G28" i="11" s="1"/>
  <c r="E27" i="11"/>
  <c r="G27" i="11" s="1"/>
  <c r="E26" i="11"/>
  <c r="G26" i="11" s="1"/>
  <c r="E25" i="11"/>
  <c r="G25" i="11" s="1"/>
  <c r="H25" i="11" s="1"/>
  <c r="E24" i="11"/>
  <c r="G24" i="11" s="1"/>
  <c r="E23" i="11"/>
  <c r="G23" i="11" s="1"/>
  <c r="E13" i="11"/>
  <c r="G13" i="11" s="1"/>
  <c r="E22" i="11"/>
  <c r="G22" i="11" s="1"/>
  <c r="E21" i="11"/>
  <c r="G21" i="11" s="1"/>
  <c r="E20" i="11"/>
  <c r="G20" i="11" s="1"/>
  <c r="E19" i="11"/>
  <c r="G19" i="11" s="1"/>
  <c r="E12" i="11"/>
  <c r="E18" i="11"/>
  <c r="G18" i="11" s="1"/>
  <c r="E17" i="11"/>
  <c r="G17" i="11" s="1"/>
  <c r="E16" i="11"/>
  <c r="G16" i="11" s="1"/>
  <c r="H13" i="11" l="1"/>
  <c r="I13" i="11" s="1"/>
  <c r="G12" i="11"/>
  <c r="G11" i="11" s="1"/>
  <c r="H36" i="11"/>
  <c r="I36" i="11" s="1"/>
  <c r="H15" i="11"/>
  <c r="I15" i="11" s="1"/>
  <c r="H14" i="11"/>
  <c r="I14" i="11" s="1"/>
  <c r="H29" i="11"/>
  <c r="I29" i="11" s="1"/>
  <c r="H20" i="11"/>
  <c r="I20" i="11" s="1"/>
  <c r="H21" i="11"/>
  <c r="I21" i="11" s="1"/>
  <c r="H28" i="11"/>
  <c r="I28" i="11" s="1"/>
  <c r="H22" i="11"/>
  <c r="I22" i="11" s="1"/>
  <c r="H17" i="11"/>
  <c r="I17" i="11" s="1"/>
  <c r="H23" i="11"/>
  <c r="I23" i="11" s="1"/>
  <c r="H27" i="11"/>
  <c r="I27" i="11" s="1"/>
  <c r="H34" i="11"/>
  <c r="I34" i="11" s="1"/>
  <c r="H30" i="11"/>
  <c r="I30" i="11" s="1"/>
  <c r="H35" i="11"/>
  <c r="I35" i="11" s="1"/>
  <c r="I25" i="11"/>
  <c r="I32" i="11"/>
  <c r="H19" i="11"/>
  <c r="I19" i="11" s="1"/>
  <c r="H26" i="11"/>
  <c r="I26" i="11" s="1"/>
  <c r="H33" i="11"/>
  <c r="I33" i="11" s="1"/>
  <c r="H18" i="11"/>
  <c r="I18" i="11" s="1"/>
  <c r="H24" i="11"/>
  <c r="I24" i="11" s="1"/>
  <c r="H31" i="11"/>
  <c r="I31" i="11" s="1"/>
  <c r="H16" i="11"/>
  <c r="H12" i="11" l="1"/>
  <c r="H11" i="11" s="1"/>
  <c r="I16" i="11"/>
  <c r="I12" i="11" l="1"/>
</calcChain>
</file>

<file path=xl/sharedStrings.xml><?xml version="1.0" encoding="utf-8"?>
<sst xmlns="http://schemas.openxmlformats.org/spreadsheetml/2006/main" count="67" uniqueCount="23">
  <si>
    <t>Nr. p.k.</t>
  </si>
  <si>
    <t>Struktūrvienība</t>
  </si>
  <si>
    <t>Amats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</si>
  <si>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</si>
  <si>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</si>
  <si>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</si>
  <si>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Stundas likme</t>
  </si>
  <si>
    <t>Stundu skaits</t>
  </si>
  <si>
    <t xml:space="preserve">Mēnešalga </t>
  </si>
  <si>
    <t xml:space="preserve"> DD VSAOI (23,59%)</t>
  </si>
  <si>
    <t>Atlīdzība (EKK1000)</t>
  </si>
  <si>
    <t>Piemaksa par  dienesta pienākumu pildīšanu svētku dienā</t>
  </si>
  <si>
    <t xml:space="preserve">Detalizēts aprēķins par papildu nepieciešamo finansējumu, lai nodrošinātu amatpersonām ar speciālajām dienesta pakāpēm piemaksas par dienesta pienākumu pildīšanu svētku dienā - 2022. gada 18. novembrī </t>
  </si>
  <si>
    <t>vecākais inspektors</t>
  </si>
  <si>
    <t>euro</t>
  </si>
  <si>
    <t>kadets</t>
  </si>
  <si>
    <t xml:space="preserve">koledžas direktora vietnieks </t>
  </si>
  <si>
    <t>nodaļas vadītājs</t>
  </si>
  <si>
    <t>Valsts policijas koledža</t>
  </si>
  <si>
    <t>KADETU NODAĻA</t>
  </si>
  <si>
    <t>VADĪBA</t>
  </si>
  <si>
    <t>2.Pielikums</t>
  </si>
  <si>
    <t>Papildus nepieciešams finansējums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</si>
</sst>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15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z val="12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Arial"/>
      <family val="2"/>
      <charset val="186"/>
    </font>
    <font>
      <i/>
      <sz val="1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5" fillId="0" borderId="0"/>
    <xf numFmtId="0" fontId="7" fillId="0" borderId="0"/>
    <xf numFmtId="9" fontId="5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0" fontId="5" fillId="0" borderId="0"/>
    <xf numFmtId="0" fontId="13" fillId="0" borderId="0"/>
  </cellStyleXfs>
  <cellXfs count="36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3" fontId="2" fillId="0" borderId="0" xfId="1" applyNumberFormat="1" applyFont="1" applyAlignment="1">
      <alignment horizontal="center" vertical="center"/>
    </xf>
    <xf numFmtId="1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0" fontId="2" fillId="0" borderId="0" xfId="1" applyFont="1" applyAlignment="1">
      <alignment horizontal="left" vertical="center" wrapText="1"/>
    </xf>
    <xf numFmtId="0" fontId="2" fillId="0" borderId="0" xfId="8" applyFont="1" applyAlignment="1">
      <alignment horizontal="center" vertical="center"/>
    </xf>
    <xf numFmtId="0" fontId="2" fillId="0" borderId="0" xfId="8" applyFont="1" applyAlignment="1">
      <alignment vertical="center" wrapText="1"/>
    </xf>
    <xf numFmtId="0" fontId="2" fillId="0" borderId="0" xfId="8" applyFont="1" applyAlignment="1">
      <alignment horizontal="center" vertical="center" wrapText="1"/>
    </xf>
    <xf numFmtId="3" fontId="2" fillId="0" borderId="0" xfId="8" applyNumberFormat="1" applyFont="1" applyAlignment="1">
      <alignment horizontal="center" vertical="center"/>
    </xf>
    <xf numFmtId="0" fontId="2" fillId="0" borderId="0" xfId="8" applyFont="1"/>
    <xf numFmtId="0" fontId="2" fillId="0" borderId="0" xfId="8" applyFont="1" applyFill="1"/>
    <xf numFmtId="0" fontId="10" fillId="0" borderId="0" xfId="8" applyFont="1" applyFill="1" applyAlignment="1">
      <alignment vertical="center" wrapText="1"/>
    </xf>
    <xf numFmtId="0" fontId="2" fillId="0" borderId="0" xfId="8" applyFont="1" applyAlignment="1">
      <alignment horizontal="center"/>
    </xf>
    <xf numFmtId="0" fontId="10" fillId="0" borderId="0" xfId="8" applyFont="1" applyFill="1" applyBorder="1" applyAlignment="1">
      <alignment horizontal="center" vertical="center" wrapText="1"/>
    </xf>
    <xf numFmtId="0" fontId="11" fillId="0" borderId="0" xfId="8" applyFont="1" applyFill="1" applyBorder="1" applyAlignment="1">
      <alignment horizontal="center" vertical="center" wrapText="1"/>
    </xf>
    <xf numFmtId="0" fontId="2" fillId="2" borderId="1" xfId="8" applyFont="1" applyFill="1" applyBorder="1" applyAlignment="1">
      <alignment horizontal="center" vertical="center" wrapText="1"/>
    </xf>
    <xf numFmtId="0" fontId="2" fillId="0" borderId="1" xfId="8" applyFont="1" applyFill="1" applyBorder="1" applyAlignment="1">
      <alignment horizontal="center" vertical="center" wrapText="1"/>
    </xf>
    <xf numFmtId="0" fontId="2" fillId="0" borderId="1" xfId="7" applyFont="1" applyFill="1" applyBorder="1" applyAlignment="1">
      <alignment horizontal="center" vertical="center" wrapText="1"/>
    </xf>
    <xf numFmtId="3" fontId="12" fillId="2" borderId="1" xfId="8" applyNumberFormat="1" applyFont="1" applyFill="1" applyBorder="1" applyAlignment="1">
      <alignment horizontal="center" vertical="center" wrapText="1"/>
    </xf>
    <xf numFmtId="0" fontId="12" fillId="2" borderId="1" xfId="8" applyFont="1" applyFill="1" applyBorder="1" applyAlignment="1">
      <alignment horizontal="center" vertical="center" wrapText="1"/>
    </xf>
    <xf numFmtId="0" fontId="12" fillId="0" borderId="1" xfId="8" applyFont="1" applyFill="1" applyBorder="1" applyAlignment="1">
      <alignment horizontal="center" vertical="center" wrapText="1"/>
    </xf>
    <xf numFmtId="164" fontId="2" fillId="0" borderId="1" xfId="8" applyNumberFormat="1" applyFont="1" applyBorder="1" applyAlignment="1">
      <alignment horizontal="center" vertical="center"/>
    </xf>
    <xf numFmtId="0" fontId="2" fillId="0" borderId="1" xfId="8" applyFont="1" applyBorder="1" applyAlignment="1">
      <alignment vertical="center"/>
    </xf>
    <xf numFmtId="0" fontId="10" fillId="0" borderId="0" xfId="8" applyFont="1" applyFill="1" applyAlignment="1">
      <alignment horizontal="center" vertical="center" wrapText="1"/>
    </xf>
    <xf numFmtId="0" fontId="14" fillId="0" borderId="0" xfId="8" applyFont="1" applyFill="1" applyAlignment="1">
      <alignment horizontal="right" vertical="center" wrapText="1"/>
    </xf>
    <xf numFmtId="49" fontId="2" fillId="0" borderId="1" xfId="0" applyNumberFormat="1" applyFont="1" applyBorder="1" applyAlignment="1">
      <alignment horizontal="left"/>
    </xf>
    <xf numFmtId="3" fontId="2" fillId="0" borderId="1" xfId="0" applyNumberFormat="1" applyFont="1" applyBorder="1" applyAlignment="1">
      <alignment horizontal="center"/>
    </xf>
    <xf numFmtId="0" fontId="2" fillId="0" borderId="1" xfId="8" applyFont="1" applyBorder="1" applyAlignment="1">
      <alignment horizontal="center" vertical="center"/>
    </xf>
    <xf numFmtId="4" fontId="2" fillId="0" borderId="1" xfId="8" applyNumberFormat="1" applyFont="1" applyBorder="1" applyAlignment="1">
      <alignment horizontal="right" vertical="center"/>
    </xf>
    <xf numFmtId="0" fontId="9" fillId="0" borderId="0" xfId="8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 wrapText="1"/>
    </xf>
    <xf numFmtId="0" fontId="3" fillId="3" borderId="1" xfId="8" applyFont="1" applyFill="1" applyBorder="1" applyAlignment="1">
      <alignment horizontal="right" vertical="center"/>
    </xf>
    <xf numFmtId="3" fontId="3" fillId="3" borderId="2" xfId="8" applyNumberFormat="1" applyFont="1" applyFill="1" applyBorder="1" applyAlignment="1">
      <alignment horizontal="center" vertical="center"/>
    </xf>
    <xf numFmtId="4" fontId="3" fillId="3" borderId="2" xfId="8" applyNumberFormat="1" applyFont="1" applyFill="1" applyBorder="1" applyAlignment="1">
      <alignment horizontal="center" vertical="center"/>
    </xf>
  </cellXfs>
  <cellStyles count="9">
    <cellStyle name="Normal" xfId="0" builtinId="0"/>
    <cellStyle name="Normal 2" xfId="6"/>
    <cellStyle name="Normal 3" xfId="8"/>
    <cellStyle name="Normal 6" xfId="1"/>
    <cellStyle name="Parasts 2" xfId="4"/>
    <cellStyle name="Parasts 2 2" xfId="7"/>
    <cellStyle name="Parasts 4" xfId="2"/>
    <cellStyle name="Parasts 4 2" xf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6"/>
  <sheetViews>
    <sheetView tabSelected="1" topLeftCell="A4" zoomScaleNormal="100" zoomScaleSheetLayoutView="90" workbookViewId="0">
      <selection activeCell="I11" sqref="I11"/>
    </sheetView>
  </sheetViews>
  <sheetFormatPr defaultColWidth="9.109375" defaultRowHeight="13.2" x14ac:dyDescent="0.25"/>
  <cols>
    <col min="1" max="1" width="5.6640625" style="7" customWidth="1"/>
    <col min="2" max="2" width="20.5546875" style="8" customWidth="1"/>
    <col min="3" max="3" width="23.44140625" style="9" customWidth="1"/>
    <col min="4" max="4" width="12" style="7" customWidth="1"/>
    <col min="5" max="5" width="8.33203125" style="7" customWidth="1"/>
    <col min="6" max="6" width="7.6640625" style="7" customWidth="1"/>
    <col min="7" max="7" width="11.5546875" style="10" customWidth="1"/>
    <col min="8" max="9" width="10.44140625" style="7" customWidth="1"/>
    <col min="10" max="10" width="9.44140625" style="11" bestFit="1" customWidth="1"/>
    <col min="11" max="16384" width="9.109375" style="11"/>
  </cols>
  <sheetData>
    <row r="1" spans="1:9" ht="13.8" x14ac:dyDescent="0.25">
      <c r="A1" s="1"/>
      <c r="B1" s="2"/>
      <c r="C1" s="6"/>
      <c r="D1" s="1"/>
      <c r="E1" s="1"/>
      <c r="F1" s="1"/>
      <c r="G1" s="3"/>
      <c r="H1" s="1"/>
      <c r="I1" s="4" t="s">
        <v>21</v>
      </c>
    </row>
    <row r="2" spans="1:9" ht="13.8" x14ac:dyDescent="0.25">
      <c r="A2" s="1"/>
      <c r="B2" s="2"/>
      <c r="C2" s="6"/>
      <c r="D2" s="1"/>
      <c r="E2" s="1"/>
      <c r="F2" s="1"/>
      <c r="G2" s="3"/>
      <c r="H2" s="1"/>
      <c r="I2" s="5" t="s">
        <v>3</v>
      </c>
    </row>
    <row r="3" spans="1:9" ht="13.8" x14ac:dyDescent="0.25">
      <c r="A3" s="1"/>
      <c r="B3" s="2"/>
      <c r="C3" s="6"/>
      <c r="D3" s="1"/>
      <c r="E3" s="1"/>
      <c r="F3" s="1"/>
      <c r="G3" s="3"/>
      <c r="H3" s="1"/>
      <c r="I3" s="5" t="s">
        <v>4</v>
      </c>
    </row>
    <row r="4" spans="1:9" ht="13.8" x14ac:dyDescent="0.25">
      <c r="A4" s="1"/>
      <c r="B4" s="2"/>
      <c r="C4" s="6"/>
      <c r="D4" s="1"/>
      <c r="E4" s="1"/>
      <c r="F4" s="1"/>
      <c r="G4" s="3"/>
      <c r="H4" s="1"/>
      <c r="I4" s="5" t="s">
        <v>5</v>
      </c>
    </row>
    <row r="5" spans="1:9" x14ac:dyDescent="0.25">
      <c r="A5" s="1"/>
      <c r="B5" s="2"/>
      <c r="C5" s="6"/>
      <c r="D5" s="1"/>
      <c r="E5" s="1"/>
      <c r="F5" s="1"/>
      <c r="G5" s="3"/>
      <c r="H5" s="1"/>
      <c r="I5" s="1"/>
    </row>
    <row r="6" spans="1:9" ht="17.399999999999999" x14ac:dyDescent="0.25">
      <c r="A6" s="6"/>
      <c r="B6" s="32" t="s">
        <v>18</v>
      </c>
      <c r="C6" s="6"/>
      <c r="D6" s="1"/>
      <c r="E6" s="1"/>
      <c r="F6" s="1"/>
      <c r="G6" s="3"/>
      <c r="H6" s="1"/>
      <c r="I6" s="1"/>
    </row>
    <row r="7" spans="1:9" x14ac:dyDescent="0.25">
      <c r="F7" s="14"/>
      <c r="G7" s="11"/>
      <c r="H7" s="11"/>
      <c r="I7" s="11"/>
    </row>
    <row r="8" spans="1:9" s="12" customFormat="1" ht="33" customHeight="1" x14ac:dyDescent="0.25">
      <c r="A8" s="31" t="s">
        <v>12</v>
      </c>
      <c r="B8" s="31"/>
      <c r="C8" s="31"/>
      <c r="D8" s="31"/>
      <c r="E8" s="31"/>
      <c r="F8" s="31"/>
      <c r="G8" s="31"/>
      <c r="H8" s="31"/>
      <c r="I8" s="31"/>
    </row>
    <row r="9" spans="1:9" s="12" customFormat="1" ht="14.25" customHeight="1" x14ac:dyDescent="0.25">
      <c r="A9" s="15"/>
      <c r="B9" s="15"/>
      <c r="C9" s="15"/>
      <c r="D9" s="15"/>
      <c r="E9" s="16">
        <v>168.17</v>
      </c>
      <c r="F9" s="25"/>
      <c r="G9" s="13"/>
      <c r="H9" s="13"/>
      <c r="I9" s="26" t="s">
        <v>14</v>
      </c>
    </row>
    <row r="10" spans="1:9" s="14" customFormat="1" ht="69.599999999999994" customHeight="1" x14ac:dyDescent="0.25">
      <c r="A10" s="17" t="s">
        <v>0</v>
      </c>
      <c r="B10" s="18" t="s">
        <v>1</v>
      </c>
      <c r="C10" s="18" t="s">
        <v>2</v>
      </c>
      <c r="D10" s="19" t="s">
        <v>8</v>
      </c>
      <c r="E10" s="19" t="s">
        <v>6</v>
      </c>
      <c r="F10" s="18" t="s">
        <v>7</v>
      </c>
      <c r="G10" s="20" t="s">
        <v>11</v>
      </c>
      <c r="H10" s="21" t="s">
        <v>9</v>
      </c>
      <c r="I10" s="22" t="s">
        <v>10</v>
      </c>
    </row>
    <row r="11" spans="1:9" x14ac:dyDescent="0.25">
      <c r="A11" s="33" t="s">
        <v>22</v>
      </c>
      <c r="B11" s="33"/>
      <c r="C11" s="33"/>
      <c r="D11" s="33"/>
      <c r="E11" s="33"/>
      <c r="F11" s="35">
        <f>SUM(F12:F36)</f>
        <v>187.5</v>
      </c>
      <c r="G11" s="35">
        <f>SUM(G12:G36)</f>
        <v>873.8000000000003</v>
      </c>
      <c r="H11" s="35">
        <f>SUM(H12:H36)</f>
        <v>206.23999999999998</v>
      </c>
      <c r="I11" s="34">
        <f>ROUND(SUM(I12:I36),0)</f>
        <v>1080</v>
      </c>
    </row>
    <row r="12" spans="1:9" x14ac:dyDescent="0.25">
      <c r="A12" s="24">
        <v>1169</v>
      </c>
      <c r="B12" s="27" t="s">
        <v>20</v>
      </c>
      <c r="C12" s="27" t="s">
        <v>16</v>
      </c>
      <c r="D12" s="28">
        <v>2068</v>
      </c>
      <c r="E12" s="23">
        <f>ROUND(D12/$E$9,3)</f>
        <v>12.297000000000001</v>
      </c>
      <c r="F12" s="29">
        <v>7.5</v>
      </c>
      <c r="G12" s="30">
        <f>ROUND(E12*F12,2)</f>
        <v>92.23</v>
      </c>
      <c r="H12" s="30">
        <f>ROUNDUP(G12*23.59%,2)</f>
        <v>21.76</v>
      </c>
      <c r="I12" s="30">
        <f>G12+H12</f>
        <v>113.99000000000001</v>
      </c>
    </row>
    <row r="13" spans="1:9" x14ac:dyDescent="0.25">
      <c r="A13" s="24">
        <v>1170</v>
      </c>
      <c r="B13" s="27" t="s">
        <v>19</v>
      </c>
      <c r="C13" s="27" t="s">
        <v>17</v>
      </c>
      <c r="D13" s="28">
        <v>1495</v>
      </c>
      <c r="E13" s="23">
        <f>ROUND(D13/$E$9,3)</f>
        <v>8.89</v>
      </c>
      <c r="F13" s="29">
        <v>7.5</v>
      </c>
      <c r="G13" s="30">
        <f>ROUND(E13*F13,2)</f>
        <v>66.680000000000007</v>
      </c>
      <c r="H13" s="30">
        <f>ROUNDUP(G13*23.59%,2)</f>
        <v>15.73</v>
      </c>
      <c r="I13" s="30">
        <f>G13+H13</f>
        <v>82.410000000000011</v>
      </c>
    </row>
    <row r="14" spans="1:9" x14ac:dyDescent="0.25">
      <c r="A14" s="24">
        <v>1171</v>
      </c>
      <c r="B14" s="27" t="s">
        <v>19</v>
      </c>
      <c r="C14" s="27" t="s">
        <v>13</v>
      </c>
      <c r="D14" s="28">
        <v>1155</v>
      </c>
      <c r="E14" s="23">
        <f>ROUND(D14/$E$9,3)</f>
        <v>6.8680000000000003</v>
      </c>
      <c r="F14" s="29">
        <v>7.5</v>
      </c>
      <c r="G14" s="30">
        <f>ROUND(E14*F14,2)</f>
        <v>51.51</v>
      </c>
      <c r="H14" s="30">
        <f>ROUNDUP(G14*23.59%,2)</f>
        <v>12.16</v>
      </c>
      <c r="I14" s="30">
        <f>G14+H14</f>
        <v>63.67</v>
      </c>
    </row>
    <row r="15" spans="1:9" x14ac:dyDescent="0.25">
      <c r="A15" s="24">
        <v>1172</v>
      </c>
      <c r="B15" s="27" t="s">
        <v>19</v>
      </c>
      <c r="C15" s="27" t="s">
        <v>13</v>
      </c>
      <c r="D15" s="28">
        <v>1085</v>
      </c>
      <c r="E15" s="23">
        <f>ROUND(D15/$E$9,3)</f>
        <v>6.452</v>
      </c>
      <c r="F15" s="29">
        <v>7.5</v>
      </c>
      <c r="G15" s="30">
        <f>ROUND(E15*F15,2)</f>
        <v>48.39</v>
      </c>
      <c r="H15" s="30">
        <f>ROUNDUP(G15*23.59%,2)</f>
        <v>11.42</v>
      </c>
      <c r="I15" s="30">
        <f>G15+H15</f>
        <v>59.81</v>
      </c>
    </row>
    <row r="16" spans="1:9" x14ac:dyDescent="0.25">
      <c r="A16" s="24">
        <v>1173</v>
      </c>
      <c r="B16" s="27" t="s">
        <v>19</v>
      </c>
      <c r="C16" s="27" t="s">
        <v>15</v>
      </c>
      <c r="D16" s="28">
        <v>588</v>
      </c>
      <c r="E16" s="23">
        <f>ROUND(D16/$E$9,3)</f>
        <v>3.496</v>
      </c>
      <c r="F16" s="29">
        <v>7.5</v>
      </c>
      <c r="G16" s="30">
        <f t="shared" ref="G16" si="0">ROUND(E16*F16,2)</f>
        <v>26.22</v>
      </c>
      <c r="H16" s="30">
        <f t="shared" ref="H16" si="1">ROUNDUP(G16*23.59%,2)</f>
        <v>6.1899999999999995</v>
      </c>
      <c r="I16" s="30">
        <f t="shared" ref="I16" si="2">G16+H16</f>
        <v>32.409999999999997</v>
      </c>
    </row>
    <row r="17" spans="1:9" x14ac:dyDescent="0.25">
      <c r="A17" s="24">
        <v>1174</v>
      </c>
      <c r="B17" s="27" t="s">
        <v>19</v>
      </c>
      <c r="C17" s="27" t="s">
        <v>15</v>
      </c>
      <c r="D17" s="28">
        <v>588</v>
      </c>
      <c r="E17" s="23">
        <f>ROUND(D17/$E$9,3)</f>
        <v>3.496</v>
      </c>
      <c r="F17" s="29">
        <v>7.5</v>
      </c>
      <c r="G17" s="30">
        <f t="shared" ref="G17:G36" si="3">ROUND(E17*F17,2)</f>
        <v>26.22</v>
      </c>
      <c r="H17" s="30">
        <f t="shared" ref="H17:H36" si="4">ROUNDUP(G17*23.59%,2)</f>
        <v>6.1899999999999995</v>
      </c>
      <c r="I17" s="30">
        <f t="shared" ref="I17:I36" si="5">G17+H17</f>
        <v>32.409999999999997</v>
      </c>
    </row>
    <row r="18" spans="1:9" x14ac:dyDescent="0.25">
      <c r="A18" s="24">
        <v>1175</v>
      </c>
      <c r="B18" s="27" t="s">
        <v>19</v>
      </c>
      <c r="C18" s="27" t="s">
        <v>15</v>
      </c>
      <c r="D18" s="28">
        <v>588</v>
      </c>
      <c r="E18" s="23">
        <f>ROUND(D18/$E$9,3)</f>
        <v>3.496</v>
      </c>
      <c r="F18" s="29">
        <v>7.5</v>
      </c>
      <c r="G18" s="30">
        <f>ROUND(E18*F18,2)</f>
        <v>26.22</v>
      </c>
      <c r="H18" s="30">
        <f>ROUNDUP(G18*23.59%,2)</f>
        <v>6.1899999999999995</v>
      </c>
      <c r="I18" s="30">
        <f>G18+H18</f>
        <v>32.409999999999997</v>
      </c>
    </row>
    <row r="19" spans="1:9" x14ac:dyDescent="0.25">
      <c r="A19" s="24">
        <v>1176</v>
      </c>
      <c r="B19" s="27" t="s">
        <v>19</v>
      </c>
      <c r="C19" s="27" t="s">
        <v>15</v>
      </c>
      <c r="D19" s="28">
        <v>588</v>
      </c>
      <c r="E19" s="23">
        <f>ROUND(D19/$E$9,3)</f>
        <v>3.496</v>
      </c>
      <c r="F19" s="29">
        <v>7.5</v>
      </c>
      <c r="G19" s="30">
        <f t="shared" si="3"/>
        <v>26.22</v>
      </c>
      <c r="H19" s="30">
        <f t="shared" si="4"/>
        <v>6.1899999999999995</v>
      </c>
      <c r="I19" s="30">
        <f t="shared" si="5"/>
        <v>32.409999999999997</v>
      </c>
    </row>
    <row r="20" spans="1:9" x14ac:dyDescent="0.25">
      <c r="A20" s="24">
        <v>1177</v>
      </c>
      <c r="B20" s="27" t="s">
        <v>19</v>
      </c>
      <c r="C20" s="27" t="s">
        <v>15</v>
      </c>
      <c r="D20" s="28">
        <v>588</v>
      </c>
      <c r="E20" s="23">
        <f>ROUND(D20/$E$9,3)</f>
        <v>3.496</v>
      </c>
      <c r="F20" s="29">
        <v>7.5</v>
      </c>
      <c r="G20" s="30">
        <f t="shared" si="3"/>
        <v>26.22</v>
      </c>
      <c r="H20" s="30">
        <f t="shared" si="4"/>
        <v>6.1899999999999995</v>
      </c>
      <c r="I20" s="30">
        <f t="shared" si="5"/>
        <v>32.409999999999997</v>
      </c>
    </row>
    <row r="21" spans="1:9" x14ac:dyDescent="0.25">
      <c r="A21" s="24">
        <v>1178</v>
      </c>
      <c r="B21" s="27" t="s">
        <v>19</v>
      </c>
      <c r="C21" s="27" t="s">
        <v>15</v>
      </c>
      <c r="D21" s="28">
        <v>588</v>
      </c>
      <c r="E21" s="23">
        <f>ROUND(D21/$E$9,3)</f>
        <v>3.496</v>
      </c>
      <c r="F21" s="29">
        <v>7.5</v>
      </c>
      <c r="G21" s="30">
        <f t="shared" si="3"/>
        <v>26.22</v>
      </c>
      <c r="H21" s="30">
        <f t="shared" si="4"/>
        <v>6.1899999999999995</v>
      </c>
      <c r="I21" s="30">
        <f t="shared" si="5"/>
        <v>32.409999999999997</v>
      </c>
    </row>
    <row r="22" spans="1:9" x14ac:dyDescent="0.25">
      <c r="A22" s="24">
        <v>1179</v>
      </c>
      <c r="B22" s="27" t="s">
        <v>19</v>
      </c>
      <c r="C22" s="27" t="s">
        <v>15</v>
      </c>
      <c r="D22" s="28">
        <v>588</v>
      </c>
      <c r="E22" s="23">
        <f>ROUND(D22/$E$9,3)</f>
        <v>3.496</v>
      </c>
      <c r="F22" s="29">
        <v>7.5</v>
      </c>
      <c r="G22" s="30">
        <f t="shared" si="3"/>
        <v>26.22</v>
      </c>
      <c r="H22" s="30">
        <f t="shared" si="4"/>
        <v>6.1899999999999995</v>
      </c>
      <c r="I22" s="30">
        <f t="shared" si="5"/>
        <v>32.409999999999997</v>
      </c>
    </row>
    <row r="23" spans="1:9" x14ac:dyDescent="0.25">
      <c r="A23" s="24">
        <v>1180</v>
      </c>
      <c r="B23" s="27" t="s">
        <v>19</v>
      </c>
      <c r="C23" s="27" t="s">
        <v>15</v>
      </c>
      <c r="D23" s="28">
        <v>878</v>
      </c>
      <c r="E23" s="23">
        <f>ROUND(D23/$E$9,3)</f>
        <v>5.2210000000000001</v>
      </c>
      <c r="F23" s="29">
        <v>7.5</v>
      </c>
      <c r="G23" s="30">
        <f t="shared" si="3"/>
        <v>39.159999999999997</v>
      </c>
      <c r="H23" s="30">
        <f t="shared" si="4"/>
        <v>9.24</v>
      </c>
      <c r="I23" s="30">
        <f t="shared" si="5"/>
        <v>48.4</v>
      </c>
    </row>
    <row r="24" spans="1:9" x14ac:dyDescent="0.25">
      <c r="A24" s="24">
        <v>1181</v>
      </c>
      <c r="B24" s="27" t="s">
        <v>19</v>
      </c>
      <c r="C24" s="27" t="s">
        <v>15</v>
      </c>
      <c r="D24" s="28">
        <v>871</v>
      </c>
      <c r="E24" s="23">
        <f>ROUND(D24/$E$9,3)</f>
        <v>5.1790000000000003</v>
      </c>
      <c r="F24" s="29">
        <v>7.5</v>
      </c>
      <c r="G24" s="30">
        <f t="shared" si="3"/>
        <v>38.840000000000003</v>
      </c>
      <c r="H24" s="30">
        <f t="shared" si="4"/>
        <v>9.17</v>
      </c>
      <c r="I24" s="30">
        <f t="shared" si="5"/>
        <v>48.010000000000005</v>
      </c>
    </row>
    <row r="25" spans="1:9" x14ac:dyDescent="0.25">
      <c r="A25" s="24">
        <v>1182</v>
      </c>
      <c r="B25" s="27" t="s">
        <v>19</v>
      </c>
      <c r="C25" s="27" t="s">
        <v>15</v>
      </c>
      <c r="D25" s="28">
        <v>588</v>
      </c>
      <c r="E25" s="23">
        <f>ROUND(D25/$E$9,3)</f>
        <v>3.496</v>
      </c>
      <c r="F25" s="29">
        <v>7.5</v>
      </c>
      <c r="G25" s="30">
        <f t="shared" si="3"/>
        <v>26.22</v>
      </c>
      <c r="H25" s="30">
        <f t="shared" si="4"/>
        <v>6.1899999999999995</v>
      </c>
      <c r="I25" s="30">
        <f t="shared" si="5"/>
        <v>32.409999999999997</v>
      </c>
    </row>
    <row r="26" spans="1:9" x14ac:dyDescent="0.25">
      <c r="A26" s="24">
        <v>1183</v>
      </c>
      <c r="B26" s="27" t="s">
        <v>19</v>
      </c>
      <c r="C26" s="27" t="s">
        <v>15</v>
      </c>
      <c r="D26" s="28">
        <v>588</v>
      </c>
      <c r="E26" s="23">
        <f>ROUND(D26/$E$9,3)</f>
        <v>3.496</v>
      </c>
      <c r="F26" s="29">
        <v>7.5</v>
      </c>
      <c r="G26" s="30">
        <f t="shared" si="3"/>
        <v>26.22</v>
      </c>
      <c r="H26" s="30">
        <f t="shared" si="4"/>
        <v>6.1899999999999995</v>
      </c>
      <c r="I26" s="30">
        <f t="shared" si="5"/>
        <v>32.409999999999997</v>
      </c>
    </row>
    <row r="27" spans="1:9" x14ac:dyDescent="0.25">
      <c r="A27" s="24">
        <v>1184</v>
      </c>
      <c r="B27" s="27" t="s">
        <v>19</v>
      </c>
      <c r="C27" s="27" t="s">
        <v>15</v>
      </c>
      <c r="D27" s="28">
        <v>588</v>
      </c>
      <c r="E27" s="23">
        <f>ROUND(D27/$E$9,3)</f>
        <v>3.496</v>
      </c>
      <c r="F27" s="29">
        <v>7.5</v>
      </c>
      <c r="G27" s="30">
        <f t="shared" si="3"/>
        <v>26.22</v>
      </c>
      <c r="H27" s="30">
        <f t="shared" si="4"/>
        <v>6.1899999999999995</v>
      </c>
      <c r="I27" s="30">
        <f t="shared" si="5"/>
        <v>32.409999999999997</v>
      </c>
    </row>
    <row r="28" spans="1:9" x14ac:dyDescent="0.25">
      <c r="A28" s="24">
        <v>1185</v>
      </c>
      <c r="B28" s="27" t="s">
        <v>19</v>
      </c>
      <c r="C28" s="27" t="s">
        <v>15</v>
      </c>
      <c r="D28" s="28">
        <v>588</v>
      </c>
      <c r="E28" s="23">
        <f>ROUND(D28/$E$9,3)</f>
        <v>3.496</v>
      </c>
      <c r="F28" s="29">
        <v>7.5</v>
      </c>
      <c r="G28" s="30">
        <f t="shared" si="3"/>
        <v>26.22</v>
      </c>
      <c r="H28" s="30">
        <f t="shared" si="4"/>
        <v>6.1899999999999995</v>
      </c>
      <c r="I28" s="30">
        <f t="shared" si="5"/>
        <v>32.409999999999997</v>
      </c>
    </row>
    <row r="29" spans="1:9" x14ac:dyDescent="0.25">
      <c r="A29" s="24">
        <v>1186</v>
      </c>
      <c r="B29" s="27" t="s">
        <v>19</v>
      </c>
      <c r="C29" s="27" t="s">
        <v>15</v>
      </c>
      <c r="D29" s="28">
        <v>878</v>
      </c>
      <c r="E29" s="23">
        <f>ROUND(D29/$E$9,3)</f>
        <v>5.2210000000000001</v>
      </c>
      <c r="F29" s="29">
        <v>7.5</v>
      </c>
      <c r="G29" s="30">
        <f t="shared" si="3"/>
        <v>39.159999999999997</v>
      </c>
      <c r="H29" s="30">
        <f t="shared" si="4"/>
        <v>9.24</v>
      </c>
      <c r="I29" s="30">
        <f t="shared" si="5"/>
        <v>48.4</v>
      </c>
    </row>
    <row r="30" spans="1:9" x14ac:dyDescent="0.25">
      <c r="A30" s="24">
        <v>1187</v>
      </c>
      <c r="B30" s="27" t="s">
        <v>19</v>
      </c>
      <c r="C30" s="27" t="s">
        <v>15</v>
      </c>
      <c r="D30" s="28">
        <v>588</v>
      </c>
      <c r="E30" s="23">
        <f>ROUND(D30/$E$9,3)</f>
        <v>3.496</v>
      </c>
      <c r="F30" s="29">
        <v>7.5</v>
      </c>
      <c r="G30" s="30">
        <f t="shared" si="3"/>
        <v>26.22</v>
      </c>
      <c r="H30" s="30">
        <f t="shared" si="4"/>
        <v>6.1899999999999995</v>
      </c>
      <c r="I30" s="30">
        <f t="shared" si="5"/>
        <v>32.409999999999997</v>
      </c>
    </row>
    <row r="31" spans="1:9" x14ac:dyDescent="0.25">
      <c r="A31" s="24">
        <v>1188</v>
      </c>
      <c r="B31" s="27" t="s">
        <v>19</v>
      </c>
      <c r="C31" s="27" t="s">
        <v>15</v>
      </c>
      <c r="D31" s="28">
        <v>912</v>
      </c>
      <c r="E31" s="23">
        <f>ROUND(D31/$E$9,3)</f>
        <v>5.423</v>
      </c>
      <c r="F31" s="29">
        <v>7.5</v>
      </c>
      <c r="G31" s="30">
        <f t="shared" si="3"/>
        <v>40.67</v>
      </c>
      <c r="H31" s="30">
        <f t="shared" si="4"/>
        <v>9.6</v>
      </c>
      <c r="I31" s="30">
        <f t="shared" si="5"/>
        <v>50.27</v>
      </c>
    </row>
    <row r="32" spans="1:9" x14ac:dyDescent="0.25">
      <c r="A32" s="24">
        <v>1189</v>
      </c>
      <c r="B32" s="27" t="s">
        <v>19</v>
      </c>
      <c r="C32" s="27" t="s">
        <v>15</v>
      </c>
      <c r="D32" s="28">
        <v>588</v>
      </c>
      <c r="E32" s="23">
        <f>ROUND(D32/$E$9,3)</f>
        <v>3.496</v>
      </c>
      <c r="F32" s="29">
        <v>7.5</v>
      </c>
      <c r="G32" s="30">
        <f t="shared" si="3"/>
        <v>26.22</v>
      </c>
      <c r="H32" s="30">
        <f t="shared" si="4"/>
        <v>6.1899999999999995</v>
      </c>
      <c r="I32" s="30">
        <f t="shared" si="5"/>
        <v>32.409999999999997</v>
      </c>
    </row>
    <row r="33" spans="1:9" x14ac:dyDescent="0.25">
      <c r="A33" s="24">
        <v>1190</v>
      </c>
      <c r="B33" s="27" t="s">
        <v>19</v>
      </c>
      <c r="C33" s="27" t="s">
        <v>15</v>
      </c>
      <c r="D33" s="28">
        <v>588</v>
      </c>
      <c r="E33" s="23">
        <f>ROUND(D33/$E$9,3)</f>
        <v>3.496</v>
      </c>
      <c r="F33" s="29">
        <v>7.5</v>
      </c>
      <c r="G33" s="30">
        <f t="shared" si="3"/>
        <v>26.22</v>
      </c>
      <c r="H33" s="30">
        <f t="shared" si="4"/>
        <v>6.1899999999999995</v>
      </c>
      <c r="I33" s="30">
        <f t="shared" si="5"/>
        <v>32.409999999999997</v>
      </c>
    </row>
    <row r="34" spans="1:9" x14ac:dyDescent="0.25">
      <c r="A34" s="24">
        <v>1191</v>
      </c>
      <c r="B34" s="27" t="s">
        <v>19</v>
      </c>
      <c r="C34" s="27" t="s">
        <v>15</v>
      </c>
      <c r="D34" s="28">
        <v>844</v>
      </c>
      <c r="E34" s="23">
        <f>ROUND(D34/$E$9,3)</f>
        <v>5.0190000000000001</v>
      </c>
      <c r="F34" s="29">
        <v>7.5</v>
      </c>
      <c r="G34" s="30">
        <f t="shared" si="3"/>
        <v>37.64</v>
      </c>
      <c r="H34" s="30">
        <f t="shared" si="4"/>
        <v>8.879999999999999</v>
      </c>
      <c r="I34" s="30">
        <f t="shared" si="5"/>
        <v>46.519999999999996</v>
      </c>
    </row>
    <row r="35" spans="1:9" x14ac:dyDescent="0.25">
      <c r="A35" s="24">
        <v>1192</v>
      </c>
      <c r="B35" s="27" t="s">
        <v>19</v>
      </c>
      <c r="C35" s="27" t="s">
        <v>15</v>
      </c>
      <c r="D35" s="28">
        <v>588</v>
      </c>
      <c r="E35" s="23">
        <f>ROUND(D35/$E$9,3)</f>
        <v>3.496</v>
      </c>
      <c r="F35" s="29">
        <v>7.5</v>
      </c>
      <c r="G35" s="30">
        <f t="shared" si="3"/>
        <v>26.22</v>
      </c>
      <c r="H35" s="30">
        <f t="shared" si="4"/>
        <v>6.1899999999999995</v>
      </c>
      <c r="I35" s="30">
        <f t="shared" si="5"/>
        <v>32.409999999999997</v>
      </c>
    </row>
    <row r="36" spans="1:9" x14ac:dyDescent="0.25">
      <c r="A36" s="24">
        <v>1193</v>
      </c>
      <c r="B36" s="27" t="s">
        <v>19</v>
      </c>
      <c r="C36" s="27" t="s">
        <v>15</v>
      </c>
      <c r="D36" s="28">
        <v>588</v>
      </c>
      <c r="E36" s="23">
        <f>ROUND(D36/$E$9,3)</f>
        <v>3.496</v>
      </c>
      <c r="F36" s="29">
        <v>7.5</v>
      </c>
      <c r="G36" s="30">
        <f t="shared" si="3"/>
        <v>26.22</v>
      </c>
      <c r="H36" s="30">
        <f t="shared" si="4"/>
        <v>6.1899999999999995</v>
      </c>
      <c r="I36" s="30">
        <f t="shared" si="5"/>
        <v>32.409999999999997</v>
      </c>
    </row>
  </sheetData>
  <mergeCells count="2">
    <mergeCell ref="A8:I8"/>
    <mergeCell ref="A11:E11"/>
  </mergeCells>
  <pageMargins left="0.7" right="0.7" top="0.75" bottom="0.75" header="0.3" footer="0.3"/>
  <pageSetup paperSize="9" scale="81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2.pielikums</vt:lpstr>
      <vt:lpstr>'2.pielikums'!Print_Titles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2.pielikums anotācijai</dc:title>
  <dc:creator>Inga Ošiņa</dc:creator>
  <cp:lastModifiedBy>Inga Ošiņa</cp:lastModifiedBy>
  <cp:lastPrinted>2022-11-25T08:15:08Z</cp:lastPrinted>
  <dcterms:created xsi:type="dcterms:W3CDTF">2021-10-12T08:04:30Z</dcterms:created>
  <dcterms:modified xsi:type="dcterms:W3CDTF">2022-11-25T08:18:53Z</dcterms:modified>
</cp:coreProperties>
</file>