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1_2_3_pieskirums_atskaite\131022\"/>
    </mc:Choice>
  </mc:AlternateContent>
  <xr:revisionPtr revIDLastSave="0" documentId="13_ncr:1_{EC6C7268-F257-4323-8C6F-1F48F5CCBB80}" xr6:coauthVersionLast="47" xr6:coauthVersionMax="47" xr10:uidLastSave="{00000000-0000-0000-0000-000000000000}"/>
  <bookViews>
    <workbookView xWindow="-120" yWindow="-120" windowWidth="29040" windowHeight="15840" activeTab="1" xr2:uid="{EB406665-8CFE-40D8-B5F0-B71406E6CF02}"/>
  </bookViews>
  <sheets>
    <sheet name="MK_RIK_2" sheetId="11" r:id="rId1"/>
    <sheet name="Vidz_VIII" sheetId="12" r:id="rId2"/>
  </sheets>
  <definedNames>
    <definedName name="_xlnm._FilterDatabase" localSheetId="1" hidden="1">Vidz_VIII!$A$7:$N$63</definedName>
    <definedName name="_xlnm.Print_Area" localSheetId="1">Vidz_VIII!$A$1:$N$63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2" l="1"/>
  <c r="I9" i="11" s="1"/>
  <c r="L19" i="12"/>
  <c r="L8" i="12" s="1"/>
  <c r="J8" i="12"/>
  <c r="F8" i="12"/>
  <c r="H7" i="11" l="1"/>
  <c r="G7" i="11"/>
  <c r="F7" i="11"/>
  <c r="E7" i="11" l="1"/>
  <c r="D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I7" i="11"/>
</calcChain>
</file>

<file path=xl/sharedStrings.xml><?xml version="1.0" encoding="utf-8"?>
<sst xmlns="http://schemas.openxmlformats.org/spreadsheetml/2006/main" count="445" uniqueCount="285">
  <si>
    <t>Ārstniecības iestāde</t>
  </si>
  <si>
    <t>NVD Līgums</t>
  </si>
  <si>
    <t>Atlikums pret līgumā plānoto</t>
  </si>
  <si>
    <t>datums</t>
  </si>
  <si>
    <t>Nr.</t>
  </si>
  <si>
    <t>Summa</t>
  </si>
  <si>
    <t>Daugavpils RS</t>
  </si>
  <si>
    <t>Jēkabpils RS</t>
  </si>
  <si>
    <t>Liepājas RS</t>
  </si>
  <si>
    <t>Rēzeknes sl</t>
  </si>
  <si>
    <t>Ziemeļkurzemes RS</t>
  </si>
  <si>
    <t>Jelgavas PS</t>
  </si>
  <si>
    <t>Balvu un Gulbenes SA</t>
  </si>
  <si>
    <t>Alūksnes sl</t>
  </si>
  <si>
    <t>Kuldīgas sl</t>
  </si>
  <si>
    <t>Finansējuma izlietojums, atbilstoši 2021.gada 5.janvāra Ministru kabineta rīkojumam Nr.2 (prot. Nr. 1 10. §)</t>
  </si>
  <si>
    <t xml:space="preserve">Izlietojums </t>
  </si>
  <si>
    <t>Iegādāts pirms MK lēmuma pieņemšanas*</t>
  </si>
  <si>
    <t>KOPĀ, t.sk.</t>
  </si>
  <si>
    <t>28.01.2021.</t>
  </si>
  <si>
    <t>NVD-2/70-2021-1</t>
  </si>
  <si>
    <t>Vidzemes RS</t>
  </si>
  <si>
    <t>26.01.2021.</t>
  </si>
  <si>
    <t>NVD-2/59-2021</t>
  </si>
  <si>
    <t>21.01.2021.</t>
  </si>
  <si>
    <t>NVD-2/32-2021</t>
  </si>
  <si>
    <t>NVD-2/31-2021</t>
  </si>
  <si>
    <t>22.01.2021.</t>
  </si>
  <si>
    <t>NVD-2/47-2021</t>
  </si>
  <si>
    <t>25.01.2021.</t>
  </si>
  <si>
    <t>NVD-2/49-2021</t>
  </si>
  <si>
    <t>NVD-2/42-2021</t>
  </si>
  <si>
    <t>Bauskas sl</t>
  </si>
  <si>
    <t>NVD-2/46-2021</t>
  </si>
  <si>
    <t>Aizkraukles sl</t>
  </si>
  <si>
    <t>NVD-2/29/2021 </t>
  </si>
  <si>
    <t>Ludzas MC</t>
  </si>
  <si>
    <t>NVD-2/51-2021.</t>
  </si>
  <si>
    <t>Rīgas 1.sl.</t>
  </si>
  <si>
    <t>NVD-2/58-2021</t>
  </si>
  <si>
    <t>NVD-2/30-2022</t>
  </si>
  <si>
    <t>NVD-2/45-2021</t>
  </si>
  <si>
    <t>NVD-2/44-2021</t>
  </si>
  <si>
    <t>NVD (MPV centralizēti iegādāti)</t>
  </si>
  <si>
    <t>* iestādes iesniegušas pavadzīmes, kas izrakstītas pirms 2021.gada 5.janvāra MK rīkojuma Nr.2.  FM neakceptē izdevumus</t>
  </si>
  <si>
    <t>Pavisam kopā nepieciešams finansējums par 2021. gada decembri</t>
  </si>
  <si>
    <t xml:space="preserve">1. Pielikums
Par finanšu līdzekļu piešķiršanu no valsts budžeta programmas “Līdzekļi neparedzētiem gadījumiem”
</t>
  </si>
  <si>
    <t>Ar FM rīkojumiem piešķirtais finansējums (Rīk. 204, 922, 702, 774, 915 un 31.03.2022. Nr. 202)</t>
  </si>
  <si>
    <t>SIA Vidzemes slimnīca</t>
  </si>
  <si>
    <t>Informācija par finanšu līdzekļu izlietojumu</t>
  </si>
  <si>
    <t>Plānotais finansējums</t>
  </si>
  <si>
    <t xml:space="preserve">Informācija par finanšu līdzekļu izlietojumu </t>
  </si>
  <si>
    <t>Pavadzīmē norādītais ierīces nosaukums</t>
  </si>
  <si>
    <t>Grupa</t>
  </si>
  <si>
    <t>Medicīniskā iekārta/papildaprīkojums</t>
  </si>
  <si>
    <t>Atsauce uz anotācijas pielikuma punktu</t>
  </si>
  <si>
    <t>Skaits</t>
  </si>
  <si>
    <t>Plānotā summa (ar PVN), EUR</t>
  </si>
  <si>
    <t>Pavadzīme</t>
  </si>
  <si>
    <t>Maksājuma uzdevums</t>
  </si>
  <si>
    <t>Komentārs par izpildes progresu</t>
  </si>
  <si>
    <t>Pavadzīmes  Nr.</t>
  </si>
  <si>
    <t>Datums</t>
  </si>
  <si>
    <t>Piegādātājs</t>
  </si>
  <si>
    <t>Summa ( ar PVN) EUR</t>
  </si>
  <si>
    <t>Maksājuma uzdevuma Nr.</t>
  </si>
  <si>
    <t>Ir veikts</t>
  </si>
  <si>
    <t>Nav veikts</t>
  </si>
  <si>
    <t>x</t>
  </si>
  <si>
    <t>Teleskopisks aizslietņa turētājs</t>
  </si>
  <si>
    <t>Teleskopiskais aizslietnis</t>
  </si>
  <si>
    <t>1.pielikums</t>
  </si>
  <si>
    <t>LATO Nr. 00034</t>
  </si>
  <si>
    <t>07.04.2021.</t>
  </si>
  <si>
    <t>UAB Slaugivita</t>
  </si>
  <si>
    <t>21-02217</t>
  </si>
  <si>
    <t>Veikta apmaksa par 2.piešķīrumu no LNG (pēc FM rīkojuma 585).</t>
  </si>
  <si>
    <t>Ierīces skābekļa sajaukšanai</t>
  </si>
  <si>
    <t>Skābekļa centrāles uzlabošana</t>
  </si>
  <si>
    <t>30.09.2021.</t>
  </si>
  <si>
    <t>SIA Linde Gas</t>
  </si>
  <si>
    <t>21-25609</t>
  </si>
  <si>
    <t>Veikta apmaksa par 2.piešķīrumu no LNG 30.11.21 (pēc FM rīkojuma 774)</t>
  </si>
  <si>
    <t>Medireg reduktors</t>
  </si>
  <si>
    <t>29.09.2021.</t>
  </si>
  <si>
    <t>21-05955</t>
  </si>
  <si>
    <t>Skabekļa balonu pārvietošanai iekārta</t>
  </si>
  <si>
    <t>19.10.2021.</t>
  </si>
  <si>
    <t>Ķirurģiskais vakuumsūknis</t>
  </si>
  <si>
    <t>Vakuumsūknis (50l/min)</t>
  </si>
  <si>
    <t>ELPA 020935</t>
  </si>
  <si>
    <t>19.03.2021.</t>
  </si>
  <si>
    <t>SIA NMS ELPA</t>
  </si>
  <si>
    <t>21-01652</t>
  </si>
  <si>
    <t>Procedūru galds</t>
  </si>
  <si>
    <t>Ratiņi slimnieku kopšanai</t>
  </si>
  <si>
    <t>ARB 107731</t>
  </si>
  <si>
    <t>09.03.2021.</t>
  </si>
  <si>
    <t>SIA Arbor Medical Korporācija</t>
  </si>
  <si>
    <t>21-01634</t>
  </si>
  <si>
    <t>Instrumentu galds</t>
  </si>
  <si>
    <t>Instrumentu/procedūru galdiņi</t>
  </si>
  <si>
    <t>ARB 108238</t>
  </si>
  <si>
    <t>21-01650</t>
  </si>
  <si>
    <t>Videobronhoskops</t>
  </si>
  <si>
    <t>Videobronhoskops (daudzreizlietojams)</t>
  </si>
  <si>
    <t>TR211344</t>
  </si>
  <si>
    <t>20.04.2021.</t>
  </si>
  <si>
    <t>SIA Tradintek</t>
  </si>
  <si>
    <t>21-02307</t>
  </si>
  <si>
    <t>Videobronhoskopa turētājs</t>
  </si>
  <si>
    <t>ARB 111231</t>
  </si>
  <si>
    <t>09.06.2021.</t>
  </si>
  <si>
    <t>21-03515</t>
  </si>
  <si>
    <t>Elektrokardiogrāfs</t>
  </si>
  <si>
    <t>Elektrokardiogrāfijas iekārta</t>
  </si>
  <si>
    <t>ELPA021183</t>
  </si>
  <si>
    <t>21.04.2021.</t>
  </si>
  <si>
    <t>NMS ELPA SIA</t>
  </si>
  <si>
    <t>21-02291</t>
  </si>
  <si>
    <t>RTG aizsargsiena</t>
  </si>
  <si>
    <t>SC 12790</t>
  </si>
  <si>
    <t>15.12.2021.</t>
  </si>
  <si>
    <t>SIA SCANMED</t>
  </si>
  <si>
    <t>21-07201</t>
  </si>
  <si>
    <t>Veikta apmaksa par 2.piešķīrumu no LNG (pēc31.03.22 FM rīkojuma 202).</t>
  </si>
  <si>
    <t>RTG aizsargtērpu (priekšauts, vairogdziedzera aizsargs, sejas aizsargs/brilles) komplekts</t>
  </si>
  <si>
    <t>21-07236</t>
  </si>
  <si>
    <t>Palātas mobilā rentgena iekārta</t>
  </si>
  <si>
    <t>TR 210193</t>
  </si>
  <si>
    <t>03.11.2021.</t>
  </si>
  <si>
    <t>21-06872</t>
  </si>
  <si>
    <t>Aerogen mitrinātāja komplekts</t>
  </si>
  <si>
    <t>Aerogen miglošanas komplekts</t>
  </si>
  <si>
    <t>REM 15740</t>
  </si>
  <si>
    <t>29.01.2021.</t>
  </si>
  <si>
    <t>SIA Remedine</t>
  </si>
  <si>
    <t>21-00747</t>
  </si>
  <si>
    <t>21-00676</t>
  </si>
  <si>
    <t>Tualetes krēsls</t>
  </si>
  <si>
    <t>Mobils tualetes krēsls</t>
  </si>
  <si>
    <t>ELPA 020946</t>
  </si>
  <si>
    <t>23.03.2021.</t>
  </si>
  <si>
    <t>21-01651</t>
  </si>
  <si>
    <t>Rati-kušete pacientu mazgāšanai</t>
  </si>
  <si>
    <t>Dušas guļrati</t>
  </si>
  <si>
    <t xml:space="preserve">ARB 109098      </t>
  </si>
  <si>
    <t>13.04.2021.</t>
  </si>
  <si>
    <t>21-02308</t>
  </si>
  <si>
    <t>Pacientu monitors</t>
  </si>
  <si>
    <t>Pacientu novērošanas monitors</t>
  </si>
  <si>
    <t xml:space="preserve">ARB 106529      </t>
  </si>
  <si>
    <t>05.02.2021.</t>
  </si>
  <si>
    <t>21-00936</t>
  </si>
  <si>
    <t>GRAINALV135</t>
  </si>
  <si>
    <t>12.04.2021.</t>
  </si>
  <si>
    <t>UAB GRAINA Latvia- filiāle</t>
  </si>
  <si>
    <t>21-02311</t>
  </si>
  <si>
    <t>Perfūzijas sūknis</t>
  </si>
  <si>
    <t>TR211898</t>
  </si>
  <si>
    <t>20.10.2021.</t>
  </si>
  <si>
    <t>21-05958</t>
  </si>
  <si>
    <t>Hemodialīzes iekārta</t>
  </si>
  <si>
    <t>287763 BLV</t>
  </si>
  <si>
    <t>SIA B.Braun Medical</t>
  </si>
  <si>
    <t>21-02272</t>
  </si>
  <si>
    <t>Intensīvās aprūpes slimnieku gulta</t>
  </si>
  <si>
    <t>Funkcionālās gultas</t>
  </si>
  <si>
    <t>ARB 108871</t>
  </si>
  <si>
    <t>21-02218</t>
  </si>
  <si>
    <t>Slimnīcu gulta</t>
  </si>
  <si>
    <t>ARB 108872</t>
  </si>
  <si>
    <t>Ultrasonogrāfijas iekārta</t>
  </si>
  <si>
    <t>AM210900275</t>
  </si>
  <si>
    <t>15.09.2021.</t>
  </si>
  <si>
    <t>SIA A.Medical</t>
  </si>
  <si>
    <t>21-05319</t>
  </si>
  <si>
    <t>Veikta apmaksa par 2.piešķīrumu no LNG (pēc FM rīkojuma 702).</t>
  </si>
  <si>
    <t xml:space="preserve">Datortomogrāfijas iekārta </t>
  </si>
  <si>
    <t>AM211200339</t>
  </si>
  <si>
    <t>16.12.2021.</t>
  </si>
  <si>
    <t>21-07064</t>
  </si>
  <si>
    <t>ABRK 213545</t>
  </si>
  <si>
    <t>23.12.2021.</t>
  </si>
  <si>
    <t>SIA Amerikas Baltijas Tehnoloģiju Korporācija</t>
  </si>
  <si>
    <t>21-07231</t>
  </si>
  <si>
    <t>5530-21</t>
  </si>
  <si>
    <t>SIA Aimasa</t>
  </si>
  <si>
    <t>21-07232</t>
  </si>
  <si>
    <t xml:space="preserve">Papildus nepieciešams finansējums </t>
  </si>
  <si>
    <t>Reversais PVN</t>
  </si>
  <si>
    <t>21-07278</t>
  </si>
  <si>
    <t>Pacientu transportēšanas krēsli</t>
  </si>
  <si>
    <t>Pacientu ratiņkrēsli</t>
  </si>
  <si>
    <t>KJS 210680</t>
  </si>
  <si>
    <t>05.05.2021.</t>
  </si>
  <si>
    <t>SIA KJ SERVISS</t>
  </si>
  <si>
    <t>21-02367</t>
  </si>
  <si>
    <t>Pacientu transporta rati</t>
  </si>
  <si>
    <t>ELPA 021408</t>
  </si>
  <si>
    <t>24.05.2021.</t>
  </si>
  <si>
    <t>21-03111</t>
  </si>
  <si>
    <t>Instrumentu mazgāšanas-dezinfekcijas iekārta</t>
  </si>
  <si>
    <t>Pozīcija netiks izpildīta.</t>
  </si>
  <si>
    <t>Termopaplāšu komplekts ar traukiem</t>
  </si>
  <si>
    <t>Paplāte/trauku komplekts</t>
  </si>
  <si>
    <t>VMB 100566</t>
  </si>
  <si>
    <t>03.03.2021.</t>
  </si>
  <si>
    <t>SIA "VITRUM mēbeles un iekārtas"</t>
  </si>
  <si>
    <t>21-01335</t>
  </si>
  <si>
    <t>Durvju automātikas iegāde un uzstādīšana</t>
  </si>
  <si>
    <t>2021.gadā netiks izpildīts</t>
  </si>
  <si>
    <t>Grīdas mazgājamā mašīna</t>
  </si>
  <si>
    <t>PRO686902</t>
  </si>
  <si>
    <t>15.02.2021.</t>
  </si>
  <si>
    <t>SIA Profiks Clean</t>
  </si>
  <si>
    <t>21-01337</t>
  </si>
  <si>
    <t xml:space="preserve">Hemodialīzes nodaļas izolatora izbūve </t>
  </si>
  <si>
    <t>282734 BLV</t>
  </si>
  <si>
    <t>30.12.2020.</t>
  </si>
  <si>
    <t>B.Braun Medical SIA</t>
  </si>
  <si>
    <t>21-00283</t>
  </si>
  <si>
    <t xml:space="preserve"> Pieprasījums uz apmaksu no Solidaritātes fonda</t>
  </si>
  <si>
    <t>kokvilnas autiņi, dvieļi, pleds, slpilvendrānas, spilvena pārvalki un segu pārvalki, segas, spilveni</t>
  </si>
  <si>
    <t>Gultas veļas komplekts</t>
  </si>
  <si>
    <t>EGLE 01869</t>
  </si>
  <si>
    <t>22.04.2021.</t>
  </si>
  <si>
    <t>SIA "EGLE RIS"</t>
  </si>
  <si>
    <t>21-02309</t>
  </si>
  <si>
    <t>EGLE 01877</t>
  </si>
  <si>
    <t>28.04.2021.</t>
  </si>
  <si>
    <t>21-02366</t>
  </si>
  <si>
    <t>EGLE 01975</t>
  </si>
  <si>
    <t>17.06.2021.</t>
  </si>
  <si>
    <t>21-03674</t>
  </si>
  <si>
    <t>EGLE 01989</t>
  </si>
  <si>
    <t>28.06.2021.</t>
  </si>
  <si>
    <t>EGLE 01908</t>
  </si>
  <si>
    <t>17.05.2021.</t>
  </si>
  <si>
    <t>21-02865</t>
  </si>
  <si>
    <t>EGLE 01961</t>
  </si>
  <si>
    <t>08.06.2021.</t>
  </si>
  <si>
    <t>21-03234</t>
  </si>
  <si>
    <t>EGLE 02022</t>
  </si>
  <si>
    <t>20.07.2021.</t>
  </si>
  <si>
    <t>21-04006</t>
  </si>
  <si>
    <t>EGLE 02049</t>
  </si>
  <si>
    <t>09.08.2021.</t>
  </si>
  <si>
    <t>21-04464</t>
  </si>
  <si>
    <t>Ventilācijas sistēmas aprīkošana, pārprojektēšana, atsevišķi nosūces gaisa un pretspiediena risinājumi</t>
  </si>
  <si>
    <t>UPS SISTĒMAS barošanas modulis</t>
  </si>
  <si>
    <t>Nepārtrauktās neatkarīgās elektro barošanas sistēmas papildināšana</t>
  </si>
  <si>
    <t>UPS 210080</t>
  </si>
  <si>
    <t>UPS Serviss Centrs SIA</t>
  </si>
  <si>
    <t>21-02310</t>
  </si>
  <si>
    <t>Māsu izsaukuma sistēma uzlabošana</t>
  </si>
  <si>
    <t>Monitoru sistēma</t>
  </si>
  <si>
    <t>Darbstaciju iegāde</t>
  </si>
  <si>
    <t>DKM-202100190</t>
  </si>
  <si>
    <t>25.02.2021.</t>
  </si>
  <si>
    <t>SIA Datakom</t>
  </si>
  <si>
    <t>21-01344</t>
  </si>
  <si>
    <t>Darbstacijas komplekts</t>
  </si>
  <si>
    <t>DKM-202100454</t>
  </si>
  <si>
    <t>21-02213</t>
  </si>
  <si>
    <t>Medikamentu norakstīšanai skaneris</t>
  </si>
  <si>
    <t>PRM 025379</t>
  </si>
  <si>
    <t>15.07.2021.</t>
  </si>
  <si>
    <t>SIA PROMT</t>
  </si>
  <si>
    <t>21-04008</t>
  </si>
  <si>
    <t>Interneta kameras</t>
  </si>
  <si>
    <t>WEB kameras</t>
  </si>
  <si>
    <t>MarkIT Latvija SIA</t>
  </si>
  <si>
    <t>21-00491</t>
  </si>
  <si>
    <t>Veikta apmaksa par 2.piešķīrumu no LNG (pēc FM rīkojuma 204).</t>
  </si>
  <si>
    <t>Videonovērošanas kameras</t>
  </si>
  <si>
    <t>Papildus videonovērošanas kameras</t>
  </si>
  <si>
    <t>ITM 2021134</t>
  </si>
  <si>
    <t>05.10.2021.</t>
  </si>
  <si>
    <t>IT Montāža SIA</t>
  </si>
  <si>
    <t>21-05607</t>
  </si>
  <si>
    <r>
      <t xml:space="preserve">Piederumi mākslīgās plaušu ventilācijas iekārtām (invazīvas) </t>
    </r>
    <r>
      <rPr>
        <u/>
        <sz val="12"/>
        <color theme="1"/>
        <rFont val="Times New Roman"/>
        <family val="1"/>
      </rPr>
      <t>- centralizēti iepērk Nacionālais veselības dienests</t>
    </r>
  </si>
  <si>
    <t>Piederumi saņemti kopā ar iekārtām 05.01.2021.
Plānotās summas netiek iekļautas līdzekļu izlietojumu atskaitē, ņemot vērā, ka SIA "Vidzemes slimnīca" nav veikusi piederumu apmaksu un noslēgtajā līgumā nav iekļautas šīs pozīcijas.</t>
  </si>
  <si>
    <r>
      <t xml:space="preserve">Piederumi mākslīgās plaušu ventilācijas iekārtām (neinvazīvas) - </t>
    </r>
    <r>
      <rPr>
        <u/>
        <sz val="12"/>
        <color theme="1"/>
        <rFont val="Times New Roman"/>
        <family val="1"/>
        <charset val="186"/>
      </rPr>
      <t>centralizēti iepērk Nacionālais veselības dienests</t>
    </r>
  </si>
  <si>
    <t xml:space="preserve">1.1. Pielikums
Par finanšu līdzekļu piešķiršanu no valsts budžeta programmas “Līdzekļi neparedzētiem gadījumiem”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</si>
</sst>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i/>
      <u/>
      <sz val="11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u/>
      <sz val="12"/>
      <color theme="1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5" fillId="0" borderId="0"/>
    <xf numFmtId="43" fontId="9" fillId="0" borderId="0" applyFont="0" applyFill="0" applyBorder="0" applyAlignment="0" applyProtection="0"/>
  </cellStyleXfs>
  <cellXfs count="273">
    <xf numFmtId="0" fontId="0" fillId="0" borderId="0" xfId="0"/>
    <xf numFmtId="4" fontId="0" fillId="0" borderId="0" xfId="0" applyNumberFormat="1"/>
    <xf numFmtId="0" fontId="1" fillId="0" borderId="0" xfId="0" applyFont="1"/>
    <xf numFmtId="0" fontId="7" fillId="0" borderId="0" xfId="0" applyFont="1"/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3" xfId="0" applyBorder="1"/>
    <xf numFmtId="4" fontId="0" fillId="0" borderId="3" xfId="0" applyNumberFormat="1" applyBorder="1"/>
    <xf numFmtId="0" fontId="8" fillId="0" borderId="3" xfId="0" applyFont="1" applyBorder="1" applyAlignment="1">
      <alignment wrapText="1"/>
    </xf>
    <xf numFmtId="4" fontId="4" fillId="0" borderId="3" xfId="0" applyNumberFormat="1" applyFont="1" applyBorder="1"/>
    <xf numFmtId="4" fontId="1" fillId="0" borderId="0" xfId="0" applyNumberFormat="1" applyFont="1"/>
    <xf numFmtId="0" fontId="4" fillId="0" borderId="0" xfId="0" applyFont="1"/>
    <xf numFmtId="0" fontId="8" fillId="0" borderId="2" xfId="0" applyFont="1" applyBorder="1" applyAlignment="1">
      <alignment wrapText="1"/>
    </xf>
    <xf numFmtId="4" fontId="4" fillId="0" borderId="2" xfId="0" applyNumberFormat="1" applyFont="1" applyBorder="1"/>
    <xf numFmtId="0" fontId="8" fillId="0" borderId="0" xfId="0" applyFont="1" applyAlignment="1">
      <alignment wrapText="1"/>
    </xf>
    <xf numFmtId="0" fontId="4" fillId="0" borderId="2" xfId="0" applyFont="1" applyBorder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4" fillId="2" borderId="2" xfId="0" applyFont="1" applyFill="1" applyBorder="1"/>
    <xf numFmtId="0" fontId="4" fillId="2" borderId="3" xfId="0" applyFont="1" applyFill="1" applyBorder="1"/>
    <xf numFmtId="0" fontId="4" fillId="3" borderId="3" xfId="0" applyFont="1" applyFill="1" applyBorder="1"/>
    <xf numFmtId="0" fontId="0" fillId="0" borderId="0" xfId="0" applyBorder="1"/>
    <xf numFmtId="4" fontId="0" fillId="4" borderId="3" xfId="0" applyNumberForma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14" fontId="12" fillId="0" borderId="0" xfId="0" applyNumberFormat="1" applyFont="1" applyAlignment="1">
      <alignment horizontal="center" vertical="top" wrapText="1"/>
    </xf>
    <xf numFmtId="2" fontId="12" fillId="0" borderId="0" xfId="0" applyNumberFormat="1" applyFont="1" applyAlignment="1">
      <alignment vertical="top" wrapText="1"/>
    </xf>
    <xf numFmtId="4" fontId="12" fillId="0" borderId="0" xfId="0" applyNumberFormat="1" applyFont="1" applyAlignment="1">
      <alignment vertical="top" wrapText="1"/>
    </xf>
    <xf numFmtId="0" fontId="13" fillId="0" borderId="0" xfId="0" applyFont="1" applyAlignment="1">
      <alignment vertical="top" wrapText="1"/>
    </xf>
    <xf numFmtId="0" fontId="12" fillId="5" borderId="0" xfId="0" applyFont="1" applyFill="1" applyAlignment="1">
      <alignment vertical="top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left" vertical="center" wrapText="1"/>
    </xf>
    <xf numFmtId="14" fontId="15" fillId="6" borderId="10" xfId="0" applyNumberFormat="1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left" vertical="center" wrapText="1"/>
    </xf>
    <xf numFmtId="0" fontId="15" fillId="7" borderId="10" xfId="0" applyFont="1" applyFill="1" applyBorder="1" applyAlignment="1">
      <alignment horizontal="center" vertical="center" wrapText="1"/>
    </xf>
    <xf numFmtId="43" fontId="15" fillId="7" borderId="10" xfId="0" applyNumberFormat="1" applyFont="1" applyFill="1" applyBorder="1" applyAlignment="1">
      <alignment horizontal="center" vertical="center" wrapText="1"/>
    </xf>
    <xf numFmtId="14" fontId="15" fillId="7" borderId="10" xfId="0" applyNumberFormat="1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8" borderId="10" xfId="0" applyFont="1" applyFill="1" applyBorder="1" applyAlignment="1">
      <alignment vertical="top" wrapText="1"/>
    </xf>
    <xf numFmtId="0" fontId="12" fillId="8" borderId="8" xfId="0" applyFont="1" applyFill="1" applyBorder="1" applyAlignment="1">
      <alignment vertical="center" wrapText="1"/>
    </xf>
    <xf numFmtId="0" fontId="12" fillId="8" borderId="10" xfId="0" applyFont="1" applyFill="1" applyBorder="1" applyAlignment="1">
      <alignment vertical="center" wrapText="1"/>
    </xf>
    <xf numFmtId="0" fontId="12" fillId="8" borderId="10" xfId="0" applyFont="1" applyFill="1" applyBorder="1" applyAlignment="1">
      <alignment horizontal="right" vertical="center" wrapText="1"/>
    </xf>
    <xf numFmtId="4" fontId="12" fillId="8" borderId="10" xfId="2" applyNumberFormat="1" applyFont="1" applyFill="1" applyBorder="1" applyAlignment="1">
      <alignment vertical="center" wrapText="1"/>
    </xf>
    <xf numFmtId="14" fontId="12" fillId="8" borderId="10" xfId="0" applyNumberFormat="1" applyFont="1" applyFill="1" applyBorder="1" applyAlignment="1">
      <alignment vertical="center"/>
    </xf>
    <xf numFmtId="0" fontId="12" fillId="8" borderId="10" xfId="0" applyFont="1" applyFill="1" applyBorder="1" applyAlignment="1">
      <alignment vertical="center"/>
    </xf>
    <xf numFmtId="4" fontId="12" fillId="8" borderId="10" xfId="2" applyNumberFormat="1" applyFont="1" applyFill="1" applyBorder="1" applyAlignment="1">
      <alignment horizontal="right" vertical="center"/>
    </xf>
    <xf numFmtId="4" fontId="12" fillId="8" borderId="10" xfId="0" applyNumberFormat="1" applyFont="1" applyFill="1" applyBorder="1" applyAlignment="1">
      <alignment horizontal="right" vertical="center" wrapText="1"/>
    </xf>
    <xf numFmtId="2" fontId="12" fillId="8" borderId="10" xfId="0" applyNumberFormat="1" applyFont="1" applyFill="1" applyBorder="1" applyAlignment="1">
      <alignment horizontal="right" vertical="center" wrapText="1"/>
    </xf>
    <xf numFmtId="2" fontId="12" fillId="8" borderId="10" xfId="0" applyNumberFormat="1" applyFont="1" applyFill="1" applyBorder="1" applyAlignment="1">
      <alignment horizontal="left" vertical="center" wrapText="1"/>
    </xf>
    <xf numFmtId="0" fontId="13" fillId="9" borderId="10" xfId="0" applyFont="1" applyFill="1" applyBorder="1" applyAlignment="1">
      <alignment vertical="top" wrapText="1"/>
    </xf>
    <xf numFmtId="0" fontId="12" fillId="9" borderId="13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left" vertical="center" wrapText="1"/>
    </xf>
    <xf numFmtId="0" fontId="12" fillId="9" borderId="13" xfId="0" applyFont="1" applyFill="1" applyBorder="1" applyAlignment="1">
      <alignment horizontal="right" vertical="center" wrapText="1"/>
    </xf>
    <xf numFmtId="4" fontId="12" fillId="9" borderId="13" xfId="2" applyNumberFormat="1" applyFont="1" applyFill="1" applyBorder="1" applyAlignment="1">
      <alignment horizontal="left" vertical="center" wrapText="1" indent="6"/>
    </xf>
    <xf numFmtId="0" fontId="12" fillId="9" borderId="10" xfId="0" applyFont="1" applyFill="1" applyBorder="1" applyAlignment="1">
      <alignment vertical="center" wrapText="1"/>
    </xf>
    <xf numFmtId="14" fontId="12" fillId="9" borderId="10" xfId="0" applyNumberFormat="1" applyFont="1" applyFill="1" applyBorder="1" applyAlignment="1">
      <alignment vertical="center" wrapText="1"/>
    </xf>
    <xf numFmtId="4" fontId="16" fillId="9" borderId="10" xfId="2" applyNumberFormat="1" applyFont="1" applyFill="1" applyBorder="1" applyAlignment="1">
      <alignment horizontal="right" vertical="center" wrapText="1"/>
    </xf>
    <xf numFmtId="4" fontId="12" fillId="9" borderId="10" xfId="0" applyNumberFormat="1" applyFont="1" applyFill="1" applyBorder="1" applyAlignment="1">
      <alignment horizontal="right" vertical="center" wrapText="1"/>
    </xf>
    <xf numFmtId="2" fontId="12" fillId="9" borderId="10" xfId="0" applyNumberFormat="1" applyFont="1" applyFill="1" applyBorder="1" applyAlignment="1">
      <alignment horizontal="right" vertical="center" wrapText="1"/>
    </xf>
    <xf numFmtId="2" fontId="12" fillId="9" borderId="10" xfId="0" applyNumberFormat="1" applyFont="1" applyFill="1" applyBorder="1" applyAlignment="1">
      <alignment horizontal="left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left" vertical="center" wrapText="1"/>
    </xf>
    <xf numFmtId="0" fontId="12" fillId="9" borderId="7" xfId="0" applyFont="1" applyFill="1" applyBorder="1" applyAlignment="1">
      <alignment horizontal="right" vertical="center" wrapText="1"/>
    </xf>
    <xf numFmtId="4" fontId="12" fillId="9" borderId="7" xfId="2" applyNumberFormat="1" applyFont="1" applyFill="1" applyBorder="1" applyAlignment="1">
      <alignment horizontal="left" vertical="center" wrapText="1" indent="6"/>
    </xf>
    <xf numFmtId="4" fontId="12" fillId="9" borderId="13" xfId="0" applyNumberFormat="1" applyFont="1" applyFill="1" applyBorder="1" applyAlignment="1">
      <alignment horizontal="right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left" vertical="center" wrapText="1"/>
    </xf>
    <xf numFmtId="0" fontId="12" fillId="9" borderId="8" xfId="0" applyFont="1" applyFill="1" applyBorder="1" applyAlignment="1">
      <alignment horizontal="right" vertical="center" wrapText="1"/>
    </xf>
    <xf numFmtId="4" fontId="12" fillId="9" borderId="8" xfId="2" applyNumberFormat="1" applyFont="1" applyFill="1" applyBorder="1" applyAlignment="1">
      <alignment horizontal="left" vertical="center" wrapText="1" indent="6"/>
    </xf>
    <xf numFmtId="4" fontId="12" fillId="9" borderId="8" xfId="0" applyNumberFormat="1" applyFont="1" applyFill="1" applyBorder="1" applyAlignment="1">
      <alignment horizontal="right" vertical="center" wrapText="1"/>
    </xf>
    <xf numFmtId="0" fontId="12" fillId="9" borderId="10" xfId="0" applyFont="1" applyFill="1" applyBorder="1" applyAlignment="1">
      <alignment horizontal="left" vertical="center" wrapText="1"/>
    </xf>
    <xf numFmtId="14" fontId="12" fillId="8" borderId="10" xfId="0" applyNumberFormat="1" applyFont="1" applyFill="1" applyBorder="1" applyAlignment="1">
      <alignment vertical="center" wrapText="1"/>
    </xf>
    <xf numFmtId="4" fontId="12" fillId="8" borderId="10" xfId="2" applyNumberFormat="1" applyFont="1" applyFill="1" applyBorder="1" applyAlignment="1">
      <alignment horizontal="right" vertical="center" wrapText="1"/>
    </xf>
    <xf numFmtId="2" fontId="12" fillId="8" borderId="10" xfId="2" applyNumberFormat="1" applyFont="1" applyFill="1" applyBorder="1" applyAlignment="1">
      <alignment horizontal="right" vertical="center" wrapText="1"/>
    </xf>
    <xf numFmtId="4" fontId="12" fillId="8" borderId="10" xfId="0" applyNumberFormat="1" applyFont="1" applyFill="1" applyBorder="1" applyAlignment="1">
      <alignment vertical="center" wrapText="1"/>
    </xf>
    <xf numFmtId="4" fontId="16" fillId="8" borderId="10" xfId="0" applyNumberFormat="1" applyFont="1" applyFill="1" applyBorder="1" applyAlignment="1">
      <alignment horizontal="right" vertical="center" wrapText="1"/>
    </xf>
    <xf numFmtId="2" fontId="16" fillId="8" borderId="10" xfId="0" applyNumberFormat="1" applyFont="1" applyFill="1" applyBorder="1" applyAlignment="1">
      <alignment horizontal="right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right" vertical="center" wrapText="1"/>
    </xf>
    <xf numFmtId="4" fontId="12" fillId="8" borderId="13" xfId="0" applyNumberFormat="1" applyFont="1" applyFill="1" applyBorder="1" applyAlignment="1">
      <alignment horizontal="right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left" vertical="center" wrapText="1"/>
    </xf>
    <xf numFmtId="0" fontId="12" fillId="8" borderId="8" xfId="0" applyFont="1" applyFill="1" applyBorder="1" applyAlignment="1">
      <alignment horizontal="right" vertical="center" wrapText="1"/>
    </xf>
    <xf numFmtId="4" fontId="12" fillId="8" borderId="8" xfId="0" applyNumberFormat="1" applyFont="1" applyFill="1" applyBorder="1" applyAlignment="1">
      <alignment horizontal="right" vertical="center" wrapText="1"/>
    </xf>
    <xf numFmtId="0" fontId="13" fillId="3" borderId="10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center" wrapText="1"/>
    </xf>
    <xf numFmtId="4" fontId="12" fillId="3" borderId="10" xfId="0" applyNumberFormat="1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left" vertical="center" wrapText="1"/>
    </xf>
    <xf numFmtId="14" fontId="12" fillId="3" borderId="13" xfId="0" applyNumberFormat="1" applyFont="1" applyFill="1" applyBorder="1" applyAlignment="1">
      <alignment horizontal="left" vertical="center" wrapText="1"/>
    </xf>
    <xf numFmtId="2" fontId="12" fillId="3" borderId="13" xfId="0" applyNumberFormat="1" applyFont="1" applyFill="1" applyBorder="1" applyAlignment="1">
      <alignment horizontal="right" vertical="center" wrapText="1"/>
    </xf>
    <xf numFmtId="0" fontId="12" fillId="3" borderId="13" xfId="0" applyFont="1" applyFill="1" applyBorder="1" applyAlignment="1">
      <alignment horizontal="right" vertical="center" wrapText="1"/>
    </xf>
    <xf numFmtId="2" fontId="12" fillId="3" borderId="13" xfId="0" applyNumberFormat="1" applyFont="1" applyFill="1" applyBorder="1" applyAlignment="1">
      <alignment horizontal="center" vertical="center" wrapText="1"/>
    </xf>
    <xf numFmtId="2" fontId="12" fillId="10" borderId="10" xfId="0" applyNumberFormat="1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 wrapText="1"/>
    </xf>
    <xf numFmtId="14" fontId="12" fillId="3" borderId="7" xfId="0" applyNumberFormat="1" applyFont="1" applyFill="1" applyBorder="1" applyAlignment="1">
      <alignment horizontal="left" vertical="center" wrapText="1"/>
    </xf>
    <xf numFmtId="2" fontId="12" fillId="3" borderId="7" xfId="0" applyNumberFormat="1" applyFont="1" applyFill="1" applyBorder="1" applyAlignment="1">
      <alignment horizontal="right" vertical="center" wrapText="1"/>
    </xf>
    <xf numFmtId="0" fontId="12" fillId="3" borderId="8" xfId="0" applyFont="1" applyFill="1" applyBorder="1" applyAlignment="1">
      <alignment horizontal="right" vertical="center" wrapText="1"/>
    </xf>
    <xf numFmtId="2" fontId="12" fillId="3" borderId="8" xfId="0" applyNumberFormat="1" applyFont="1" applyFill="1" applyBorder="1" applyAlignment="1">
      <alignment horizontal="right" vertical="center" wrapText="1"/>
    </xf>
    <xf numFmtId="2" fontId="12" fillId="3" borderId="8" xfId="0" applyNumberFormat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left" vertical="center" wrapText="1"/>
    </xf>
    <xf numFmtId="14" fontId="12" fillId="3" borderId="8" xfId="0" applyNumberFormat="1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right" vertical="center" wrapText="1"/>
    </xf>
    <xf numFmtId="2" fontId="12" fillId="3" borderId="8" xfId="0" applyNumberFormat="1" applyFont="1" applyFill="1" applyBorder="1" applyAlignment="1">
      <alignment vertical="center" wrapText="1"/>
    </xf>
    <xf numFmtId="2" fontId="12" fillId="3" borderId="10" xfId="0" applyNumberFormat="1" applyFont="1" applyFill="1" applyBorder="1" applyAlignment="1">
      <alignment horizontal="right" vertical="center" wrapText="1"/>
    </xf>
    <xf numFmtId="14" fontId="12" fillId="3" borderId="10" xfId="0" applyNumberFormat="1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right" vertical="center" wrapText="1"/>
    </xf>
    <xf numFmtId="0" fontId="13" fillId="8" borderId="10" xfId="0" applyFont="1" applyFill="1" applyBorder="1" applyAlignment="1">
      <alignment horizontal="left" vertical="top" wrapText="1"/>
    </xf>
    <xf numFmtId="0" fontId="12" fillId="8" borderId="13" xfId="0" applyFont="1" applyFill="1" applyBorder="1" applyAlignment="1">
      <alignment vertical="center" wrapText="1"/>
    </xf>
    <xf numFmtId="0" fontId="12" fillId="8" borderId="13" xfId="0" applyFont="1" applyFill="1" applyBorder="1" applyAlignment="1">
      <alignment horizontal="right" vertical="center" wrapText="1"/>
    </xf>
    <xf numFmtId="4" fontId="12" fillId="8" borderId="13" xfId="0" applyNumberFormat="1" applyFont="1" applyFill="1" applyBorder="1" applyAlignment="1">
      <alignment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left" vertical="center" wrapText="1"/>
    </xf>
    <xf numFmtId="0" fontId="12" fillId="8" borderId="10" xfId="0" applyFont="1" applyFill="1" applyBorder="1" applyAlignment="1">
      <alignment horizontal="right" vertical="center" wrapText="1"/>
    </xf>
    <xf numFmtId="4" fontId="12" fillId="8" borderId="13" xfId="0" applyNumberFormat="1" applyFont="1" applyFill="1" applyBorder="1" applyAlignment="1">
      <alignment horizontal="left" vertical="center" wrapText="1"/>
    </xf>
    <xf numFmtId="4" fontId="12" fillId="8" borderId="8" xfId="0" applyNumberFormat="1" applyFont="1" applyFill="1" applyBorder="1" applyAlignment="1">
      <alignment horizontal="left" vertical="center" wrapText="1"/>
    </xf>
    <xf numFmtId="4" fontId="12" fillId="9" borderId="10" xfId="0" applyNumberFormat="1" applyFont="1" applyFill="1" applyBorder="1" applyAlignment="1">
      <alignment vertical="center" wrapText="1"/>
    </xf>
    <xf numFmtId="0" fontId="12" fillId="8" borderId="10" xfId="0" applyFont="1" applyFill="1" applyBorder="1" applyAlignment="1">
      <alignment horizontal="center" vertical="center" wrapText="1"/>
    </xf>
    <xf numFmtId="4" fontId="12" fillId="8" borderId="10" xfId="0" applyNumberFormat="1" applyFont="1" applyFill="1" applyBorder="1" applyAlignment="1">
      <alignment horizontal="left" vertical="center" wrapText="1"/>
    </xf>
    <xf numFmtId="4" fontId="12" fillId="8" borderId="13" xfId="0" applyNumberFormat="1" applyFont="1" applyFill="1" applyBorder="1" applyAlignment="1">
      <alignment horizontal="right" vertical="center" wrapText="1"/>
    </xf>
    <xf numFmtId="2" fontId="12" fillId="8" borderId="13" xfId="0" applyNumberFormat="1" applyFont="1" applyFill="1" applyBorder="1" applyAlignment="1">
      <alignment horizontal="right" vertical="center" wrapText="1"/>
    </xf>
    <xf numFmtId="4" fontId="12" fillId="8" borderId="8" xfId="0" applyNumberFormat="1" applyFont="1" applyFill="1" applyBorder="1" applyAlignment="1">
      <alignment horizontal="right" vertical="center" wrapText="1"/>
    </xf>
    <xf numFmtId="2" fontId="12" fillId="8" borderId="8" xfId="0" applyNumberFormat="1" applyFont="1" applyFill="1" applyBorder="1" applyAlignment="1">
      <alignment horizontal="right" vertical="center" wrapText="1"/>
    </xf>
    <xf numFmtId="0" fontId="12" fillId="11" borderId="10" xfId="0" applyFont="1" applyFill="1" applyBorder="1" applyAlignment="1">
      <alignment vertical="center" wrapText="1"/>
    </xf>
    <xf numFmtId="4" fontId="12" fillId="11" borderId="10" xfId="0" applyNumberFormat="1" applyFont="1" applyFill="1" applyBorder="1" applyAlignment="1">
      <alignment vertical="center" wrapText="1"/>
    </xf>
    <xf numFmtId="14" fontId="12" fillId="11" borderId="10" xfId="0" applyNumberFormat="1" applyFont="1" applyFill="1" applyBorder="1" applyAlignment="1">
      <alignment vertical="center" wrapText="1"/>
    </xf>
    <xf numFmtId="4" fontId="12" fillId="11" borderId="10" xfId="0" applyNumberFormat="1" applyFont="1" applyFill="1" applyBorder="1" applyAlignment="1">
      <alignment horizontal="right" vertical="center" wrapText="1"/>
    </xf>
    <xf numFmtId="2" fontId="12" fillId="11" borderId="10" xfId="0" applyNumberFormat="1" applyFont="1" applyFill="1" applyBorder="1" applyAlignment="1">
      <alignment horizontal="right" vertical="center" wrapText="1"/>
    </xf>
    <xf numFmtId="2" fontId="12" fillId="11" borderId="10" xfId="0" applyNumberFormat="1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left" vertical="top" wrapText="1"/>
    </xf>
    <xf numFmtId="0" fontId="12" fillId="3" borderId="7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vertical="center" wrapText="1"/>
    </xf>
    <xf numFmtId="14" fontId="16" fillId="3" borderId="10" xfId="0" applyNumberFormat="1" applyFont="1" applyFill="1" applyBorder="1" applyAlignment="1">
      <alignment vertical="center" wrapText="1"/>
    </xf>
    <xf numFmtId="2" fontId="16" fillId="3" borderId="10" xfId="0" applyNumberFormat="1" applyFont="1" applyFill="1" applyBorder="1" applyAlignment="1">
      <alignment horizontal="right" vertical="center" wrapText="1"/>
    </xf>
    <xf numFmtId="0" fontId="16" fillId="3" borderId="10" xfId="0" applyFont="1" applyFill="1" applyBorder="1" applyAlignment="1">
      <alignment horizontal="right" vertical="center" wrapText="1"/>
    </xf>
    <xf numFmtId="0" fontId="13" fillId="3" borderId="16" xfId="0" applyFont="1" applyFill="1" applyBorder="1" applyAlignment="1">
      <alignment horizontal="left" vertical="top" wrapText="1"/>
    </xf>
    <xf numFmtId="0" fontId="12" fillId="5" borderId="7" xfId="0" applyFont="1" applyFill="1" applyBorder="1" applyAlignment="1">
      <alignment horizontal="left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vertical="center" wrapText="1"/>
    </xf>
    <xf numFmtId="4" fontId="12" fillId="5" borderId="10" xfId="0" applyNumberFormat="1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16" fillId="5" borderId="10" xfId="0" applyNumberFormat="1" applyFont="1" applyFill="1" applyBorder="1" applyAlignment="1">
      <alignment vertical="center" wrapText="1"/>
    </xf>
    <xf numFmtId="2" fontId="16" fillId="5" borderId="10" xfId="0" applyNumberFormat="1" applyFont="1" applyFill="1" applyBorder="1" applyAlignment="1">
      <alignment horizontal="right" vertical="center" wrapText="1"/>
    </xf>
    <xf numFmtId="0" fontId="16" fillId="5" borderId="10" xfId="0" applyFont="1" applyFill="1" applyBorder="1" applyAlignment="1">
      <alignment horizontal="right" vertical="center" wrapText="1"/>
    </xf>
    <xf numFmtId="2" fontId="12" fillId="5" borderId="10" xfId="0" applyNumberFormat="1" applyFont="1" applyFill="1" applyBorder="1" applyAlignment="1">
      <alignment horizontal="right" vertical="center" wrapText="1"/>
    </xf>
    <xf numFmtId="0" fontId="13" fillId="5" borderId="16" xfId="0" applyFont="1" applyFill="1" applyBorder="1" applyAlignment="1">
      <alignment horizontal="left" vertical="top" wrapText="1"/>
    </xf>
    <xf numFmtId="0" fontId="16" fillId="8" borderId="10" xfId="0" applyFont="1" applyFill="1" applyBorder="1" applyAlignment="1">
      <alignment vertical="center" wrapText="1"/>
    </xf>
    <xf numFmtId="0" fontId="12" fillId="8" borderId="10" xfId="0" applyFont="1" applyFill="1" applyBorder="1" applyAlignment="1">
      <alignment horizontal="left" vertical="center" wrapText="1"/>
    </xf>
    <xf numFmtId="0" fontId="17" fillId="0" borderId="10" xfId="0" applyFont="1" applyBorder="1" applyAlignment="1">
      <alignment vertical="top" wrapText="1"/>
    </xf>
    <xf numFmtId="0" fontId="16" fillId="0" borderId="10" xfId="0" applyFont="1" applyBorder="1" applyAlignment="1">
      <alignment vertical="center" wrapText="1"/>
    </xf>
    <xf numFmtId="4" fontId="16" fillId="0" borderId="10" xfId="0" applyNumberFormat="1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14" fontId="16" fillId="0" borderId="10" xfId="0" applyNumberFormat="1" applyFont="1" applyBorder="1" applyAlignment="1">
      <alignment horizontal="center" vertical="center" wrapText="1"/>
    </xf>
    <xf numFmtId="4" fontId="16" fillId="0" borderId="10" xfId="0" applyNumberFormat="1" applyFont="1" applyBorder="1" applyAlignment="1">
      <alignment horizontal="center" vertical="center" wrapText="1"/>
    </xf>
    <xf numFmtId="2" fontId="16" fillId="0" borderId="10" xfId="0" applyNumberFormat="1" applyFont="1" applyBorder="1" applyAlignment="1">
      <alignment horizontal="right" vertical="center" wrapText="1"/>
    </xf>
    <xf numFmtId="0" fontId="16" fillId="0" borderId="10" xfId="0" applyFont="1" applyBorder="1" applyAlignment="1">
      <alignment horizontal="left" vertical="center" wrapText="1"/>
    </xf>
    <xf numFmtId="0" fontId="17" fillId="0" borderId="0" xfId="0" applyFont="1" applyAlignment="1">
      <alignment vertical="top" wrapText="1"/>
    </xf>
    <xf numFmtId="0" fontId="13" fillId="0" borderId="10" xfId="0" applyFont="1" applyBorder="1" applyAlignment="1">
      <alignment vertical="top" wrapText="1"/>
    </xf>
    <xf numFmtId="0" fontId="12" fillId="0" borderId="10" xfId="0" applyFont="1" applyBorder="1" applyAlignment="1">
      <alignment vertical="center" wrapText="1"/>
    </xf>
    <xf numFmtId="4" fontId="12" fillId="0" borderId="10" xfId="0" applyNumberFormat="1" applyFont="1" applyBorder="1" applyAlignment="1">
      <alignment vertical="center" wrapText="1"/>
    </xf>
    <xf numFmtId="14" fontId="12" fillId="0" borderId="10" xfId="0" applyNumberFormat="1" applyFont="1" applyBorder="1" applyAlignment="1">
      <alignment vertical="center" wrapText="1"/>
    </xf>
    <xf numFmtId="4" fontId="12" fillId="0" borderId="10" xfId="0" applyNumberFormat="1" applyFont="1" applyBorder="1" applyAlignment="1">
      <alignment horizontal="right" vertical="center" wrapText="1"/>
    </xf>
    <xf numFmtId="2" fontId="12" fillId="0" borderId="10" xfId="0" applyNumberFormat="1" applyFont="1" applyBorder="1" applyAlignment="1">
      <alignment horizontal="right" vertical="center" wrapText="1"/>
    </xf>
    <xf numFmtId="2" fontId="12" fillId="0" borderId="10" xfId="0" applyNumberFormat="1" applyFont="1" applyBorder="1" applyAlignment="1">
      <alignment horizontal="left" vertical="center" wrapText="1"/>
    </xf>
    <xf numFmtId="0" fontId="12" fillId="8" borderId="11" xfId="0" applyFont="1" applyFill="1" applyBorder="1" applyAlignment="1">
      <alignment horizontal="left" vertical="center" wrapText="1"/>
    </xf>
    <xf numFmtId="0" fontId="13" fillId="12" borderId="10" xfId="0" applyFont="1" applyFill="1" applyBorder="1" applyAlignment="1">
      <alignment vertical="top" wrapText="1"/>
    </xf>
    <xf numFmtId="0" fontId="12" fillId="12" borderId="10" xfId="0" applyFont="1" applyFill="1" applyBorder="1" applyAlignment="1">
      <alignment vertical="center" wrapText="1"/>
    </xf>
    <xf numFmtId="4" fontId="12" fillId="12" borderId="10" xfId="0" applyNumberFormat="1" applyFont="1" applyFill="1" applyBorder="1" applyAlignment="1">
      <alignment vertical="center" wrapText="1"/>
    </xf>
    <xf numFmtId="14" fontId="12" fillId="12" borderId="10" xfId="0" applyNumberFormat="1" applyFont="1" applyFill="1" applyBorder="1" applyAlignment="1">
      <alignment horizontal="left" vertical="center" wrapText="1"/>
    </xf>
    <xf numFmtId="4" fontId="12" fillId="12" borderId="10" xfId="0" applyNumberFormat="1" applyFont="1" applyFill="1" applyBorder="1" applyAlignment="1">
      <alignment horizontal="right" vertical="center" wrapText="1"/>
    </xf>
    <xf numFmtId="2" fontId="12" fillId="12" borderId="10" xfId="0" applyNumberFormat="1" applyFont="1" applyFill="1" applyBorder="1" applyAlignment="1">
      <alignment horizontal="right" vertical="center" wrapText="1"/>
    </xf>
    <xf numFmtId="0" fontId="12" fillId="12" borderId="11" xfId="0" applyFont="1" applyFill="1" applyBorder="1" applyAlignment="1">
      <alignment horizontal="left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left" vertical="center" wrapText="1"/>
    </xf>
    <xf numFmtId="0" fontId="16" fillId="7" borderId="10" xfId="0" applyFont="1" applyFill="1" applyBorder="1" applyAlignment="1">
      <alignment vertical="center" wrapText="1"/>
    </xf>
    <xf numFmtId="0" fontId="16" fillId="7" borderId="13" xfId="0" applyFont="1" applyFill="1" applyBorder="1" applyAlignment="1">
      <alignment horizontal="right" vertical="center" wrapText="1"/>
    </xf>
    <xf numFmtId="4" fontId="16" fillId="7" borderId="13" xfId="0" applyNumberFormat="1" applyFont="1" applyFill="1" applyBorder="1" applyAlignment="1">
      <alignment horizontal="right" vertical="center" wrapText="1"/>
    </xf>
    <xf numFmtId="14" fontId="16" fillId="7" borderId="10" xfId="0" applyNumberFormat="1" applyFont="1" applyFill="1" applyBorder="1" applyAlignment="1">
      <alignment vertical="center" wrapText="1"/>
    </xf>
    <xf numFmtId="4" fontId="16" fillId="7" borderId="10" xfId="0" applyNumberFormat="1" applyFont="1" applyFill="1" applyBorder="1" applyAlignment="1">
      <alignment horizontal="right" vertical="center" wrapText="1"/>
    </xf>
    <xf numFmtId="2" fontId="16" fillId="7" borderId="10" xfId="0" applyNumberFormat="1" applyFont="1" applyFill="1" applyBorder="1" applyAlignment="1">
      <alignment horizontal="right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left" vertical="center" wrapText="1"/>
    </xf>
    <xf numFmtId="0" fontId="16" fillId="7" borderId="7" xfId="0" applyFont="1" applyFill="1" applyBorder="1" applyAlignment="1">
      <alignment horizontal="right" vertical="center" wrapText="1"/>
    </xf>
    <xf numFmtId="4" fontId="16" fillId="7" borderId="7" xfId="0" applyNumberFormat="1" applyFont="1" applyFill="1" applyBorder="1" applyAlignment="1">
      <alignment horizontal="right" vertical="center" wrapText="1"/>
    </xf>
    <xf numFmtId="0" fontId="16" fillId="7" borderId="13" xfId="0" applyFont="1" applyFill="1" applyBorder="1" applyAlignment="1">
      <alignment vertical="center" wrapText="1"/>
    </xf>
    <xf numFmtId="4" fontId="16" fillId="7" borderId="13" xfId="0" applyNumberFormat="1" applyFont="1" applyFill="1" applyBorder="1" applyAlignment="1">
      <alignment horizontal="right" vertical="center" wrapText="1"/>
    </xf>
    <xf numFmtId="2" fontId="16" fillId="7" borderId="13" xfId="0" applyNumberFormat="1" applyFont="1" applyFill="1" applyBorder="1" applyAlignment="1">
      <alignment horizontal="right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right" vertical="center" wrapText="1"/>
    </xf>
    <xf numFmtId="4" fontId="16" fillId="7" borderId="10" xfId="0" applyNumberFormat="1" applyFont="1" applyFill="1" applyBorder="1" applyAlignment="1">
      <alignment horizontal="right" vertical="center" wrapText="1"/>
    </xf>
    <xf numFmtId="4" fontId="16" fillId="7" borderId="8" xfId="0" applyNumberFormat="1" applyFont="1" applyFill="1" applyBorder="1" applyAlignment="1">
      <alignment horizontal="right" vertical="center" wrapText="1"/>
    </xf>
    <xf numFmtId="4" fontId="16" fillId="7" borderId="8" xfId="0" applyNumberFormat="1" applyFont="1" applyFill="1" applyBorder="1" applyAlignment="1">
      <alignment horizontal="right" vertical="center" wrapText="1"/>
    </xf>
    <xf numFmtId="2" fontId="16" fillId="7" borderId="8" xfId="0" applyNumberFormat="1" applyFont="1" applyFill="1" applyBorder="1" applyAlignment="1">
      <alignment horizontal="right" vertical="center" wrapText="1"/>
    </xf>
    <xf numFmtId="0" fontId="16" fillId="7" borderId="8" xfId="0" applyFont="1" applyFill="1" applyBorder="1" applyAlignment="1">
      <alignment vertical="center" wrapText="1"/>
    </xf>
    <xf numFmtId="2" fontId="16" fillId="7" borderId="8" xfId="0" applyNumberFormat="1" applyFont="1" applyFill="1" applyBorder="1" applyAlignment="1">
      <alignment horizontal="right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left" vertical="center" wrapText="1"/>
    </xf>
    <xf numFmtId="0" fontId="16" fillId="7" borderId="8" xfId="0" applyFont="1" applyFill="1" applyBorder="1" applyAlignment="1">
      <alignment horizontal="right" vertical="center" wrapText="1"/>
    </xf>
    <xf numFmtId="0" fontId="12" fillId="7" borderId="10" xfId="0" applyFont="1" applyFill="1" applyBorder="1" applyAlignment="1">
      <alignment horizontal="left" vertical="center" wrapText="1"/>
    </xf>
    <xf numFmtId="0" fontId="12" fillId="7" borderId="10" xfId="0" applyFont="1" applyFill="1" applyBorder="1" applyAlignment="1">
      <alignment vertical="center" wrapText="1"/>
    </xf>
    <xf numFmtId="4" fontId="12" fillId="7" borderId="10" xfId="0" applyNumberFormat="1" applyFont="1" applyFill="1" applyBorder="1" applyAlignment="1">
      <alignment vertical="center" wrapText="1"/>
    </xf>
    <xf numFmtId="14" fontId="12" fillId="7" borderId="10" xfId="0" applyNumberFormat="1" applyFont="1" applyFill="1" applyBorder="1" applyAlignment="1">
      <alignment vertical="center" wrapText="1"/>
    </xf>
    <xf numFmtId="4" fontId="12" fillId="7" borderId="10" xfId="0" applyNumberFormat="1" applyFont="1" applyFill="1" applyBorder="1" applyAlignment="1">
      <alignment horizontal="right" vertical="center" wrapText="1"/>
    </xf>
    <xf numFmtId="2" fontId="12" fillId="7" borderId="10" xfId="0" applyNumberFormat="1" applyFont="1" applyFill="1" applyBorder="1" applyAlignment="1">
      <alignment horizontal="right" vertical="center" wrapText="1"/>
    </xf>
    <xf numFmtId="0" fontId="12" fillId="0" borderId="13" xfId="0" applyFont="1" applyBorder="1" applyAlignment="1">
      <alignment vertical="center" wrapText="1"/>
    </xf>
    <xf numFmtId="4" fontId="12" fillId="0" borderId="13" xfId="0" applyNumberFormat="1" applyFont="1" applyBorder="1" applyAlignment="1">
      <alignment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left" vertical="center" wrapText="1"/>
    </xf>
    <xf numFmtId="0" fontId="12" fillId="7" borderId="10" xfId="0" applyFont="1" applyFill="1" applyBorder="1" applyAlignment="1">
      <alignment horizontal="right" vertical="center" wrapText="1"/>
    </xf>
    <xf numFmtId="4" fontId="12" fillId="7" borderId="10" xfId="0" applyNumberFormat="1" applyFont="1" applyFill="1" applyBorder="1" applyAlignment="1">
      <alignment horizontal="right" vertical="center" wrapText="1"/>
    </xf>
    <xf numFmtId="0" fontId="12" fillId="7" borderId="8" xfId="0" applyFont="1" applyFill="1" applyBorder="1" applyAlignment="1">
      <alignment horizontal="left" vertical="center" wrapText="1"/>
    </xf>
    <xf numFmtId="0" fontId="12" fillId="7" borderId="8" xfId="0" applyFont="1" applyFill="1" applyBorder="1" applyAlignment="1">
      <alignment horizontal="right" vertical="center" wrapText="1"/>
    </xf>
    <xf numFmtId="4" fontId="12" fillId="7" borderId="8" xfId="0" applyNumberFormat="1" applyFont="1" applyFill="1" applyBorder="1" applyAlignment="1">
      <alignment horizontal="right" vertical="center" wrapText="1"/>
    </xf>
    <xf numFmtId="0" fontId="12" fillId="4" borderId="13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right" vertical="center" wrapText="1"/>
    </xf>
    <xf numFmtId="4" fontId="12" fillId="4" borderId="13" xfId="0" applyNumberFormat="1" applyFont="1" applyFill="1" applyBorder="1" applyAlignment="1">
      <alignment horizontal="right" vertical="center" wrapText="1"/>
    </xf>
    <xf numFmtId="0" fontId="12" fillId="4" borderId="10" xfId="0" applyFont="1" applyFill="1" applyBorder="1" applyAlignment="1">
      <alignment horizontal="left" vertical="center" wrapText="1"/>
    </xf>
    <xf numFmtId="14" fontId="12" fillId="4" borderId="10" xfId="0" applyNumberFormat="1" applyFont="1" applyFill="1" applyBorder="1" applyAlignment="1">
      <alignment horizontal="left" vertical="center" wrapText="1"/>
    </xf>
    <xf numFmtId="4" fontId="12" fillId="4" borderId="10" xfId="0" applyNumberFormat="1" applyFont="1" applyFill="1" applyBorder="1" applyAlignment="1">
      <alignment horizontal="right" vertical="center" wrapText="1"/>
    </xf>
    <xf numFmtId="4" fontId="12" fillId="4" borderId="13" xfId="0" applyNumberFormat="1" applyFont="1" applyFill="1" applyBorder="1" applyAlignment="1">
      <alignment horizontal="right" vertical="center" wrapText="1"/>
    </xf>
    <xf numFmtId="2" fontId="12" fillId="4" borderId="13" xfId="0" applyNumberFormat="1" applyFont="1" applyFill="1" applyBorder="1" applyAlignment="1">
      <alignment horizontal="right" vertical="center" wrapText="1"/>
    </xf>
    <xf numFmtId="0" fontId="12" fillId="4" borderId="13" xfId="0" applyFont="1" applyFill="1" applyBorder="1" applyAlignment="1">
      <alignment horizontal="left" vertical="top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horizontal="right" vertical="center" wrapText="1"/>
    </xf>
    <xf numFmtId="2" fontId="12" fillId="4" borderId="8" xfId="0" applyNumberFormat="1" applyFont="1" applyFill="1" applyBorder="1" applyAlignment="1">
      <alignment horizontal="right" vertical="center" wrapText="1"/>
    </xf>
    <xf numFmtId="0" fontId="12" fillId="4" borderId="8" xfId="0" applyFont="1" applyFill="1" applyBorder="1" applyAlignment="1">
      <alignment horizontal="left" vertical="top" wrapText="1"/>
    </xf>
    <xf numFmtId="0" fontId="12" fillId="9" borderId="11" xfId="0" applyFont="1" applyFill="1" applyBorder="1" applyAlignment="1">
      <alignment vertical="center" wrapText="1"/>
    </xf>
    <xf numFmtId="0" fontId="13" fillId="7" borderId="0" xfId="0" applyFont="1" applyFill="1" applyAlignment="1">
      <alignment vertical="top" wrapText="1"/>
    </xf>
    <xf numFmtId="0" fontId="18" fillId="7" borderId="10" xfId="0" applyFont="1" applyFill="1" applyBorder="1" applyAlignment="1">
      <alignment vertical="center" wrapText="1"/>
    </xf>
    <xf numFmtId="0" fontId="12" fillId="7" borderId="15" xfId="0" applyFont="1" applyFill="1" applyBorder="1" applyAlignment="1">
      <alignment horizontal="left" vertical="center" wrapText="1"/>
    </xf>
    <xf numFmtId="0" fontId="12" fillId="7" borderId="9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14" fontId="13" fillId="0" borderId="0" xfId="0" applyNumberFormat="1" applyFont="1" applyAlignment="1">
      <alignment horizontal="center" vertical="top" wrapText="1"/>
    </xf>
    <xf numFmtId="4" fontId="4" fillId="0" borderId="0" xfId="0" applyNumberFormat="1" applyFont="1"/>
  </cellXfs>
  <cellStyles count="3">
    <cellStyle name="Comma" xfId="2" builtinId="3"/>
    <cellStyle name="Normal" xfId="0" builtinId="0"/>
    <cellStyle name="Normal 2" xfId="1" xr:uid="{40559E7A-9898-447A-B397-861F3A3BB8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8C7D-4C74-40E5-BA65-77CE17E2BF93}">
  <sheetPr>
    <tabColor rgb="FF00B050"/>
    <pageSetUpPr fitToPage="1"/>
  </sheetPr>
  <dimension ref="A1:L28"/>
  <sheetViews>
    <sheetView zoomScale="80" zoomScaleNormal="80" workbookViewId="0">
      <selection activeCell="L15" sqref="L15"/>
    </sheetView>
  </sheetViews>
  <sheetFormatPr defaultRowHeight="15" x14ac:dyDescent="0.25"/>
  <cols>
    <col min="1" max="1" width="20.7109375" customWidth="1"/>
    <col min="2" max="2" width="11.42578125" customWidth="1"/>
    <col min="3" max="3" width="14.7109375" customWidth="1"/>
    <col min="4" max="4" width="13.140625" customWidth="1"/>
    <col min="5" max="5" width="15.42578125" customWidth="1"/>
    <col min="6" max="6" width="13.7109375" customWidth="1"/>
    <col min="7" max="7" width="16.42578125" customWidth="1"/>
    <col min="8" max="8" width="18.28515625" customWidth="1"/>
    <col min="9" max="9" width="16.140625" customWidth="1"/>
    <col min="10" max="10" width="15" customWidth="1"/>
    <col min="12" max="12" width="14.28515625" customWidth="1"/>
  </cols>
  <sheetData>
    <row r="1" spans="1:12" ht="72" customHeight="1" x14ac:dyDescent="0.25">
      <c r="H1" s="35" t="s">
        <v>46</v>
      </c>
      <c r="I1" s="35"/>
      <c r="K1" s="39"/>
      <c r="L1" s="39"/>
    </row>
    <row r="2" spans="1:12" ht="15" customHeight="1" x14ac:dyDescent="0.25">
      <c r="A2" s="36" t="s">
        <v>15</v>
      </c>
      <c r="B2" s="36"/>
      <c r="C2" s="36"/>
      <c r="D2" s="36"/>
      <c r="E2" s="36"/>
      <c r="F2" s="36"/>
      <c r="G2" s="36"/>
      <c r="H2" s="36"/>
    </row>
    <row r="3" spans="1:12" ht="21.75" customHeight="1" x14ac:dyDescent="0.25">
      <c r="A3" s="3"/>
    </row>
    <row r="4" spans="1:12" ht="21.75" customHeight="1" x14ac:dyDescent="0.25">
      <c r="A4" s="26" t="s">
        <v>0</v>
      </c>
      <c r="B4" s="28" t="s">
        <v>1</v>
      </c>
      <c r="C4" s="28"/>
      <c r="D4" s="28"/>
      <c r="E4" s="29" t="s">
        <v>16</v>
      </c>
      <c r="F4" s="30"/>
      <c r="G4" s="31" t="s">
        <v>17</v>
      </c>
      <c r="H4" s="37" t="s">
        <v>47</v>
      </c>
      <c r="I4" s="33" t="s">
        <v>45</v>
      </c>
    </row>
    <row r="5" spans="1:12" ht="64.5" customHeight="1" x14ac:dyDescent="0.25">
      <c r="A5" s="27"/>
      <c r="B5" s="4" t="s">
        <v>3</v>
      </c>
      <c r="C5" s="4" t="s">
        <v>4</v>
      </c>
      <c r="D5" s="5" t="s">
        <v>5</v>
      </c>
      <c r="E5" s="6" t="s">
        <v>18</v>
      </c>
      <c r="F5" s="7" t="s">
        <v>2</v>
      </c>
      <c r="G5" s="32"/>
      <c r="H5" s="38"/>
      <c r="I5" s="34"/>
    </row>
    <row r="6" spans="1:12" ht="9" customHeight="1" x14ac:dyDescent="0.25">
      <c r="A6" s="8"/>
      <c r="B6" s="8"/>
      <c r="C6" s="8"/>
      <c r="D6" s="8"/>
      <c r="E6" s="8"/>
      <c r="F6" s="8"/>
      <c r="G6" s="8"/>
      <c r="H6" s="24"/>
    </row>
    <row r="7" spans="1:12" ht="15" customHeight="1" x14ac:dyDescent="0.25">
      <c r="A7" s="8"/>
      <c r="B7" s="8"/>
      <c r="C7" s="8"/>
      <c r="D7" s="9">
        <f>SUM(D8:D22)</f>
        <v>6976175</v>
      </c>
      <c r="E7" s="9">
        <f>SUM(E8:E22)</f>
        <v>5956467</v>
      </c>
      <c r="F7" s="9">
        <f>D7-E7</f>
        <v>1019708</v>
      </c>
      <c r="G7" s="9">
        <f>SUM(G8:G22)</f>
        <v>418560.56000000011</v>
      </c>
      <c r="H7" s="9">
        <f>SUM(H8:H22)</f>
        <v>5956467</v>
      </c>
      <c r="I7" s="25">
        <f>SUM(I8:I22)</f>
        <v>164915</v>
      </c>
    </row>
    <row r="8" spans="1:12" ht="26.25" x14ac:dyDescent="0.25">
      <c r="A8" s="23" t="s">
        <v>6</v>
      </c>
      <c r="B8" s="10" t="s">
        <v>19</v>
      </c>
      <c r="C8" s="10" t="s">
        <v>20</v>
      </c>
      <c r="D8" s="11">
        <v>820397</v>
      </c>
      <c r="E8" s="11">
        <v>396191</v>
      </c>
      <c r="F8" s="9">
        <f>D8-E8</f>
        <v>424206</v>
      </c>
      <c r="G8" s="11">
        <v>328446.81000000006</v>
      </c>
      <c r="H8" s="9">
        <v>396191</v>
      </c>
      <c r="I8" s="1">
        <v>0</v>
      </c>
    </row>
    <row r="9" spans="1:12" ht="15" customHeight="1" x14ac:dyDescent="0.25">
      <c r="A9" s="23" t="s">
        <v>21</v>
      </c>
      <c r="B9" s="10" t="s">
        <v>22</v>
      </c>
      <c r="C9" s="10" t="s">
        <v>23</v>
      </c>
      <c r="D9" s="11">
        <v>1972320</v>
      </c>
      <c r="E9" s="11">
        <v>1742139</v>
      </c>
      <c r="F9" s="9">
        <f t="shared" ref="F9:F22" si="0">D9-E9</f>
        <v>230181</v>
      </c>
      <c r="G9" s="11">
        <v>1936</v>
      </c>
      <c r="H9" s="9">
        <v>1742139</v>
      </c>
      <c r="I9" s="272">
        <f>Vidz_VIII!J3</f>
        <v>164915</v>
      </c>
      <c r="L9" s="1"/>
    </row>
    <row r="10" spans="1:12" x14ac:dyDescent="0.25">
      <c r="A10" s="23" t="s">
        <v>7</v>
      </c>
      <c r="B10" s="10" t="s">
        <v>24</v>
      </c>
      <c r="C10" s="10" t="s">
        <v>25</v>
      </c>
      <c r="D10" s="11">
        <v>1144327</v>
      </c>
      <c r="E10" s="11">
        <v>1055775</v>
      </c>
      <c r="F10" s="9">
        <f t="shared" si="0"/>
        <v>88552</v>
      </c>
      <c r="G10" s="11"/>
      <c r="H10" s="9">
        <v>1055775</v>
      </c>
      <c r="I10" s="1">
        <v>0</v>
      </c>
    </row>
    <row r="11" spans="1:12" ht="15" customHeight="1" x14ac:dyDescent="0.25">
      <c r="A11" s="22" t="s">
        <v>8</v>
      </c>
      <c r="B11" s="10" t="s">
        <v>24</v>
      </c>
      <c r="C11" s="10" t="s">
        <v>26</v>
      </c>
      <c r="D11" s="11">
        <v>1232639</v>
      </c>
      <c r="E11" s="11">
        <v>1215165</v>
      </c>
      <c r="F11" s="9">
        <f t="shared" si="0"/>
        <v>17474</v>
      </c>
      <c r="G11" s="11"/>
      <c r="H11" s="9">
        <v>1215165</v>
      </c>
      <c r="I11" s="1">
        <v>0</v>
      </c>
    </row>
    <row r="12" spans="1:12" x14ac:dyDescent="0.25">
      <c r="A12" s="22" t="s">
        <v>9</v>
      </c>
      <c r="B12" s="10" t="s">
        <v>27</v>
      </c>
      <c r="C12" s="10" t="s">
        <v>28</v>
      </c>
      <c r="D12" s="11">
        <v>222470</v>
      </c>
      <c r="E12" s="11">
        <v>203183</v>
      </c>
      <c r="F12" s="9">
        <f t="shared" si="0"/>
        <v>19287</v>
      </c>
      <c r="G12" s="11"/>
      <c r="H12" s="9">
        <v>203183</v>
      </c>
      <c r="I12" s="1">
        <v>0</v>
      </c>
    </row>
    <row r="13" spans="1:12" ht="15" customHeight="1" x14ac:dyDescent="0.25">
      <c r="A13" s="22" t="s">
        <v>10</v>
      </c>
      <c r="B13" s="10" t="s">
        <v>29</v>
      </c>
      <c r="C13" s="10" t="s">
        <v>30</v>
      </c>
      <c r="D13" s="11">
        <v>198375</v>
      </c>
      <c r="E13" s="11">
        <v>192083</v>
      </c>
      <c r="F13" s="9">
        <f t="shared" si="0"/>
        <v>6292</v>
      </c>
      <c r="G13" s="11"/>
      <c r="H13" s="9">
        <v>192083</v>
      </c>
      <c r="I13" s="1">
        <v>0</v>
      </c>
    </row>
    <row r="14" spans="1:12" ht="32.25" customHeight="1" x14ac:dyDescent="0.25">
      <c r="A14" s="22" t="s">
        <v>11</v>
      </c>
      <c r="B14" s="10" t="s">
        <v>27</v>
      </c>
      <c r="C14" s="10" t="s">
        <v>31</v>
      </c>
      <c r="D14" s="11">
        <v>252329</v>
      </c>
      <c r="E14" s="11">
        <v>221135</v>
      </c>
      <c r="F14" s="9">
        <f t="shared" si="0"/>
        <v>31194</v>
      </c>
      <c r="G14" s="11">
        <v>6158.9</v>
      </c>
      <c r="H14" s="9">
        <v>221135</v>
      </c>
      <c r="I14" s="1">
        <v>0</v>
      </c>
    </row>
    <row r="15" spans="1:12" s="2" customFormat="1" ht="15" customHeight="1" x14ac:dyDescent="0.25">
      <c r="A15" s="22" t="s">
        <v>32</v>
      </c>
      <c r="B15" s="10" t="s">
        <v>27</v>
      </c>
      <c r="C15" s="10" t="s">
        <v>33</v>
      </c>
      <c r="D15" s="11">
        <v>107776</v>
      </c>
      <c r="E15" s="11">
        <v>47645</v>
      </c>
      <c r="F15" s="9">
        <f t="shared" si="0"/>
        <v>60131</v>
      </c>
      <c r="G15" s="11">
        <v>60563.040000000008</v>
      </c>
      <c r="H15" s="9">
        <v>47645</v>
      </c>
      <c r="I15" s="1">
        <v>0</v>
      </c>
      <c r="J15" s="12"/>
      <c r="K15" s="12"/>
    </row>
    <row r="16" spans="1:12" s="13" customFormat="1" x14ac:dyDescent="0.25">
      <c r="A16" s="22" t="s">
        <v>34</v>
      </c>
      <c r="B16" s="10" t="s">
        <v>19</v>
      </c>
      <c r="C16" s="10" t="s">
        <v>35</v>
      </c>
      <c r="D16" s="11">
        <v>61860</v>
      </c>
      <c r="E16" s="11">
        <v>58547</v>
      </c>
      <c r="F16" s="9">
        <f t="shared" si="0"/>
        <v>3313</v>
      </c>
      <c r="G16" s="11">
        <v>2431.37</v>
      </c>
      <c r="H16" s="9">
        <v>58547</v>
      </c>
      <c r="I16" s="1">
        <v>0</v>
      </c>
    </row>
    <row r="17" spans="1:9" ht="15" customHeight="1" x14ac:dyDescent="0.25">
      <c r="A17" s="22" t="s">
        <v>36</v>
      </c>
      <c r="B17" s="10" t="s">
        <v>29</v>
      </c>
      <c r="C17" s="10" t="s">
        <v>37</v>
      </c>
      <c r="D17" s="11">
        <v>207750</v>
      </c>
      <c r="E17" s="11">
        <v>160217</v>
      </c>
      <c r="F17" s="9">
        <f t="shared" si="0"/>
        <v>47533</v>
      </c>
      <c r="G17" s="11"/>
      <c r="H17" s="9">
        <v>160217</v>
      </c>
      <c r="I17" s="1">
        <v>0</v>
      </c>
    </row>
    <row r="18" spans="1:9" x14ac:dyDescent="0.25">
      <c r="A18" s="22" t="s">
        <v>38</v>
      </c>
      <c r="B18" s="10" t="s">
        <v>22</v>
      </c>
      <c r="C18" s="10" t="s">
        <v>39</v>
      </c>
      <c r="D18" s="11">
        <v>389130</v>
      </c>
      <c r="E18" s="11">
        <v>315819</v>
      </c>
      <c r="F18" s="9">
        <f t="shared" si="0"/>
        <v>73311</v>
      </c>
      <c r="G18" s="11">
        <v>788.14</v>
      </c>
      <c r="H18" s="9">
        <v>315819</v>
      </c>
      <c r="I18" s="1">
        <v>0</v>
      </c>
    </row>
    <row r="19" spans="1:9" ht="15" customHeight="1" x14ac:dyDescent="0.25">
      <c r="A19" s="22" t="s">
        <v>12</v>
      </c>
      <c r="B19" s="10" t="s">
        <v>24</v>
      </c>
      <c r="C19" s="10" t="s">
        <v>40</v>
      </c>
      <c r="D19" s="11">
        <v>18233</v>
      </c>
      <c r="E19" s="11">
        <v>0</v>
      </c>
      <c r="F19" s="9">
        <f t="shared" si="0"/>
        <v>18233</v>
      </c>
      <c r="G19" s="11">
        <v>18236.3</v>
      </c>
      <c r="H19" s="9">
        <v>0</v>
      </c>
      <c r="I19" s="1">
        <v>0</v>
      </c>
    </row>
    <row r="20" spans="1:9" x14ac:dyDescent="0.25">
      <c r="A20" s="22" t="s">
        <v>13</v>
      </c>
      <c r="B20" s="10" t="s">
        <v>27</v>
      </c>
      <c r="C20" s="10" t="s">
        <v>41</v>
      </c>
      <c r="D20" s="11">
        <v>4500</v>
      </c>
      <c r="E20" s="11">
        <v>4500</v>
      </c>
      <c r="F20" s="9">
        <f t="shared" si="0"/>
        <v>0</v>
      </c>
      <c r="G20" s="11"/>
      <c r="H20" s="9">
        <v>4500</v>
      </c>
      <c r="I20" s="1">
        <v>0</v>
      </c>
    </row>
    <row r="21" spans="1:9" ht="15" customHeight="1" x14ac:dyDescent="0.25">
      <c r="A21" s="21" t="s">
        <v>14</v>
      </c>
      <c r="B21" s="14" t="s">
        <v>27</v>
      </c>
      <c r="C21" s="14" t="s">
        <v>42</v>
      </c>
      <c r="D21" s="15">
        <v>3000</v>
      </c>
      <c r="E21" s="11">
        <v>2999</v>
      </c>
      <c r="F21" s="9">
        <f t="shared" si="0"/>
        <v>1</v>
      </c>
      <c r="G21" s="15"/>
      <c r="H21" s="9">
        <v>2999</v>
      </c>
      <c r="I21" s="1">
        <v>0</v>
      </c>
    </row>
    <row r="22" spans="1:9" ht="30" x14ac:dyDescent="0.25">
      <c r="A22" s="20" t="s">
        <v>43</v>
      </c>
      <c r="B22" s="16"/>
      <c r="C22" s="17"/>
      <c r="D22" s="15">
        <v>341069</v>
      </c>
      <c r="E22" s="11">
        <v>341069</v>
      </c>
      <c r="F22" s="9">
        <f t="shared" si="0"/>
        <v>0</v>
      </c>
      <c r="G22" s="15"/>
      <c r="H22" s="9">
        <v>341069</v>
      </c>
      <c r="I22" s="1">
        <v>0</v>
      </c>
    </row>
    <row r="23" spans="1:9" ht="15" customHeight="1" x14ac:dyDescent="0.25">
      <c r="A23" s="18"/>
      <c r="B23" s="19"/>
      <c r="C23" s="19"/>
      <c r="D23" s="1"/>
      <c r="E23" s="1"/>
      <c r="F23" s="1"/>
      <c r="G23" s="1"/>
      <c r="H23" s="1"/>
    </row>
    <row r="24" spans="1:9" x14ac:dyDescent="0.25">
      <c r="A24" t="s">
        <v>44</v>
      </c>
    </row>
    <row r="26" spans="1:9" x14ac:dyDescent="0.25">
      <c r="E26" s="1"/>
    </row>
    <row r="27" spans="1:9" ht="15" customHeight="1" x14ac:dyDescent="0.25">
      <c r="E27" s="1"/>
    </row>
    <row r="28" spans="1:9" x14ac:dyDescent="0.25">
      <c r="E28" s="1"/>
    </row>
  </sheetData>
  <mergeCells count="8">
    <mergeCell ref="A2:H2"/>
    <mergeCell ref="H1:I1"/>
    <mergeCell ref="A4:A5"/>
    <mergeCell ref="B4:D4"/>
    <mergeCell ref="E4:F4"/>
    <mergeCell ref="G4:G5"/>
    <mergeCell ref="I4:I5"/>
    <mergeCell ref="H4:H5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CC171-FB94-4CA4-8485-0F7DAF768E2F}">
  <sheetPr>
    <tabColor theme="6"/>
  </sheetPr>
  <dimension ref="A1:O65"/>
  <sheetViews>
    <sheetView tabSelected="1" view="pageBreakPreview" zoomScale="60" zoomScaleNormal="60" workbookViewId="0">
      <selection activeCell="J3" sqref="J3"/>
    </sheetView>
  </sheetViews>
  <sheetFormatPr defaultColWidth="9.140625" defaultRowHeight="15" x14ac:dyDescent="0.25"/>
  <cols>
    <col min="1" max="1" width="24.5703125" style="46" customWidth="1"/>
    <col min="2" max="2" width="24.85546875" style="46" customWidth="1"/>
    <col min="3" max="3" width="36.5703125" style="46" customWidth="1"/>
    <col min="4" max="4" width="22.28515625" style="46" customWidth="1"/>
    <col min="5" max="5" width="14.28515625" style="46" customWidth="1"/>
    <col min="6" max="6" width="16.85546875" style="46" customWidth="1"/>
    <col min="7" max="7" width="17" style="270" customWidth="1"/>
    <col min="8" max="8" width="14.140625" style="271" customWidth="1"/>
    <col min="9" max="9" width="21" style="46" customWidth="1"/>
    <col min="10" max="10" width="21.140625" style="46" customWidth="1"/>
    <col min="11" max="11" width="14.28515625" style="46" customWidth="1"/>
    <col min="12" max="12" width="20.140625" style="46" customWidth="1"/>
    <col min="13" max="13" width="14.140625" style="46" customWidth="1"/>
    <col min="14" max="14" width="43.85546875" style="46" customWidth="1"/>
    <col min="15" max="16384" width="9.140625" style="46"/>
  </cols>
  <sheetData>
    <row r="1" spans="1:15" ht="15" customHeight="1" x14ac:dyDescent="0.25">
      <c r="N1" s="35" t="s">
        <v>284</v>
      </c>
      <c r="O1" s="39"/>
    </row>
    <row r="2" spans="1:15" ht="15.75" customHeight="1" x14ac:dyDescent="0.25">
      <c r="A2" s="40" t="s">
        <v>48</v>
      </c>
      <c r="B2" s="40"/>
      <c r="C2" s="41"/>
      <c r="D2" s="41"/>
      <c r="E2" s="41"/>
      <c r="F2" s="41"/>
      <c r="G2" s="42"/>
      <c r="H2" s="43"/>
      <c r="I2" s="41"/>
      <c r="J2" s="44"/>
      <c r="K2" s="44"/>
      <c r="L2" s="41"/>
      <c r="M2" s="45"/>
      <c r="N2" s="35"/>
    </row>
    <row r="3" spans="1:15" ht="15.75" x14ac:dyDescent="0.25">
      <c r="B3" s="41"/>
      <c r="C3" s="41"/>
      <c r="D3" s="41"/>
      <c r="E3" s="41"/>
      <c r="F3" s="41"/>
      <c r="G3" s="42"/>
      <c r="H3" s="43"/>
      <c r="I3" s="47"/>
      <c r="J3" s="45">
        <f>ROUNDUP(J36+J37,0)</f>
        <v>164915</v>
      </c>
      <c r="K3" s="41"/>
      <c r="L3" s="45"/>
      <c r="M3" s="45"/>
      <c r="N3" s="35"/>
    </row>
    <row r="4" spans="1:15" ht="24.75" customHeight="1" x14ac:dyDescent="0.25">
      <c r="B4" s="48" t="s">
        <v>49</v>
      </c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1"/>
    </row>
    <row r="5" spans="1:15" ht="24.75" customHeight="1" x14ac:dyDescent="0.25">
      <c r="A5" s="52" t="s">
        <v>50</v>
      </c>
      <c r="B5" s="52"/>
      <c r="C5" s="52"/>
      <c r="D5" s="52"/>
      <c r="E5" s="52"/>
      <c r="F5" s="52"/>
      <c r="G5" s="53" t="s">
        <v>51</v>
      </c>
      <c r="H5" s="54"/>
      <c r="I5" s="54"/>
      <c r="J5" s="54"/>
      <c r="K5" s="54"/>
      <c r="L5" s="54"/>
      <c r="M5" s="54"/>
      <c r="N5" s="54"/>
    </row>
    <row r="6" spans="1:15" ht="28.5" customHeight="1" x14ac:dyDescent="0.25">
      <c r="A6" s="55" t="s">
        <v>52</v>
      </c>
      <c r="B6" s="55" t="s">
        <v>53</v>
      </c>
      <c r="C6" s="55" t="s">
        <v>54</v>
      </c>
      <c r="D6" s="55" t="s">
        <v>55</v>
      </c>
      <c r="E6" s="55" t="s">
        <v>56</v>
      </c>
      <c r="F6" s="55" t="s">
        <v>57</v>
      </c>
      <c r="G6" s="53" t="s">
        <v>58</v>
      </c>
      <c r="H6" s="54"/>
      <c r="I6" s="54"/>
      <c r="J6" s="56"/>
      <c r="K6" s="53" t="s">
        <v>59</v>
      </c>
      <c r="L6" s="54"/>
      <c r="M6" s="56"/>
      <c r="N6" s="57" t="s">
        <v>60</v>
      </c>
    </row>
    <row r="7" spans="1:15" ht="45" customHeight="1" x14ac:dyDescent="0.25">
      <c r="A7" s="58"/>
      <c r="B7" s="58"/>
      <c r="C7" s="58"/>
      <c r="D7" s="58"/>
      <c r="E7" s="58"/>
      <c r="F7" s="58"/>
      <c r="G7" s="59" t="s">
        <v>61</v>
      </c>
      <c r="H7" s="60" t="s">
        <v>62</v>
      </c>
      <c r="I7" s="61" t="s">
        <v>63</v>
      </c>
      <c r="J7" s="61" t="s">
        <v>64</v>
      </c>
      <c r="K7" s="61" t="s">
        <v>65</v>
      </c>
      <c r="L7" s="61" t="s">
        <v>66</v>
      </c>
      <c r="M7" s="61" t="s">
        <v>67</v>
      </c>
      <c r="N7" s="62"/>
    </row>
    <row r="8" spans="1:15" s="68" customFormat="1" ht="25.5" customHeight="1" x14ac:dyDescent="0.25">
      <c r="A8" s="63" t="s">
        <v>18</v>
      </c>
      <c r="B8" s="63"/>
      <c r="C8" s="64" t="s">
        <v>68</v>
      </c>
      <c r="D8" s="64"/>
      <c r="E8" s="64"/>
      <c r="F8" s="65">
        <f>SUM(F9:F61)</f>
        <v>1972320</v>
      </c>
      <c r="G8" s="64" t="s">
        <v>68</v>
      </c>
      <c r="H8" s="66" t="s">
        <v>68</v>
      </c>
      <c r="I8" s="64" t="s">
        <v>68</v>
      </c>
      <c r="J8" s="65">
        <f>SUM(J9:J61)</f>
        <v>1908989.3000000003</v>
      </c>
      <c r="K8" s="65"/>
      <c r="L8" s="65">
        <f>SUM(L9:L61)</f>
        <v>1908989.3000000005</v>
      </c>
      <c r="M8" s="65"/>
      <c r="N8" s="67" t="s">
        <v>68</v>
      </c>
    </row>
    <row r="9" spans="1:15" ht="31.5" x14ac:dyDescent="0.25">
      <c r="A9" s="69" t="s">
        <v>69</v>
      </c>
      <c r="B9" s="70"/>
      <c r="C9" s="71" t="s">
        <v>70</v>
      </c>
      <c r="D9" s="71" t="s">
        <v>71</v>
      </c>
      <c r="E9" s="72">
        <v>20</v>
      </c>
      <c r="F9" s="73">
        <v>8000</v>
      </c>
      <c r="G9" s="71" t="s">
        <v>72</v>
      </c>
      <c r="H9" s="74" t="s">
        <v>73</v>
      </c>
      <c r="I9" s="75" t="s">
        <v>74</v>
      </c>
      <c r="J9" s="76">
        <v>7744</v>
      </c>
      <c r="K9" s="76" t="s">
        <v>75</v>
      </c>
      <c r="L9" s="77">
        <v>7744</v>
      </c>
      <c r="M9" s="78"/>
      <c r="N9" s="79" t="s">
        <v>76</v>
      </c>
    </row>
    <row r="10" spans="1:15" ht="50.25" customHeight="1" x14ac:dyDescent="0.25">
      <c r="A10" s="80" t="s">
        <v>77</v>
      </c>
      <c r="B10" s="81"/>
      <c r="C10" s="82" t="s">
        <v>78</v>
      </c>
      <c r="D10" s="82" t="s">
        <v>71</v>
      </c>
      <c r="E10" s="83">
        <v>1</v>
      </c>
      <c r="F10" s="84">
        <v>9500</v>
      </c>
      <c r="G10" s="85">
        <v>6721871394</v>
      </c>
      <c r="H10" s="86" t="s">
        <v>79</v>
      </c>
      <c r="I10" s="85" t="s">
        <v>80</v>
      </c>
      <c r="J10" s="87">
        <v>9081.0499999999993</v>
      </c>
      <c r="K10" s="87" t="s">
        <v>81</v>
      </c>
      <c r="L10" s="88">
        <v>9081.0499999999993</v>
      </c>
      <c r="M10" s="89"/>
      <c r="N10" s="90" t="s">
        <v>82</v>
      </c>
    </row>
    <row r="11" spans="1:15" ht="57.75" customHeight="1" x14ac:dyDescent="0.25">
      <c r="A11" s="80" t="s">
        <v>83</v>
      </c>
      <c r="B11" s="91"/>
      <c r="C11" s="92"/>
      <c r="D11" s="92"/>
      <c r="E11" s="93"/>
      <c r="F11" s="94"/>
      <c r="G11" s="85">
        <v>6721870877</v>
      </c>
      <c r="H11" s="86" t="s">
        <v>84</v>
      </c>
      <c r="I11" s="85" t="s">
        <v>80</v>
      </c>
      <c r="J11" s="87">
        <v>181.5</v>
      </c>
      <c r="K11" s="87" t="s">
        <v>85</v>
      </c>
      <c r="L11" s="95">
        <v>471.9</v>
      </c>
      <c r="M11" s="89"/>
      <c r="N11" s="90" t="s">
        <v>82</v>
      </c>
    </row>
    <row r="12" spans="1:15" ht="35.25" customHeight="1" x14ac:dyDescent="0.25">
      <c r="A12" s="80" t="s">
        <v>86</v>
      </c>
      <c r="B12" s="96"/>
      <c r="C12" s="97"/>
      <c r="D12" s="97"/>
      <c r="E12" s="98"/>
      <c r="F12" s="99"/>
      <c r="G12" s="85">
        <v>6721882897</v>
      </c>
      <c r="H12" s="86" t="s">
        <v>87</v>
      </c>
      <c r="I12" s="85" t="s">
        <v>80</v>
      </c>
      <c r="J12" s="87">
        <v>290.39999999999998</v>
      </c>
      <c r="K12" s="87"/>
      <c r="L12" s="100"/>
      <c r="M12" s="89"/>
      <c r="N12" s="101" t="s">
        <v>82</v>
      </c>
    </row>
    <row r="13" spans="1:15" ht="31.5" x14ac:dyDescent="0.25">
      <c r="A13" s="69" t="s">
        <v>88</v>
      </c>
      <c r="B13" s="71"/>
      <c r="C13" s="71" t="s">
        <v>89</v>
      </c>
      <c r="D13" s="71" t="s">
        <v>71</v>
      </c>
      <c r="E13" s="71">
        <v>7</v>
      </c>
      <c r="F13" s="73">
        <v>11550</v>
      </c>
      <c r="G13" s="71" t="s">
        <v>90</v>
      </c>
      <c r="H13" s="102" t="s">
        <v>91</v>
      </c>
      <c r="I13" s="71" t="s">
        <v>92</v>
      </c>
      <c r="J13" s="103">
        <v>11002.53</v>
      </c>
      <c r="K13" s="103" t="s">
        <v>93</v>
      </c>
      <c r="L13" s="77">
        <v>11002.53</v>
      </c>
      <c r="M13" s="104"/>
      <c r="N13" s="79" t="s">
        <v>76</v>
      </c>
    </row>
    <row r="14" spans="1:15" ht="31.5" x14ac:dyDescent="0.25">
      <c r="A14" s="71" t="s">
        <v>94</v>
      </c>
      <c r="B14" s="71"/>
      <c r="C14" s="71" t="s">
        <v>95</v>
      </c>
      <c r="D14" s="71" t="s">
        <v>71</v>
      </c>
      <c r="E14" s="71">
        <v>8</v>
      </c>
      <c r="F14" s="105">
        <v>2400</v>
      </c>
      <c r="G14" s="71" t="s">
        <v>96</v>
      </c>
      <c r="H14" s="102" t="s">
        <v>97</v>
      </c>
      <c r="I14" s="71" t="s">
        <v>98</v>
      </c>
      <c r="J14" s="77">
        <v>3678.4</v>
      </c>
      <c r="K14" s="77" t="s">
        <v>99</v>
      </c>
      <c r="L14" s="106">
        <v>3678.4</v>
      </c>
      <c r="M14" s="107"/>
      <c r="N14" s="79" t="s">
        <v>76</v>
      </c>
    </row>
    <row r="15" spans="1:15" ht="31.5" x14ac:dyDescent="0.25">
      <c r="A15" s="69" t="s">
        <v>100</v>
      </c>
      <c r="B15" s="71"/>
      <c r="C15" s="71" t="s">
        <v>101</v>
      </c>
      <c r="D15" s="71" t="s">
        <v>71</v>
      </c>
      <c r="E15" s="71">
        <v>8</v>
      </c>
      <c r="F15" s="105">
        <v>4800</v>
      </c>
      <c r="G15" s="71" t="s">
        <v>102</v>
      </c>
      <c r="H15" s="102" t="s">
        <v>91</v>
      </c>
      <c r="I15" s="71" t="s">
        <v>98</v>
      </c>
      <c r="J15" s="77">
        <v>2274.8000000000002</v>
      </c>
      <c r="K15" s="77" t="s">
        <v>103</v>
      </c>
      <c r="L15" s="77">
        <v>2274.8000000000002</v>
      </c>
      <c r="M15" s="78"/>
      <c r="N15" s="79" t="s">
        <v>76</v>
      </c>
    </row>
    <row r="16" spans="1:15" ht="31.5" x14ac:dyDescent="0.25">
      <c r="A16" s="69" t="s">
        <v>104</v>
      </c>
      <c r="B16" s="108"/>
      <c r="C16" s="109" t="s">
        <v>105</v>
      </c>
      <c r="D16" s="71" t="s">
        <v>71</v>
      </c>
      <c r="E16" s="110">
        <v>1</v>
      </c>
      <c r="F16" s="111">
        <v>14000</v>
      </c>
      <c r="G16" s="71" t="s">
        <v>106</v>
      </c>
      <c r="H16" s="102" t="s">
        <v>107</v>
      </c>
      <c r="I16" s="71" t="s">
        <v>108</v>
      </c>
      <c r="J16" s="77">
        <v>12012.88</v>
      </c>
      <c r="K16" s="77" t="s">
        <v>109</v>
      </c>
      <c r="L16" s="77">
        <v>12012.88</v>
      </c>
      <c r="M16" s="78"/>
      <c r="N16" s="79" t="s">
        <v>76</v>
      </c>
    </row>
    <row r="17" spans="1:14" ht="31.5" x14ac:dyDescent="0.25">
      <c r="A17" s="69" t="s">
        <v>110</v>
      </c>
      <c r="B17" s="112"/>
      <c r="C17" s="113"/>
      <c r="D17" s="71" t="s">
        <v>71</v>
      </c>
      <c r="E17" s="114"/>
      <c r="F17" s="115"/>
      <c r="G17" s="71" t="s">
        <v>111</v>
      </c>
      <c r="H17" s="102" t="s">
        <v>112</v>
      </c>
      <c r="I17" s="71" t="s">
        <v>98</v>
      </c>
      <c r="J17" s="77">
        <v>723.58</v>
      </c>
      <c r="K17" s="77" t="s">
        <v>113</v>
      </c>
      <c r="L17" s="77">
        <v>723.58</v>
      </c>
      <c r="M17" s="78"/>
      <c r="N17" s="79" t="s">
        <v>76</v>
      </c>
    </row>
    <row r="18" spans="1:14" ht="31.5" x14ac:dyDescent="0.25">
      <c r="A18" s="69" t="s">
        <v>114</v>
      </c>
      <c r="B18" s="71"/>
      <c r="C18" s="71" t="s">
        <v>115</v>
      </c>
      <c r="D18" s="71" t="s">
        <v>71</v>
      </c>
      <c r="E18" s="71">
        <v>5</v>
      </c>
      <c r="F18" s="105">
        <v>17500</v>
      </c>
      <c r="G18" s="71" t="s">
        <v>116</v>
      </c>
      <c r="H18" s="102" t="s">
        <v>117</v>
      </c>
      <c r="I18" s="71" t="s">
        <v>118</v>
      </c>
      <c r="J18" s="77">
        <v>16940</v>
      </c>
      <c r="K18" s="77" t="s">
        <v>119</v>
      </c>
      <c r="L18" s="77">
        <v>16940</v>
      </c>
      <c r="M18" s="78"/>
      <c r="N18" s="79" t="s">
        <v>76</v>
      </c>
    </row>
    <row r="19" spans="1:14" ht="15.75" customHeight="1" x14ac:dyDescent="0.25">
      <c r="A19" s="116"/>
      <c r="B19" s="117"/>
      <c r="C19" s="117" t="s">
        <v>120</v>
      </c>
      <c r="D19" s="117" t="s">
        <v>71</v>
      </c>
      <c r="E19" s="117">
        <v>1</v>
      </c>
      <c r="F19" s="118">
        <v>1500</v>
      </c>
      <c r="G19" s="119" t="s">
        <v>121</v>
      </c>
      <c r="H19" s="120" t="s">
        <v>122</v>
      </c>
      <c r="I19" s="119" t="s">
        <v>123</v>
      </c>
      <c r="J19" s="121">
        <v>5027.55</v>
      </c>
      <c r="K19" s="122" t="s">
        <v>124</v>
      </c>
      <c r="L19" s="121">
        <f>J19-L21</f>
        <v>3799.4</v>
      </c>
      <c r="M19" s="123"/>
      <c r="N19" s="124" t="s">
        <v>125</v>
      </c>
    </row>
    <row r="20" spans="1:14" ht="47.25" x14ac:dyDescent="0.25">
      <c r="A20" s="116"/>
      <c r="B20" s="117"/>
      <c r="C20" s="117" t="s">
        <v>126</v>
      </c>
      <c r="D20" s="117" t="s">
        <v>71</v>
      </c>
      <c r="E20" s="117">
        <v>2</v>
      </c>
      <c r="F20" s="118">
        <v>4800</v>
      </c>
      <c r="G20" s="125"/>
      <c r="H20" s="126"/>
      <c r="I20" s="125"/>
      <c r="J20" s="127"/>
      <c r="K20" s="128"/>
      <c r="L20" s="129"/>
      <c r="M20" s="130"/>
      <c r="N20" s="124" t="s">
        <v>125</v>
      </c>
    </row>
    <row r="21" spans="1:14" ht="31.5" x14ac:dyDescent="0.25">
      <c r="A21" s="116"/>
      <c r="B21" s="117"/>
      <c r="C21" s="117"/>
      <c r="D21" s="117"/>
      <c r="E21" s="117"/>
      <c r="F21" s="118"/>
      <c r="G21" s="131"/>
      <c r="H21" s="132"/>
      <c r="I21" s="131"/>
      <c r="J21" s="129"/>
      <c r="K21" s="133" t="s">
        <v>127</v>
      </c>
      <c r="L21" s="134">
        <v>1228.1500000000001</v>
      </c>
      <c r="M21" s="135"/>
      <c r="N21" s="124" t="s">
        <v>125</v>
      </c>
    </row>
    <row r="22" spans="1:14" ht="31.5" x14ac:dyDescent="0.25">
      <c r="A22" s="116"/>
      <c r="B22" s="117"/>
      <c r="C22" s="117" t="s">
        <v>128</v>
      </c>
      <c r="D22" s="117" t="s">
        <v>71</v>
      </c>
      <c r="E22" s="117">
        <v>1</v>
      </c>
      <c r="F22" s="118">
        <v>125000</v>
      </c>
      <c r="G22" s="117" t="s">
        <v>129</v>
      </c>
      <c r="H22" s="136" t="s">
        <v>130</v>
      </c>
      <c r="I22" s="136" t="s">
        <v>108</v>
      </c>
      <c r="J22" s="135">
        <v>107690</v>
      </c>
      <c r="K22" s="137" t="s">
        <v>131</v>
      </c>
      <c r="L22" s="135">
        <v>107690</v>
      </c>
      <c r="M22" s="135"/>
      <c r="N22" s="124" t="s">
        <v>125</v>
      </c>
    </row>
    <row r="23" spans="1:14" ht="45" customHeight="1" x14ac:dyDescent="0.25">
      <c r="A23" s="138" t="s">
        <v>132</v>
      </c>
      <c r="B23" s="108"/>
      <c r="C23" s="109" t="s">
        <v>133</v>
      </c>
      <c r="D23" s="109" t="s">
        <v>71</v>
      </c>
      <c r="E23" s="110">
        <v>1</v>
      </c>
      <c r="F23" s="111">
        <v>970</v>
      </c>
      <c r="G23" s="71" t="s">
        <v>134</v>
      </c>
      <c r="H23" s="71" t="s">
        <v>135</v>
      </c>
      <c r="I23" s="71" t="s">
        <v>136</v>
      </c>
      <c r="J23" s="77">
        <v>653.4</v>
      </c>
      <c r="K23" s="77" t="s">
        <v>137</v>
      </c>
      <c r="L23" s="77">
        <v>653.4</v>
      </c>
      <c r="M23" s="78"/>
      <c r="N23" s="79" t="s">
        <v>76</v>
      </c>
    </row>
    <row r="24" spans="1:14" ht="31.5" x14ac:dyDescent="0.25">
      <c r="A24" s="138"/>
      <c r="B24" s="112"/>
      <c r="C24" s="113"/>
      <c r="D24" s="113"/>
      <c r="E24" s="114"/>
      <c r="F24" s="115"/>
      <c r="G24" s="71" t="s">
        <v>134</v>
      </c>
      <c r="H24" s="71" t="s">
        <v>135</v>
      </c>
      <c r="I24" s="71" t="s">
        <v>136</v>
      </c>
      <c r="J24" s="77">
        <v>278.88</v>
      </c>
      <c r="K24" s="77" t="s">
        <v>138</v>
      </c>
      <c r="L24" s="77">
        <v>278.88</v>
      </c>
      <c r="M24" s="78"/>
      <c r="N24" s="79" t="s">
        <v>76</v>
      </c>
    </row>
    <row r="25" spans="1:14" ht="31.5" x14ac:dyDescent="0.25">
      <c r="A25" s="69" t="s">
        <v>139</v>
      </c>
      <c r="B25" s="71"/>
      <c r="C25" s="71" t="s">
        <v>140</v>
      </c>
      <c r="D25" s="71" t="s">
        <v>71</v>
      </c>
      <c r="E25" s="72">
        <v>30</v>
      </c>
      <c r="F25" s="105">
        <v>6000</v>
      </c>
      <c r="G25" s="71" t="s">
        <v>141</v>
      </c>
      <c r="H25" s="102" t="s">
        <v>142</v>
      </c>
      <c r="I25" s="71" t="s">
        <v>92</v>
      </c>
      <c r="J25" s="77">
        <v>3775.2</v>
      </c>
      <c r="K25" s="77" t="s">
        <v>143</v>
      </c>
      <c r="L25" s="77">
        <v>3775.2</v>
      </c>
      <c r="M25" s="78"/>
      <c r="N25" s="79" t="s">
        <v>76</v>
      </c>
    </row>
    <row r="26" spans="1:14" ht="31.5" x14ac:dyDescent="0.25">
      <c r="A26" s="69" t="s">
        <v>144</v>
      </c>
      <c r="B26" s="139"/>
      <c r="C26" s="139" t="s">
        <v>145</v>
      </c>
      <c r="D26" s="139" t="s">
        <v>71</v>
      </c>
      <c r="E26" s="140">
        <v>2</v>
      </c>
      <c r="F26" s="141">
        <v>8000</v>
      </c>
      <c r="G26" s="71" t="s">
        <v>146</v>
      </c>
      <c r="H26" s="71" t="s">
        <v>147</v>
      </c>
      <c r="I26" s="71" t="s">
        <v>98</v>
      </c>
      <c r="J26" s="77">
        <v>4827.8999999999996</v>
      </c>
      <c r="K26" s="77" t="s">
        <v>148</v>
      </c>
      <c r="L26" s="77">
        <v>4827.8999999999996</v>
      </c>
      <c r="M26" s="78"/>
      <c r="N26" s="79" t="s">
        <v>76</v>
      </c>
    </row>
    <row r="27" spans="1:14" ht="31.5" customHeight="1" x14ac:dyDescent="0.25">
      <c r="A27" s="69" t="s">
        <v>149</v>
      </c>
      <c r="B27" s="142"/>
      <c r="C27" s="143" t="s">
        <v>150</v>
      </c>
      <c r="D27" s="71" t="s">
        <v>71</v>
      </c>
      <c r="E27" s="144">
        <v>10</v>
      </c>
      <c r="F27" s="145">
        <v>80000</v>
      </c>
      <c r="G27" s="71" t="s">
        <v>151</v>
      </c>
      <c r="H27" s="71" t="s">
        <v>152</v>
      </c>
      <c r="I27" s="71" t="s">
        <v>98</v>
      </c>
      <c r="J27" s="77">
        <v>28919</v>
      </c>
      <c r="K27" s="77" t="s">
        <v>153</v>
      </c>
      <c r="L27" s="77">
        <v>28919</v>
      </c>
      <c r="M27" s="78"/>
      <c r="N27" s="79" t="s">
        <v>76</v>
      </c>
    </row>
    <row r="28" spans="1:14" ht="31.5" x14ac:dyDescent="0.25">
      <c r="A28" s="69" t="s">
        <v>150</v>
      </c>
      <c r="B28" s="112"/>
      <c r="C28" s="113"/>
      <c r="D28" s="70" t="s">
        <v>71</v>
      </c>
      <c r="E28" s="114"/>
      <c r="F28" s="146"/>
      <c r="G28" s="71" t="s">
        <v>154</v>
      </c>
      <c r="H28" s="71" t="s">
        <v>155</v>
      </c>
      <c r="I28" s="71" t="s">
        <v>156</v>
      </c>
      <c r="J28" s="77">
        <v>16909.75</v>
      </c>
      <c r="K28" s="77" t="s">
        <v>157</v>
      </c>
      <c r="L28" s="77">
        <v>16909.75</v>
      </c>
      <c r="M28" s="78"/>
      <c r="N28" s="79" t="s">
        <v>76</v>
      </c>
    </row>
    <row r="29" spans="1:14" ht="31.5" x14ac:dyDescent="0.25">
      <c r="A29" s="85" t="s">
        <v>158</v>
      </c>
      <c r="B29" s="85"/>
      <c r="C29" s="85" t="s">
        <v>158</v>
      </c>
      <c r="D29" s="85" t="s">
        <v>71</v>
      </c>
      <c r="E29" s="85">
        <v>20</v>
      </c>
      <c r="F29" s="147">
        <v>21000</v>
      </c>
      <c r="G29" s="85" t="s">
        <v>159</v>
      </c>
      <c r="H29" s="86" t="s">
        <v>160</v>
      </c>
      <c r="I29" s="85" t="s">
        <v>108</v>
      </c>
      <c r="J29" s="88">
        <v>13334.2</v>
      </c>
      <c r="K29" s="88" t="s">
        <v>161</v>
      </c>
      <c r="L29" s="88">
        <v>13334.2</v>
      </c>
      <c r="M29" s="89"/>
      <c r="N29" s="101" t="s">
        <v>82</v>
      </c>
    </row>
    <row r="30" spans="1:14" ht="31.5" x14ac:dyDescent="0.25">
      <c r="A30" s="71" t="s">
        <v>162</v>
      </c>
      <c r="B30" s="71"/>
      <c r="C30" s="71" t="s">
        <v>162</v>
      </c>
      <c r="D30" s="71" t="s">
        <v>71</v>
      </c>
      <c r="E30" s="148">
        <v>2</v>
      </c>
      <c r="F30" s="149">
        <v>24000</v>
      </c>
      <c r="G30" s="71" t="s">
        <v>163</v>
      </c>
      <c r="H30" s="102" t="s">
        <v>155</v>
      </c>
      <c r="I30" s="71" t="s">
        <v>164</v>
      </c>
      <c r="J30" s="77">
        <v>21538</v>
      </c>
      <c r="K30" s="77" t="s">
        <v>165</v>
      </c>
      <c r="L30" s="77">
        <v>21538</v>
      </c>
      <c r="M30" s="78"/>
      <c r="N30" s="79" t="s">
        <v>76</v>
      </c>
    </row>
    <row r="31" spans="1:14" ht="31.5" x14ac:dyDescent="0.25">
      <c r="A31" s="69" t="s">
        <v>166</v>
      </c>
      <c r="B31" s="108"/>
      <c r="C31" s="109" t="s">
        <v>167</v>
      </c>
      <c r="D31" s="71" t="s">
        <v>71</v>
      </c>
      <c r="E31" s="110">
        <v>30</v>
      </c>
      <c r="F31" s="111">
        <v>129000</v>
      </c>
      <c r="G31" s="71" t="s">
        <v>168</v>
      </c>
      <c r="H31" s="102" t="s">
        <v>73</v>
      </c>
      <c r="I31" s="71" t="s">
        <v>98</v>
      </c>
      <c r="J31" s="77">
        <v>30201.599999999999</v>
      </c>
      <c r="K31" s="150" t="s">
        <v>169</v>
      </c>
      <c r="L31" s="111">
        <v>77265.759999999995</v>
      </c>
      <c r="M31" s="151"/>
      <c r="N31" s="79" t="s">
        <v>76</v>
      </c>
    </row>
    <row r="32" spans="1:14" ht="31.5" x14ac:dyDescent="0.25">
      <c r="A32" s="69" t="s">
        <v>170</v>
      </c>
      <c r="B32" s="112"/>
      <c r="C32" s="113"/>
      <c r="D32" s="71" t="s">
        <v>71</v>
      </c>
      <c r="E32" s="114"/>
      <c r="F32" s="115"/>
      <c r="G32" s="71" t="s">
        <v>171</v>
      </c>
      <c r="H32" s="102" t="s">
        <v>73</v>
      </c>
      <c r="I32" s="71" t="s">
        <v>98</v>
      </c>
      <c r="J32" s="77">
        <v>47064.160000000003</v>
      </c>
      <c r="K32" s="152"/>
      <c r="L32" s="115"/>
      <c r="M32" s="153"/>
      <c r="N32" s="79" t="s">
        <v>76</v>
      </c>
    </row>
    <row r="33" spans="1:14" ht="31.5" x14ac:dyDescent="0.25">
      <c r="A33" s="154" t="s">
        <v>172</v>
      </c>
      <c r="B33" s="154"/>
      <c r="C33" s="154" t="s">
        <v>172</v>
      </c>
      <c r="D33" s="154" t="s">
        <v>71</v>
      </c>
      <c r="E33" s="154">
        <v>1</v>
      </c>
      <c r="F33" s="155">
        <v>100000</v>
      </c>
      <c r="G33" s="154" t="s">
        <v>173</v>
      </c>
      <c r="H33" s="156" t="s">
        <v>174</v>
      </c>
      <c r="I33" s="154" t="s">
        <v>175</v>
      </c>
      <c r="J33" s="157">
        <v>102229.27</v>
      </c>
      <c r="K33" s="157" t="s">
        <v>176</v>
      </c>
      <c r="L33" s="157">
        <v>102229.27</v>
      </c>
      <c r="M33" s="158"/>
      <c r="N33" s="159" t="s">
        <v>177</v>
      </c>
    </row>
    <row r="34" spans="1:14" ht="22.5" customHeight="1" x14ac:dyDescent="0.25">
      <c r="A34" s="119" t="s">
        <v>178</v>
      </c>
      <c r="B34" s="160"/>
      <c r="C34" s="119" t="s">
        <v>178</v>
      </c>
      <c r="D34" s="119" t="s">
        <v>71</v>
      </c>
      <c r="E34" s="117">
        <v>1</v>
      </c>
      <c r="F34" s="118">
        <v>1028500</v>
      </c>
      <c r="G34" s="117" t="s">
        <v>179</v>
      </c>
      <c r="H34" s="136" t="s">
        <v>180</v>
      </c>
      <c r="I34" s="117" t="s">
        <v>175</v>
      </c>
      <c r="J34" s="135">
        <v>1040600</v>
      </c>
      <c r="K34" s="137" t="s">
        <v>181</v>
      </c>
      <c r="L34" s="135">
        <v>1040600</v>
      </c>
      <c r="M34" s="135"/>
      <c r="N34" s="161" t="s">
        <v>125</v>
      </c>
    </row>
    <row r="35" spans="1:14" ht="47.25" x14ac:dyDescent="0.25">
      <c r="A35" s="125"/>
      <c r="B35" s="162"/>
      <c r="C35" s="125"/>
      <c r="D35" s="125"/>
      <c r="E35" s="117"/>
      <c r="F35" s="118"/>
      <c r="G35" s="163" t="s">
        <v>182</v>
      </c>
      <c r="H35" s="164" t="s">
        <v>183</v>
      </c>
      <c r="I35" s="163" t="s">
        <v>184</v>
      </c>
      <c r="J35" s="165">
        <v>139150</v>
      </c>
      <c r="K35" s="166" t="s">
        <v>185</v>
      </c>
      <c r="L35" s="165">
        <v>139150</v>
      </c>
      <c r="M35" s="135"/>
      <c r="N35" s="167"/>
    </row>
    <row r="36" spans="1:14" ht="15.75" x14ac:dyDescent="0.25">
      <c r="A36" s="168"/>
      <c r="B36" s="169"/>
      <c r="C36" s="168"/>
      <c r="D36" s="168"/>
      <c r="E36" s="170"/>
      <c r="F36" s="171"/>
      <c r="G36" s="172" t="s">
        <v>186</v>
      </c>
      <c r="H36" s="173" t="s">
        <v>183</v>
      </c>
      <c r="I36" s="172" t="s">
        <v>187</v>
      </c>
      <c r="J36" s="174">
        <v>136293.32999999999</v>
      </c>
      <c r="K36" s="175" t="s">
        <v>188</v>
      </c>
      <c r="L36" s="174">
        <v>136293.32999999999</v>
      </c>
      <c r="M36" s="176"/>
      <c r="N36" s="177" t="s">
        <v>189</v>
      </c>
    </row>
    <row r="37" spans="1:14" ht="15.75" x14ac:dyDescent="0.25">
      <c r="A37" s="168"/>
      <c r="B37" s="169"/>
      <c r="C37" s="168"/>
      <c r="D37" s="168"/>
      <c r="E37" s="170"/>
      <c r="F37" s="171"/>
      <c r="G37" s="172"/>
      <c r="H37" s="173"/>
      <c r="I37" s="172" t="s">
        <v>190</v>
      </c>
      <c r="J37" s="174">
        <v>28621.58</v>
      </c>
      <c r="K37" s="175" t="s">
        <v>191</v>
      </c>
      <c r="L37" s="174">
        <v>28621.58</v>
      </c>
      <c r="M37" s="176"/>
      <c r="N37" s="177" t="s">
        <v>189</v>
      </c>
    </row>
    <row r="38" spans="1:14" ht="31.5" x14ac:dyDescent="0.25">
      <c r="A38" s="69" t="s">
        <v>192</v>
      </c>
      <c r="B38" s="71"/>
      <c r="C38" s="71" t="s">
        <v>193</v>
      </c>
      <c r="D38" s="178" t="s">
        <v>71</v>
      </c>
      <c r="E38" s="71">
        <v>12</v>
      </c>
      <c r="F38" s="105">
        <v>14400</v>
      </c>
      <c r="G38" s="71" t="s">
        <v>194</v>
      </c>
      <c r="H38" s="102" t="s">
        <v>195</v>
      </c>
      <c r="I38" s="71" t="s">
        <v>196</v>
      </c>
      <c r="J38" s="77">
        <v>12342</v>
      </c>
      <c r="K38" s="77" t="s">
        <v>197</v>
      </c>
      <c r="L38" s="77">
        <v>12342</v>
      </c>
      <c r="M38" s="78"/>
      <c r="N38" s="79" t="s">
        <v>76</v>
      </c>
    </row>
    <row r="39" spans="1:14" ht="31.5" x14ac:dyDescent="0.25">
      <c r="A39" s="69" t="s">
        <v>198</v>
      </c>
      <c r="B39" s="71"/>
      <c r="C39" s="71" t="s">
        <v>198</v>
      </c>
      <c r="D39" s="71" t="s">
        <v>71</v>
      </c>
      <c r="E39" s="71">
        <v>7</v>
      </c>
      <c r="F39" s="105">
        <v>18200</v>
      </c>
      <c r="G39" s="71" t="s">
        <v>199</v>
      </c>
      <c r="H39" s="102" t="s">
        <v>200</v>
      </c>
      <c r="I39" s="179" t="s">
        <v>92</v>
      </c>
      <c r="J39" s="77">
        <v>19819.8</v>
      </c>
      <c r="K39" s="77" t="s">
        <v>201</v>
      </c>
      <c r="L39" s="77">
        <v>19819.8</v>
      </c>
      <c r="M39" s="78"/>
      <c r="N39" s="79" t="s">
        <v>76</v>
      </c>
    </row>
    <row r="40" spans="1:14" s="188" customFormat="1" ht="31.5" x14ac:dyDescent="0.25">
      <c r="A40" s="180"/>
      <c r="B40" s="181"/>
      <c r="C40" s="181" t="s">
        <v>202</v>
      </c>
      <c r="D40" s="181" t="s">
        <v>71</v>
      </c>
      <c r="E40" s="181">
        <v>1</v>
      </c>
      <c r="F40" s="182">
        <v>55000</v>
      </c>
      <c r="G40" s="183" t="s">
        <v>68</v>
      </c>
      <c r="H40" s="184" t="s">
        <v>68</v>
      </c>
      <c r="I40" s="183" t="s">
        <v>68</v>
      </c>
      <c r="J40" s="185" t="s">
        <v>68</v>
      </c>
      <c r="K40" s="185" t="s">
        <v>68</v>
      </c>
      <c r="L40" s="185" t="s">
        <v>68</v>
      </c>
      <c r="M40" s="186"/>
      <c r="N40" s="187" t="s">
        <v>203</v>
      </c>
    </row>
    <row r="41" spans="1:14" ht="31.5" x14ac:dyDescent="0.25">
      <c r="A41" s="69" t="s">
        <v>204</v>
      </c>
      <c r="B41" s="71"/>
      <c r="C41" s="71" t="s">
        <v>205</v>
      </c>
      <c r="D41" s="71" t="s">
        <v>71</v>
      </c>
      <c r="E41" s="71">
        <v>210</v>
      </c>
      <c r="F41" s="105">
        <v>21000</v>
      </c>
      <c r="G41" s="71" t="s">
        <v>206</v>
      </c>
      <c r="H41" s="71" t="s">
        <v>207</v>
      </c>
      <c r="I41" s="71" t="s">
        <v>208</v>
      </c>
      <c r="J41" s="77">
        <v>24393.599999999999</v>
      </c>
      <c r="K41" s="77" t="s">
        <v>209</v>
      </c>
      <c r="L41" s="77">
        <v>24393.599999999999</v>
      </c>
      <c r="M41" s="78"/>
      <c r="N41" s="79" t="s">
        <v>76</v>
      </c>
    </row>
    <row r="42" spans="1:14" ht="31.5" x14ac:dyDescent="0.25">
      <c r="A42" s="189"/>
      <c r="B42" s="190"/>
      <c r="C42" s="190" t="s">
        <v>210</v>
      </c>
      <c r="D42" s="190" t="s">
        <v>71</v>
      </c>
      <c r="E42" s="190">
        <v>38</v>
      </c>
      <c r="F42" s="191">
        <v>121600</v>
      </c>
      <c r="G42" s="190"/>
      <c r="H42" s="192"/>
      <c r="I42" s="190"/>
      <c r="J42" s="193"/>
      <c r="K42" s="193"/>
      <c r="L42" s="193"/>
      <c r="M42" s="194"/>
      <c r="N42" s="195" t="s">
        <v>211</v>
      </c>
    </row>
    <row r="43" spans="1:14" ht="31.5" x14ac:dyDescent="0.25">
      <c r="A43" s="71" t="s">
        <v>212</v>
      </c>
      <c r="B43" s="71"/>
      <c r="C43" s="71" t="s">
        <v>212</v>
      </c>
      <c r="D43" s="71" t="s">
        <v>71</v>
      </c>
      <c r="E43" s="71">
        <v>1</v>
      </c>
      <c r="F43" s="105">
        <v>10300</v>
      </c>
      <c r="G43" s="71" t="s">
        <v>213</v>
      </c>
      <c r="H43" s="71" t="s">
        <v>214</v>
      </c>
      <c r="I43" s="71" t="s">
        <v>215</v>
      </c>
      <c r="J43" s="77">
        <v>10261.469999999999</v>
      </c>
      <c r="K43" s="77" t="s">
        <v>216</v>
      </c>
      <c r="L43" s="77">
        <v>10261.469999999999</v>
      </c>
      <c r="M43" s="72"/>
      <c r="N43" s="196" t="s">
        <v>76</v>
      </c>
    </row>
    <row r="44" spans="1:14" ht="15.75" x14ac:dyDescent="0.25">
      <c r="A44" s="197"/>
      <c r="B44" s="198"/>
      <c r="C44" s="198" t="s">
        <v>217</v>
      </c>
      <c r="D44" s="198" t="s">
        <v>71</v>
      </c>
      <c r="E44" s="198">
        <v>1</v>
      </c>
      <c r="F44" s="199">
        <v>2000</v>
      </c>
      <c r="G44" s="198" t="s">
        <v>218</v>
      </c>
      <c r="H44" s="200" t="s">
        <v>219</v>
      </c>
      <c r="I44" s="198" t="s">
        <v>220</v>
      </c>
      <c r="J44" s="201">
        <v>1936</v>
      </c>
      <c r="K44" s="201" t="s">
        <v>221</v>
      </c>
      <c r="L44" s="201">
        <v>1936</v>
      </c>
      <c r="M44" s="202"/>
      <c r="N44" s="203" t="s">
        <v>222</v>
      </c>
    </row>
    <row r="45" spans="1:14" ht="31.5" x14ac:dyDescent="0.25">
      <c r="A45" s="204" t="s">
        <v>223</v>
      </c>
      <c r="B45" s="205"/>
      <c r="C45" s="206" t="s">
        <v>224</v>
      </c>
      <c r="D45" s="207" t="s">
        <v>71</v>
      </c>
      <c r="E45" s="208">
        <v>210</v>
      </c>
      <c r="F45" s="209">
        <v>21000</v>
      </c>
      <c r="G45" s="207" t="s">
        <v>225</v>
      </c>
      <c r="H45" s="210" t="s">
        <v>226</v>
      </c>
      <c r="I45" s="207" t="s">
        <v>227</v>
      </c>
      <c r="J45" s="211">
        <v>1046.05</v>
      </c>
      <c r="K45" s="211" t="s">
        <v>228</v>
      </c>
      <c r="L45" s="211">
        <v>1046.05</v>
      </c>
      <c r="M45" s="212"/>
      <c r="N45" s="196" t="s">
        <v>76</v>
      </c>
    </row>
    <row r="46" spans="1:14" ht="31.5" x14ac:dyDescent="0.25">
      <c r="A46" s="213"/>
      <c r="B46" s="214"/>
      <c r="C46" s="215"/>
      <c r="D46" s="207" t="s">
        <v>71</v>
      </c>
      <c r="E46" s="216"/>
      <c r="F46" s="217"/>
      <c r="G46" s="207" t="s">
        <v>229</v>
      </c>
      <c r="H46" s="210" t="s">
        <v>230</v>
      </c>
      <c r="I46" s="207" t="s">
        <v>227</v>
      </c>
      <c r="J46" s="211">
        <v>4107.95</v>
      </c>
      <c r="K46" s="211" t="s">
        <v>231</v>
      </c>
      <c r="L46" s="211">
        <v>4107.95</v>
      </c>
      <c r="M46" s="212"/>
      <c r="N46" s="196" t="s">
        <v>76</v>
      </c>
    </row>
    <row r="47" spans="1:14" ht="32.25" customHeight="1" x14ac:dyDescent="0.25">
      <c r="A47" s="213"/>
      <c r="B47" s="214"/>
      <c r="C47" s="215"/>
      <c r="D47" s="218" t="s">
        <v>71</v>
      </c>
      <c r="E47" s="216"/>
      <c r="F47" s="217"/>
      <c r="G47" s="207" t="s">
        <v>232</v>
      </c>
      <c r="H47" s="210" t="s">
        <v>233</v>
      </c>
      <c r="I47" s="207" t="s">
        <v>227</v>
      </c>
      <c r="J47" s="211">
        <v>1486.49</v>
      </c>
      <c r="K47" s="219" t="s">
        <v>234</v>
      </c>
      <c r="L47" s="209">
        <v>4921.08</v>
      </c>
      <c r="M47" s="220"/>
      <c r="N47" s="196" t="s">
        <v>76</v>
      </c>
    </row>
    <row r="48" spans="1:14" ht="18.75" customHeight="1" x14ac:dyDescent="0.25">
      <c r="A48" s="213"/>
      <c r="B48" s="221"/>
      <c r="C48" s="206"/>
      <c r="D48" s="207" t="s">
        <v>71</v>
      </c>
      <c r="E48" s="222"/>
      <c r="F48" s="223"/>
      <c r="G48" s="207" t="s">
        <v>235</v>
      </c>
      <c r="H48" s="210" t="s">
        <v>236</v>
      </c>
      <c r="I48" s="207" t="s">
        <v>227</v>
      </c>
      <c r="J48" s="211">
        <v>3434.59</v>
      </c>
      <c r="K48" s="224"/>
      <c r="L48" s="225"/>
      <c r="M48" s="226"/>
      <c r="N48" s="196" t="s">
        <v>76</v>
      </c>
    </row>
    <row r="49" spans="1:14" ht="21.75" customHeight="1" x14ac:dyDescent="0.25">
      <c r="A49" s="213"/>
      <c r="B49" s="214"/>
      <c r="C49" s="215"/>
      <c r="D49" s="227" t="s">
        <v>71</v>
      </c>
      <c r="E49" s="216"/>
      <c r="F49" s="217"/>
      <c r="G49" s="207" t="s">
        <v>237</v>
      </c>
      <c r="H49" s="210" t="s">
        <v>238</v>
      </c>
      <c r="I49" s="207" t="s">
        <v>227</v>
      </c>
      <c r="J49" s="211">
        <v>3125.43</v>
      </c>
      <c r="K49" s="224" t="s">
        <v>239</v>
      </c>
      <c r="L49" s="224">
        <v>3125.43</v>
      </c>
      <c r="M49" s="228"/>
      <c r="N49" s="196" t="s">
        <v>76</v>
      </c>
    </row>
    <row r="50" spans="1:14" ht="26.25" customHeight="1" x14ac:dyDescent="0.25">
      <c r="A50" s="213"/>
      <c r="B50" s="214"/>
      <c r="C50" s="215"/>
      <c r="D50" s="207" t="s">
        <v>71</v>
      </c>
      <c r="E50" s="216"/>
      <c r="F50" s="217"/>
      <c r="G50" s="207" t="s">
        <v>240</v>
      </c>
      <c r="H50" s="210" t="s">
        <v>241</v>
      </c>
      <c r="I50" s="207" t="s">
        <v>227</v>
      </c>
      <c r="J50" s="211">
        <v>2604.5300000000002</v>
      </c>
      <c r="K50" s="224" t="s">
        <v>242</v>
      </c>
      <c r="L50" s="211">
        <v>2604.5300000000002</v>
      </c>
      <c r="M50" s="228"/>
      <c r="N50" s="196" t="s">
        <v>76</v>
      </c>
    </row>
    <row r="51" spans="1:14" ht="32.25" customHeight="1" x14ac:dyDescent="0.25">
      <c r="A51" s="213"/>
      <c r="B51" s="214"/>
      <c r="C51" s="215"/>
      <c r="D51" s="207" t="s">
        <v>71</v>
      </c>
      <c r="E51" s="216"/>
      <c r="F51" s="217"/>
      <c r="G51" s="207" t="s">
        <v>243</v>
      </c>
      <c r="H51" s="210" t="s">
        <v>244</v>
      </c>
      <c r="I51" s="207" t="s">
        <v>227</v>
      </c>
      <c r="J51" s="211">
        <v>3747.98</v>
      </c>
      <c r="K51" s="224" t="s">
        <v>245</v>
      </c>
      <c r="L51" s="211">
        <v>3747.98</v>
      </c>
      <c r="M51" s="228"/>
      <c r="N51" s="196" t="s">
        <v>76</v>
      </c>
    </row>
    <row r="52" spans="1:14" ht="21" customHeight="1" x14ac:dyDescent="0.25">
      <c r="A52" s="229"/>
      <c r="B52" s="230"/>
      <c r="C52" s="231"/>
      <c r="D52" s="207" t="s">
        <v>71</v>
      </c>
      <c r="E52" s="232"/>
      <c r="F52" s="225"/>
      <c r="G52" s="207" t="s">
        <v>246</v>
      </c>
      <c r="H52" s="210" t="s">
        <v>247</v>
      </c>
      <c r="I52" s="207" t="s">
        <v>227</v>
      </c>
      <c r="J52" s="211">
        <v>27.23</v>
      </c>
      <c r="K52" s="224" t="s">
        <v>248</v>
      </c>
      <c r="L52" s="224">
        <v>27.23</v>
      </c>
      <c r="M52" s="228"/>
      <c r="N52" s="196" t="s">
        <v>76</v>
      </c>
    </row>
    <row r="53" spans="1:14" ht="47.25" x14ac:dyDescent="0.25">
      <c r="B53" s="190"/>
      <c r="C53" s="190" t="s">
        <v>249</v>
      </c>
      <c r="D53" s="190" t="s">
        <v>71</v>
      </c>
      <c r="E53" s="190">
        <v>1</v>
      </c>
      <c r="F53" s="191">
        <v>20000</v>
      </c>
      <c r="G53" s="190"/>
      <c r="H53" s="192"/>
      <c r="I53" s="190"/>
      <c r="J53" s="193"/>
      <c r="K53" s="193"/>
      <c r="L53" s="193"/>
      <c r="M53" s="194"/>
      <c r="N53" s="195" t="s">
        <v>211</v>
      </c>
    </row>
    <row r="54" spans="1:14" ht="63.75" customHeight="1" x14ac:dyDescent="0.25">
      <c r="A54" s="233" t="s">
        <v>250</v>
      </c>
      <c r="B54" s="234"/>
      <c r="C54" s="234" t="s">
        <v>251</v>
      </c>
      <c r="D54" s="234" t="s">
        <v>71</v>
      </c>
      <c r="E54" s="234">
        <v>1</v>
      </c>
      <c r="F54" s="235">
        <v>11500</v>
      </c>
      <c r="G54" s="234" t="s">
        <v>252</v>
      </c>
      <c r="H54" s="236" t="s">
        <v>107</v>
      </c>
      <c r="I54" s="234" t="s">
        <v>253</v>
      </c>
      <c r="J54" s="237">
        <v>11930.6</v>
      </c>
      <c r="K54" s="237" t="s">
        <v>254</v>
      </c>
      <c r="L54" s="237">
        <v>11930.6</v>
      </c>
      <c r="M54" s="238"/>
      <c r="N54" s="196" t="s">
        <v>76</v>
      </c>
    </row>
    <row r="55" spans="1:14" ht="15.75" x14ac:dyDescent="0.25">
      <c r="B55" s="239"/>
      <c r="C55" s="239" t="s">
        <v>255</v>
      </c>
      <c r="D55" s="239" t="s">
        <v>71</v>
      </c>
      <c r="E55" s="239">
        <v>1</v>
      </c>
      <c r="F55" s="240">
        <v>58000</v>
      </c>
      <c r="G55" s="190"/>
      <c r="H55" s="192"/>
      <c r="I55" s="190"/>
      <c r="J55" s="193"/>
      <c r="K55" s="193"/>
      <c r="L55" s="193"/>
      <c r="M55" s="194"/>
      <c r="N55" s="195" t="s">
        <v>211</v>
      </c>
    </row>
    <row r="56" spans="1:14" ht="31.5" x14ac:dyDescent="0.25">
      <c r="A56" s="233" t="s">
        <v>256</v>
      </c>
      <c r="B56" s="241"/>
      <c r="C56" s="242" t="s">
        <v>257</v>
      </c>
      <c r="D56" s="242" t="s">
        <v>71</v>
      </c>
      <c r="E56" s="243">
        <v>10</v>
      </c>
      <c r="F56" s="244">
        <v>9800</v>
      </c>
      <c r="G56" s="234" t="s">
        <v>258</v>
      </c>
      <c r="H56" s="234" t="s">
        <v>259</v>
      </c>
      <c r="I56" s="234" t="s">
        <v>260</v>
      </c>
      <c r="J56" s="237">
        <v>1488.3</v>
      </c>
      <c r="K56" s="237" t="s">
        <v>261</v>
      </c>
      <c r="L56" s="237">
        <v>1488.3</v>
      </c>
      <c r="M56" s="238"/>
      <c r="N56" s="196" t="s">
        <v>76</v>
      </c>
    </row>
    <row r="57" spans="1:14" ht="31.5" x14ac:dyDescent="0.25">
      <c r="A57" s="233" t="s">
        <v>262</v>
      </c>
      <c r="B57" s="241"/>
      <c r="C57" s="245"/>
      <c r="D57" s="245"/>
      <c r="E57" s="246"/>
      <c r="F57" s="247"/>
      <c r="G57" s="234" t="s">
        <v>263</v>
      </c>
      <c r="H57" s="234" t="s">
        <v>226</v>
      </c>
      <c r="I57" s="234" t="s">
        <v>260</v>
      </c>
      <c r="J57" s="237">
        <v>7235.8</v>
      </c>
      <c r="K57" s="237" t="s">
        <v>264</v>
      </c>
      <c r="L57" s="237">
        <v>7235.8</v>
      </c>
      <c r="M57" s="238"/>
      <c r="N57" s="196" t="s">
        <v>76</v>
      </c>
    </row>
    <row r="58" spans="1:14" ht="31.5" x14ac:dyDescent="0.25">
      <c r="A58" s="234" t="s">
        <v>265</v>
      </c>
      <c r="B58" s="234"/>
      <c r="C58" s="234" t="s">
        <v>265</v>
      </c>
      <c r="D58" s="234" t="s">
        <v>71</v>
      </c>
      <c r="E58" s="234">
        <v>10</v>
      </c>
      <c r="F58" s="235">
        <v>3700</v>
      </c>
      <c r="G58" s="234" t="s">
        <v>266</v>
      </c>
      <c r="H58" s="236" t="s">
        <v>267</v>
      </c>
      <c r="I58" s="234" t="s">
        <v>268</v>
      </c>
      <c r="J58" s="237">
        <v>1073.75</v>
      </c>
      <c r="K58" s="237" t="s">
        <v>269</v>
      </c>
      <c r="L58" s="237">
        <v>1073.75</v>
      </c>
      <c r="M58" s="238"/>
      <c r="N58" s="196" t="s">
        <v>76</v>
      </c>
    </row>
    <row r="59" spans="1:14" ht="15.75" customHeight="1" x14ac:dyDescent="0.25">
      <c r="A59" s="248" t="s">
        <v>270</v>
      </c>
      <c r="B59" s="249"/>
      <c r="C59" s="248" t="s">
        <v>271</v>
      </c>
      <c r="D59" s="248" t="s">
        <v>71</v>
      </c>
      <c r="E59" s="250">
        <v>7</v>
      </c>
      <c r="F59" s="251">
        <v>2100</v>
      </c>
      <c r="G59" s="252">
        <v>191000622</v>
      </c>
      <c r="H59" s="253">
        <v>44210</v>
      </c>
      <c r="I59" s="252" t="s">
        <v>272</v>
      </c>
      <c r="J59" s="254">
        <v>645.41</v>
      </c>
      <c r="K59" s="255" t="s">
        <v>273</v>
      </c>
      <c r="L59" s="251">
        <v>908.56</v>
      </c>
      <c r="M59" s="256"/>
      <c r="N59" s="257" t="s">
        <v>274</v>
      </c>
    </row>
    <row r="60" spans="1:14" ht="15.75" x14ac:dyDescent="0.25">
      <c r="A60" s="258"/>
      <c r="B60" s="259"/>
      <c r="C60" s="258"/>
      <c r="D60" s="258" t="s">
        <v>71</v>
      </c>
      <c r="E60" s="260"/>
      <c r="F60" s="261"/>
      <c r="G60" s="252">
        <v>191000827</v>
      </c>
      <c r="H60" s="253">
        <v>44214</v>
      </c>
      <c r="I60" s="252" t="s">
        <v>272</v>
      </c>
      <c r="J60" s="254">
        <v>263.14999999999998</v>
      </c>
      <c r="K60" s="262"/>
      <c r="L60" s="261"/>
      <c r="M60" s="263"/>
      <c r="N60" s="264"/>
    </row>
    <row r="61" spans="1:14" ht="34.5" customHeight="1" x14ac:dyDescent="0.25">
      <c r="A61" s="80" t="s">
        <v>275</v>
      </c>
      <c r="B61" s="85"/>
      <c r="C61" s="85" t="s">
        <v>276</v>
      </c>
      <c r="D61" s="85" t="s">
        <v>71</v>
      </c>
      <c r="E61" s="85">
        <v>12</v>
      </c>
      <c r="F61" s="147">
        <v>7200</v>
      </c>
      <c r="G61" s="85" t="s">
        <v>277</v>
      </c>
      <c r="H61" s="86" t="s">
        <v>278</v>
      </c>
      <c r="I61" s="85" t="s">
        <v>279</v>
      </c>
      <c r="J61" s="88">
        <v>6976.21</v>
      </c>
      <c r="K61" s="88" t="s">
        <v>280</v>
      </c>
      <c r="L61" s="88">
        <v>6976.21</v>
      </c>
      <c r="M61" s="89"/>
      <c r="N61" s="265" t="s">
        <v>82</v>
      </c>
    </row>
    <row r="62" spans="1:14" ht="66.75" customHeight="1" x14ac:dyDescent="0.25">
      <c r="A62" s="266"/>
      <c r="B62" s="234"/>
      <c r="C62" s="267" t="s">
        <v>281</v>
      </c>
      <c r="D62" s="234" t="s">
        <v>71</v>
      </c>
      <c r="E62" s="234">
        <v>4</v>
      </c>
      <c r="F62" s="235">
        <v>19810.12</v>
      </c>
      <c r="G62" s="234" t="s">
        <v>68</v>
      </c>
      <c r="H62" s="236" t="s">
        <v>68</v>
      </c>
      <c r="I62" s="234" t="s">
        <v>68</v>
      </c>
      <c r="J62" s="237" t="s">
        <v>68</v>
      </c>
      <c r="K62" s="237" t="s">
        <v>68</v>
      </c>
      <c r="L62" s="237" t="s">
        <v>68</v>
      </c>
      <c r="M62" s="238"/>
      <c r="N62" s="268" t="s">
        <v>282</v>
      </c>
    </row>
    <row r="63" spans="1:14" ht="69" customHeight="1" x14ac:dyDescent="0.25">
      <c r="A63" s="266"/>
      <c r="B63" s="234"/>
      <c r="C63" s="234" t="s">
        <v>283</v>
      </c>
      <c r="D63" s="234" t="s">
        <v>71</v>
      </c>
      <c r="E63" s="234">
        <v>2</v>
      </c>
      <c r="F63" s="235">
        <v>7475.38</v>
      </c>
      <c r="G63" s="234" t="s">
        <v>68</v>
      </c>
      <c r="H63" s="236" t="s">
        <v>68</v>
      </c>
      <c r="I63" s="234" t="s">
        <v>68</v>
      </c>
      <c r="J63" s="237" t="s">
        <v>68</v>
      </c>
      <c r="K63" s="237" t="s">
        <v>68</v>
      </c>
      <c r="L63" s="237" t="s">
        <v>68</v>
      </c>
      <c r="M63" s="238"/>
      <c r="N63" s="269"/>
    </row>
    <row r="65" spans="2:2" x14ac:dyDescent="0.25">
      <c r="B65" s="188"/>
    </row>
  </sheetData>
  <autoFilter ref="A7:N63" xr:uid="{5DC80442-BFD7-4497-B271-A4F0FB511E67}"/>
  <mergeCells count="75">
    <mergeCell ref="F59:F60"/>
    <mergeCell ref="L59:L60"/>
    <mergeCell ref="M59:M60"/>
    <mergeCell ref="N59:N60"/>
    <mergeCell ref="N62:N63"/>
    <mergeCell ref="N1:N3"/>
    <mergeCell ref="B56:B57"/>
    <mergeCell ref="C56:C57"/>
    <mergeCell ref="D56:D57"/>
    <mergeCell ref="E56:E57"/>
    <mergeCell ref="F56:F57"/>
    <mergeCell ref="A59:A60"/>
    <mergeCell ref="B59:B60"/>
    <mergeCell ref="C59:C60"/>
    <mergeCell ref="D59:D60"/>
    <mergeCell ref="E59:E60"/>
    <mergeCell ref="N34:N35"/>
    <mergeCell ref="A45:A52"/>
    <mergeCell ref="B45:B52"/>
    <mergeCell ref="C45:C52"/>
    <mergeCell ref="E45:E52"/>
    <mergeCell ref="F45:F52"/>
    <mergeCell ref="L47:L48"/>
    <mergeCell ref="M47:M48"/>
    <mergeCell ref="L31:L32"/>
    <mergeCell ref="M31:M32"/>
    <mergeCell ref="A34:A35"/>
    <mergeCell ref="B34:B35"/>
    <mergeCell ref="C34:C35"/>
    <mergeCell ref="D34:D35"/>
    <mergeCell ref="F23:F24"/>
    <mergeCell ref="B27:B28"/>
    <mergeCell ref="C27:C28"/>
    <mergeCell ref="E27:E28"/>
    <mergeCell ref="F27:F28"/>
    <mergeCell ref="B31:B32"/>
    <mergeCell ref="C31:C32"/>
    <mergeCell ref="E31:E32"/>
    <mergeCell ref="F31:F32"/>
    <mergeCell ref="I19:I21"/>
    <mergeCell ref="J19:J21"/>
    <mergeCell ref="K19:K20"/>
    <mergeCell ref="L19:L20"/>
    <mergeCell ref="M19:M20"/>
    <mergeCell ref="A23:A24"/>
    <mergeCell ref="B23:B24"/>
    <mergeCell ref="C23:C24"/>
    <mergeCell ref="D23:D24"/>
    <mergeCell ref="E23:E24"/>
    <mergeCell ref="B16:B17"/>
    <mergeCell ref="C16:C17"/>
    <mergeCell ref="E16:E17"/>
    <mergeCell ref="F16:F17"/>
    <mergeCell ref="G19:G21"/>
    <mergeCell ref="H19:H21"/>
    <mergeCell ref="G6:J6"/>
    <mergeCell ref="K6:M6"/>
    <mergeCell ref="N6:N7"/>
    <mergeCell ref="A8:B8"/>
    <mergeCell ref="B10:B12"/>
    <mergeCell ref="C10:C12"/>
    <mergeCell ref="D10:D12"/>
    <mergeCell ref="E10:E12"/>
    <mergeCell ref="F10:F12"/>
    <mergeCell ref="L11:L12"/>
    <mergeCell ref="A2:B2"/>
    <mergeCell ref="B4:N4"/>
    <mergeCell ref="A5:F5"/>
    <mergeCell ref="G5:N5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scale="28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MK_RIK_2</vt:lpstr>
      <vt:lpstr>Vidz_VIII</vt:lpstr>
      <vt:lpstr>Vidz_VIII!Print_Area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Lāsma Zandberga</cp:lastModifiedBy>
  <cp:lastPrinted>2021-12-30T07:13:46Z</cp:lastPrinted>
  <dcterms:created xsi:type="dcterms:W3CDTF">2021-10-15T18:24:56Z</dcterms:created>
  <dcterms:modified xsi:type="dcterms:W3CDTF">2022-10-14T08:04:50Z</dcterms:modified>
</cp:coreProperties>
</file>