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LNG\Covid-19_VIRSSTUNDAS\Covid_virsst_2022_3.pieprasijums\"/>
    </mc:Choice>
  </mc:AlternateContent>
  <xr:revisionPtr revIDLastSave="0" documentId="13_ncr:1_{A1F7FDC2-233A-4CD0-B64B-38986B800CB6}" xr6:coauthVersionLast="47" xr6:coauthVersionMax="47" xr10:uidLastSave="{00000000-0000-0000-0000-000000000000}"/>
  <bookViews>
    <workbookView xWindow="-120" yWindow="-120" windowWidth="29040" windowHeight="15840" tabRatio="764" xr2:uid="{00000000-000D-0000-FFFF-FFFF00000000}"/>
  </bookViews>
  <sheets>
    <sheet name="KOPSAVILKUMS" sheetId="21" r:id="rId1"/>
    <sheet name="RAKUS_maijs_aug" sheetId="19" r:id="rId2"/>
    <sheet name="PSKUS_maijs" sheetId="17" r:id="rId3"/>
    <sheet name="PSKUS_jūn" sheetId="18" r:id="rId4"/>
    <sheet name="Daugavpils_reģ_aug" sheetId="15" r:id="rId5"/>
    <sheet name="Daugavpils_reģ_sept" sheetId="16" r:id="rId6"/>
    <sheet name="Z-Kurzeme_jūl" sheetId="4" r:id="rId7"/>
    <sheet name="Z-Kurzeme_aug" sheetId="8" r:id="rId8"/>
    <sheet name="Z-Kurzeme_sept" sheetId="14" r:id="rId9"/>
    <sheet name="Jelgava_jūn" sheetId="3" r:id="rId10"/>
    <sheet name="Jelgava_jūl" sheetId="5" r:id="rId11"/>
    <sheet name="Jelgava_aug" sheetId="6" r:id="rId12"/>
    <sheet name="Jelgava_sept" sheetId="12" r:id="rId13"/>
    <sheet name="Balvi-Gulbene_maijs_aug" sheetId="11" r:id="rId14"/>
    <sheet name="Daugavpils_psih_jūl" sheetId="2" r:id="rId15"/>
    <sheet name="Daugavpils_psih_aug" sheetId="9" r:id="rId16"/>
    <sheet name="Daugavpils_psih_sept" sheetId="13" r:id="rId17"/>
    <sheet name="Dugavpils_psih_okt" sheetId="20" r:id="rId18"/>
  </sheets>
  <definedNames>
    <definedName name="_xlnm._FilterDatabase" localSheetId="4" hidden="1">Daugavpils_reģ_aug!$A$1:$I$110</definedName>
    <definedName name="_xlnm._FilterDatabase" localSheetId="5" hidden="1">Daugavpils_reģ_sept!$A$1:$I$140</definedName>
    <definedName name="_xlnm._FilterDatabase" localSheetId="1" hidden="1">RAKUS_maijs_aug!$A$11:$I$1342</definedName>
    <definedName name="_xlnm._FilterDatabase" localSheetId="7" hidden="1">'Z-Kurzeme_aug'!$A$9:$APG$115</definedName>
    <definedName name="_xlnm._FilterDatabase" localSheetId="6" hidden="1">'Z-Kurzeme_jūl'!$A$9:$APC$81</definedName>
    <definedName name="_xlnm._FilterDatabase" localSheetId="8" hidden="1">'Z-Kurzeme_sept'!$A$9:$APE$117</definedName>
    <definedName name="_xlnm.Print_Area" localSheetId="7">'Z-Kurzeme_aug'!$A$2:$I$115</definedName>
    <definedName name="_xlnm.Print_Area" localSheetId="6">'Z-Kurzeme_jūl'!$A$2:$I$81</definedName>
    <definedName name="_xlnm.Print_Area" localSheetId="8">'Z-Kurzeme_sept'!$A$2:$I$117</definedName>
    <definedName name="_xlnm.Print_Titles" localSheetId="7">'Z-Kurzeme_aug'!$6:$9</definedName>
    <definedName name="_xlnm.Print_Titles" localSheetId="6">'Z-Kurzeme_jūl'!$6:$9</definedName>
    <definedName name="_xlnm.Print_Titles" localSheetId="8">'Z-Kurzeme_sept'!$6:$9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4" i="12" l="1"/>
  <c r="C15" i="12"/>
  <c r="C16" i="12"/>
  <c r="C17" i="12"/>
  <c r="C18" i="12"/>
  <c r="C19" i="12"/>
  <c r="C20" i="12"/>
  <c r="C21" i="12"/>
  <c r="C22" i="12"/>
  <c r="C23" i="12"/>
  <c r="C24" i="12"/>
  <c r="C25" i="12"/>
  <c r="C26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4" i="12"/>
  <c r="C45" i="12"/>
  <c r="C13" i="12"/>
  <c r="I11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9" i="6"/>
  <c r="C30" i="6"/>
  <c r="C31" i="6"/>
  <c r="C32" i="6"/>
  <c r="C34" i="6"/>
  <c r="C13" i="6"/>
  <c r="E11" i="5"/>
  <c r="B11" i="5"/>
  <c r="E12" i="5"/>
  <c r="B12" i="5"/>
  <c r="E16" i="5"/>
  <c r="B16" i="5"/>
  <c r="E18" i="5"/>
  <c r="B18" i="5"/>
  <c r="C14" i="5"/>
  <c r="C15" i="5"/>
  <c r="C17" i="5"/>
  <c r="C19" i="5"/>
  <c r="C20" i="5"/>
  <c r="C21" i="5"/>
  <c r="C22" i="5"/>
  <c r="C23" i="5"/>
  <c r="C24" i="5"/>
  <c r="C25" i="5"/>
  <c r="C13" i="5"/>
  <c r="B11" i="3"/>
  <c r="E11" i="3"/>
  <c r="H11" i="3"/>
  <c r="I11" i="3"/>
  <c r="D13" i="21" s="1"/>
  <c r="C14" i="3"/>
  <c r="C15" i="3"/>
  <c r="C16" i="3"/>
  <c r="C17" i="3"/>
  <c r="C19" i="3"/>
  <c r="C21" i="3"/>
  <c r="C22" i="3"/>
  <c r="C23" i="3"/>
  <c r="C24" i="3"/>
  <c r="C25" i="3"/>
  <c r="C26" i="3"/>
  <c r="C13" i="3"/>
  <c r="C14" i="21"/>
  <c r="H15" i="21"/>
  <c r="G15" i="21"/>
  <c r="F15" i="21"/>
  <c r="E15" i="21"/>
  <c r="B11" i="12"/>
  <c r="E12" i="12"/>
  <c r="B12" i="12"/>
  <c r="E27" i="12"/>
  <c r="B27" i="12"/>
  <c r="E43" i="12"/>
  <c r="B43" i="12"/>
  <c r="H44" i="12"/>
  <c r="I44" i="12" s="1"/>
  <c r="G44" i="12"/>
  <c r="B11" i="6"/>
  <c r="E12" i="6"/>
  <c r="B12" i="6"/>
  <c r="E28" i="6"/>
  <c r="B28" i="6"/>
  <c r="B33" i="6"/>
  <c r="G14" i="5"/>
  <c r="E20" i="3"/>
  <c r="B20" i="3"/>
  <c r="E18" i="3"/>
  <c r="B18" i="3"/>
  <c r="E12" i="3"/>
  <c r="B12" i="3"/>
  <c r="G12" i="21"/>
  <c r="I110" i="14"/>
  <c r="E35" i="14"/>
  <c r="E36" i="14"/>
  <c r="F12" i="21"/>
  <c r="I101" i="8"/>
  <c r="I36" i="8"/>
  <c r="E12" i="21"/>
  <c r="G11" i="21"/>
  <c r="G140" i="16"/>
  <c r="G138" i="16"/>
  <c r="G137" i="16"/>
  <c r="G135" i="16"/>
  <c r="G132" i="16"/>
  <c r="G131" i="16"/>
  <c r="G129" i="16"/>
  <c r="G128" i="16"/>
  <c r="G124" i="16"/>
  <c r="G125" i="16"/>
  <c r="G126" i="16"/>
  <c r="G123" i="16"/>
  <c r="G113" i="16"/>
  <c r="G114" i="16"/>
  <c r="G115" i="16"/>
  <c r="G116" i="16"/>
  <c r="G117" i="16"/>
  <c r="G118" i="16"/>
  <c r="G119" i="16"/>
  <c r="G120" i="16"/>
  <c r="G111" i="16"/>
  <c r="G112" i="16"/>
  <c r="G110" i="16"/>
  <c r="G109" i="16"/>
  <c r="G108" i="16"/>
  <c r="G102" i="16"/>
  <c r="G103" i="16"/>
  <c r="G104" i="16"/>
  <c r="G105" i="16"/>
  <c r="G106" i="16"/>
  <c r="G99" i="16"/>
  <c r="G100" i="16"/>
  <c r="G101" i="16"/>
  <c r="G98" i="16"/>
  <c r="G97" i="16"/>
  <c r="G96" i="16"/>
  <c r="G95" i="16"/>
  <c r="G94" i="16"/>
  <c r="G93" i="16"/>
  <c r="G85" i="16"/>
  <c r="G86" i="16"/>
  <c r="G87" i="16"/>
  <c r="G88" i="16"/>
  <c r="G89" i="16"/>
  <c r="G90" i="16"/>
  <c r="G91" i="16"/>
  <c r="G92" i="16"/>
  <c r="G84" i="16"/>
  <c r="G83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65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14" i="16"/>
  <c r="E13" i="16"/>
  <c r="F11" i="21"/>
  <c r="E11" i="12" l="1"/>
  <c r="G103" i="15"/>
  <c r="G104" i="15"/>
  <c r="G105" i="15"/>
  <c r="G106" i="15"/>
  <c r="G107" i="15"/>
  <c r="G108" i="15"/>
  <c r="G102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87" i="15"/>
  <c r="G83" i="15"/>
  <c r="G84" i="15"/>
  <c r="G82" i="15"/>
  <c r="G79" i="15"/>
  <c r="G80" i="15"/>
  <c r="G78" i="15"/>
  <c r="G60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61" i="15"/>
  <c r="G54" i="15"/>
  <c r="G55" i="15"/>
  <c r="G56" i="15"/>
  <c r="G57" i="15"/>
  <c r="G58" i="15"/>
  <c r="G53" i="15"/>
  <c r="G52" i="15"/>
  <c r="G51" i="15"/>
  <c r="G50" i="15"/>
  <c r="G49" i="15"/>
  <c r="G42" i="15"/>
  <c r="G43" i="15"/>
  <c r="G44" i="15"/>
  <c r="G45" i="15"/>
  <c r="G46" i="15"/>
  <c r="G47" i="15"/>
  <c r="G48" i="15"/>
  <c r="G40" i="15"/>
  <c r="G4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15" i="15"/>
  <c r="G16" i="15"/>
  <c r="G17" i="15"/>
  <c r="G18" i="15"/>
  <c r="G19" i="15"/>
  <c r="G20" i="15"/>
  <c r="G14" i="15"/>
  <c r="D10" i="21"/>
  <c r="H14" i="18"/>
  <c r="I14" i="18" s="1"/>
  <c r="H15" i="18"/>
  <c r="I15" i="18" s="1"/>
  <c r="H16" i="18"/>
  <c r="I16" i="18"/>
  <c r="H17" i="18"/>
  <c r="I17" i="18" s="1"/>
  <c r="H18" i="18"/>
  <c r="I18" i="18" s="1"/>
  <c r="H19" i="18"/>
  <c r="I19" i="18" s="1"/>
  <c r="H20" i="18"/>
  <c r="I20" i="18" s="1"/>
  <c r="H21" i="18"/>
  <c r="I21" i="18"/>
  <c r="H22" i="18"/>
  <c r="I22" i="18"/>
  <c r="H23" i="18"/>
  <c r="I23" i="18" s="1"/>
  <c r="H24" i="18"/>
  <c r="I24" i="18"/>
  <c r="H25" i="18"/>
  <c r="I25" i="18"/>
  <c r="H26" i="18"/>
  <c r="I26" i="18" s="1"/>
  <c r="H27" i="18"/>
  <c r="I27" i="18" s="1"/>
  <c r="H28" i="18"/>
  <c r="I28" i="18" s="1"/>
  <c r="H29" i="18"/>
  <c r="I29" i="18" s="1"/>
  <c r="H30" i="18"/>
  <c r="I30" i="18"/>
  <c r="H31" i="18"/>
  <c r="I31" i="18" s="1"/>
  <c r="H32" i="18"/>
  <c r="I32" i="18" s="1"/>
  <c r="H33" i="18"/>
  <c r="I33" i="18"/>
  <c r="H34" i="18"/>
  <c r="I34" i="18"/>
  <c r="H35" i="18"/>
  <c r="I35" i="18" s="1"/>
  <c r="H36" i="18"/>
  <c r="I36" i="18"/>
  <c r="H37" i="18"/>
  <c r="I37" i="18" s="1"/>
  <c r="H38" i="18"/>
  <c r="I38" i="18" s="1"/>
  <c r="H39" i="18"/>
  <c r="I39" i="18" s="1"/>
  <c r="H40" i="18"/>
  <c r="I40" i="18" s="1"/>
  <c r="H41" i="18"/>
  <c r="I41" i="18" s="1"/>
  <c r="H42" i="18"/>
  <c r="I42" i="18" s="1"/>
  <c r="H43" i="18"/>
  <c r="I43" i="18" s="1"/>
  <c r="H44" i="18"/>
  <c r="I44" i="18"/>
  <c r="H45" i="18"/>
  <c r="I45" i="18" s="1"/>
  <c r="H46" i="18"/>
  <c r="I46" i="18" s="1"/>
  <c r="H47" i="18"/>
  <c r="I47" i="18" s="1"/>
  <c r="H48" i="18"/>
  <c r="I48" i="18" s="1"/>
  <c r="H49" i="18"/>
  <c r="I49" i="18"/>
  <c r="H50" i="18"/>
  <c r="I50" i="18" s="1"/>
  <c r="H51" i="18"/>
  <c r="I51" i="18" s="1"/>
  <c r="H52" i="18"/>
  <c r="I52" i="18"/>
  <c r="H53" i="18"/>
  <c r="I53" i="18" s="1"/>
  <c r="H54" i="18"/>
  <c r="I54" i="18"/>
  <c r="H55" i="18"/>
  <c r="I55" i="18" s="1"/>
  <c r="H56" i="18"/>
  <c r="I56" i="18" s="1"/>
  <c r="H57" i="18"/>
  <c r="I57" i="18"/>
  <c r="H58" i="18"/>
  <c r="I58" i="18" s="1"/>
  <c r="H59" i="18"/>
  <c r="I59" i="18" s="1"/>
  <c r="H60" i="18"/>
  <c r="I60" i="18" s="1"/>
  <c r="H61" i="18"/>
  <c r="I61" i="18" s="1"/>
  <c r="H62" i="18"/>
  <c r="I62" i="18"/>
  <c r="H63" i="18"/>
  <c r="I63" i="18" s="1"/>
  <c r="H64" i="18"/>
  <c r="I64" i="18"/>
  <c r="H65" i="18"/>
  <c r="I65" i="18"/>
  <c r="H66" i="18"/>
  <c r="I66" i="18"/>
  <c r="H67" i="18"/>
  <c r="I67" i="18" s="1"/>
  <c r="H68" i="18"/>
  <c r="I68" i="18"/>
  <c r="H69" i="18"/>
  <c r="I69" i="18" s="1"/>
  <c r="H70" i="18"/>
  <c r="I70" i="18" s="1"/>
  <c r="H71" i="18"/>
  <c r="I71" i="18" s="1"/>
  <c r="H72" i="18"/>
  <c r="I72" i="18"/>
  <c r="H73" i="18"/>
  <c r="I73" i="18"/>
  <c r="H74" i="18"/>
  <c r="I74" i="18" s="1"/>
  <c r="H75" i="18"/>
  <c r="I75" i="18" s="1"/>
  <c r="H76" i="18"/>
  <c r="I76" i="18" s="1"/>
  <c r="H77" i="18"/>
  <c r="I77" i="18"/>
  <c r="H78" i="18"/>
  <c r="I78" i="18"/>
  <c r="H79" i="18"/>
  <c r="I79" i="18" s="1"/>
  <c r="H80" i="18"/>
  <c r="I80" i="18"/>
  <c r="H81" i="18"/>
  <c r="I81" i="18" s="1"/>
  <c r="H82" i="18"/>
  <c r="I82" i="18" s="1"/>
  <c r="H83" i="18"/>
  <c r="I83" i="18" s="1"/>
  <c r="H139" i="18"/>
  <c r="I139" i="18" s="1"/>
  <c r="H140" i="18"/>
  <c r="I140" i="18" s="1"/>
  <c r="H142" i="18"/>
  <c r="H141" i="18" s="1"/>
  <c r="I142" i="18"/>
  <c r="H143" i="18"/>
  <c r="I143" i="18" s="1"/>
  <c r="H144" i="18"/>
  <c r="I144" i="18"/>
  <c r="H145" i="18"/>
  <c r="I145" i="18" s="1"/>
  <c r="H146" i="18"/>
  <c r="I146" i="18" s="1"/>
  <c r="H147" i="18"/>
  <c r="I147" i="18" s="1"/>
  <c r="H148" i="18"/>
  <c r="I148" i="18" s="1"/>
  <c r="H149" i="18"/>
  <c r="I149" i="18" s="1"/>
  <c r="H150" i="18"/>
  <c r="I150" i="18"/>
  <c r="H151" i="18"/>
  <c r="I151" i="18" s="1"/>
  <c r="H152" i="18"/>
  <c r="I152" i="18" s="1"/>
  <c r="H153" i="18"/>
  <c r="I153" i="18" s="1"/>
  <c r="H154" i="18"/>
  <c r="I154" i="18" s="1"/>
  <c r="H155" i="18"/>
  <c r="I155" i="18" s="1"/>
  <c r="H156" i="18"/>
  <c r="I156" i="18"/>
  <c r="H157" i="18"/>
  <c r="I157" i="18" s="1"/>
  <c r="H158" i="18"/>
  <c r="I158" i="18" s="1"/>
  <c r="H159" i="18"/>
  <c r="I159" i="18" s="1"/>
  <c r="H160" i="18"/>
  <c r="I160" i="18" s="1"/>
  <c r="H161" i="18"/>
  <c r="I161" i="18" s="1"/>
  <c r="H162" i="18"/>
  <c r="I162" i="18"/>
  <c r="H163" i="18"/>
  <c r="I163" i="18" s="1"/>
  <c r="H164" i="18"/>
  <c r="I164" i="18" s="1"/>
  <c r="H165" i="18"/>
  <c r="I165" i="18"/>
  <c r="H166" i="18"/>
  <c r="I166" i="18" s="1"/>
  <c r="H167" i="18"/>
  <c r="I167" i="18" s="1"/>
  <c r="H168" i="18"/>
  <c r="I168" i="18" s="1"/>
  <c r="H169" i="18"/>
  <c r="I169" i="18" s="1"/>
  <c r="H170" i="18"/>
  <c r="I170" i="18" s="1"/>
  <c r="H171" i="18"/>
  <c r="I171" i="18" s="1"/>
  <c r="H172" i="18"/>
  <c r="I172" i="18"/>
  <c r="H173" i="18"/>
  <c r="I173" i="18"/>
  <c r="H174" i="18"/>
  <c r="I174" i="18" s="1"/>
  <c r="H175" i="18"/>
  <c r="I175" i="18" s="1"/>
  <c r="H176" i="18"/>
  <c r="I176" i="18" s="1"/>
  <c r="H177" i="18"/>
  <c r="I177" i="18" s="1"/>
  <c r="H178" i="18"/>
  <c r="I178" i="18" s="1"/>
  <c r="H179" i="18"/>
  <c r="I179" i="18" s="1"/>
  <c r="H180" i="18"/>
  <c r="I180" i="18" s="1"/>
  <c r="H181" i="18"/>
  <c r="I181" i="18" s="1"/>
  <c r="H182" i="18"/>
  <c r="I182" i="18"/>
  <c r="H183" i="18"/>
  <c r="I183" i="18" s="1"/>
  <c r="H184" i="18"/>
  <c r="I184" i="18" s="1"/>
  <c r="H185" i="18"/>
  <c r="I185" i="18" s="1"/>
  <c r="H186" i="18"/>
  <c r="I186" i="18" s="1"/>
  <c r="H187" i="18"/>
  <c r="I187" i="18" s="1"/>
  <c r="H188" i="18"/>
  <c r="I188" i="18"/>
  <c r="H189" i="18"/>
  <c r="I189" i="18"/>
  <c r="H190" i="18"/>
  <c r="I190" i="18" s="1"/>
  <c r="H191" i="18"/>
  <c r="I191" i="18" s="1"/>
  <c r="H192" i="18"/>
  <c r="I192" i="18" s="1"/>
  <c r="H193" i="18"/>
  <c r="I193" i="18" s="1"/>
  <c r="H194" i="18"/>
  <c r="I194" i="18"/>
  <c r="H195" i="18"/>
  <c r="I195" i="18" s="1"/>
  <c r="H196" i="18"/>
  <c r="I196" i="18" s="1"/>
  <c r="H197" i="18"/>
  <c r="I197" i="18" s="1"/>
  <c r="H198" i="18"/>
  <c r="I198" i="18"/>
  <c r="H199" i="18"/>
  <c r="I199" i="18" s="1"/>
  <c r="H200" i="18"/>
  <c r="I200" i="18" s="1"/>
  <c r="H201" i="18"/>
  <c r="I201" i="18" s="1"/>
  <c r="H202" i="18"/>
  <c r="I202" i="18" s="1"/>
  <c r="H203" i="18"/>
  <c r="I203" i="18" s="1"/>
  <c r="H204" i="18"/>
  <c r="I204" i="18"/>
  <c r="H205" i="18"/>
  <c r="I205" i="18"/>
  <c r="H206" i="18"/>
  <c r="I206" i="18"/>
  <c r="H207" i="18"/>
  <c r="I207" i="18" s="1"/>
  <c r="H208" i="18"/>
  <c r="I208" i="18" s="1"/>
  <c r="H209" i="18"/>
  <c r="I209" i="18" s="1"/>
  <c r="H210" i="18"/>
  <c r="I210" i="18" s="1"/>
  <c r="H211" i="18"/>
  <c r="I211" i="18" s="1"/>
  <c r="H212" i="18"/>
  <c r="I212" i="18"/>
  <c r="H213" i="18"/>
  <c r="I213" i="18"/>
  <c r="H214" i="18"/>
  <c r="I214" i="18"/>
  <c r="H215" i="18"/>
  <c r="I215" i="18" s="1"/>
  <c r="H216" i="18"/>
  <c r="I216" i="18" s="1"/>
  <c r="H217" i="18"/>
  <c r="I217" i="18"/>
  <c r="H218" i="18"/>
  <c r="I218" i="18" s="1"/>
  <c r="H219" i="18"/>
  <c r="I219" i="18" s="1"/>
  <c r="H220" i="18"/>
  <c r="I220" i="18"/>
  <c r="H221" i="18"/>
  <c r="I221" i="18"/>
  <c r="H222" i="18"/>
  <c r="I222" i="18"/>
  <c r="H223" i="18"/>
  <c r="I223" i="18" s="1"/>
  <c r="H224" i="18"/>
  <c r="I224" i="18" s="1"/>
  <c r="H225" i="18"/>
  <c r="I225" i="18" s="1"/>
  <c r="H226" i="18"/>
  <c r="I226" i="18"/>
  <c r="H227" i="18"/>
  <c r="I227" i="18" s="1"/>
  <c r="H228" i="18"/>
  <c r="I228" i="18"/>
  <c r="H229" i="18"/>
  <c r="I229" i="18"/>
  <c r="H230" i="18"/>
  <c r="I230" i="18" s="1"/>
  <c r="H231" i="18"/>
  <c r="I231" i="18" s="1"/>
  <c r="H232" i="18"/>
  <c r="I232" i="18" s="1"/>
  <c r="H233" i="18"/>
  <c r="I233" i="18" s="1"/>
  <c r="H234" i="18"/>
  <c r="I234" i="18" s="1"/>
  <c r="H235" i="18"/>
  <c r="I235" i="18" s="1"/>
  <c r="H236" i="18"/>
  <c r="I236" i="18" s="1"/>
  <c r="H237" i="18"/>
  <c r="I237" i="18"/>
  <c r="H238" i="18"/>
  <c r="I238" i="18"/>
  <c r="H239" i="18"/>
  <c r="I239" i="18" s="1"/>
  <c r="H240" i="18"/>
  <c r="I240" i="18"/>
  <c r="H241" i="18"/>
  <c r="I241" i="18" s="1"/>
  <c r="H242" i="18"/>
  <c r="I242" i="18" s="1"/>
  <c r="H243" i="18"/>
  <c r="I243" i="18" s="1"/>
  <c r="H244" i="18"/>
  <c r="I244" i="18"/>
  <c r="H245" i="18"/>
  <c r="I245" i="18" s="1"/>
  <c r="H246" i="18"/>
  <c r="I246" i="18" s="1"/>
  <c r="H247" i="18"/>
  <c r="I247" i="18" s="1"/>
  <c r="H248" i="18"/>
  <c r="I248" i="18" s="1"/>
  <c r="H249" i="18"/>
  <c r="I249" i="18"/>
  <c r="H250" i="18"/>
  <c r="I250" i="18" s="1"/>
  <c r="H251" i="18"/>
  <c r="I251" i="18" s="1"/>
  <c r="H252" i="18"/>
  <c r="I252" i="18" s="1"/>
  <c r="H253" i="18"/>
  <c r="I253" i="18"/>
  <c r="H254" i="18"/>
  <c r="I254" i="18"/>
  <c r="H255" i="18"/>
  <c r="I255" i="18" s="1"/>
  <c r="H256" i="18"/>
  <c r="I256" i="18" s="1"/>
  <c r="H257" i="18"/>
  <c r="I257" i="18" s="1"/>
  <c r="H258" i="18"/>
  <c r="I258" i="18"/>
  <c r="H259" i="18"/>
  <c r="I259" i="18" s="1"/>
  <c r="H260" i="18"/>
  <c r="I260" i="18"/>
  <c r="H261" i="18"/>
  <c r="I261" i="18" s="1"/>
  <c r="H262" i="18"/>
  <c r="I262" i="18" s="1"/>
  <c r="H264" i="18"/>
  <c r="I264" i="18" s="1"/>
  <c r="H265" i="18"/>
  <c r="I265" i="18" s="1"/>
  <c r="H266" i="18"/>
  <c r="I266" i="18" s="1"/>
  <c r="H267" i="18"/>
  <c r="I267" i="18" s="1"/>
  <c r="H268" i="18"/>
  <c r="H263" i="18" s="1"/>
  <c r="H269" i="18"/>
  <c r="I269" i="18" s="1"/>
  <c r="H270" i="18"/>
  <c r="I270" i="18"/>
  <c r="H271" i="18"/>
  <c r="I271" i="18" s="1"/>
  <c r="H272" i="18"/>
  <c r="I272" i="18"/>
  <c r="H273" i="18"/>
  <c r="I273" i="18" s="1"/>
  <c r="H274" i="18"/>
  <c r="I274" i="18" s="1"/>
  <c r="H275" i="18"/>
  <c r="I275" i="18" s="1"/>
  <c r="H276" i="18"/>
  <c r="I276" i="18"/>
  <c r="H277" i="18"/>
  <c r="I277" i="18"/>
  <c r="H278" i="18"/>
  <c r="I278" i="18" s="1"/>
  <c r="H279" i="18"/>
  <c r="I279" i="18" s="1"/>
  <c r="H280" i="18"/>
  <c r="I280" i="18" s="1"/>
  <c r="H281" i="18"/>
  <c r="I281" i="18"/>
  <c r="H282" i="18"/>
  <c r="I282" i="18" s="1"/>
  <c r="H283" i="18"/>
  <c r="I283" i="18" s="1"/>
  <c r="H284" i="18"/>
  <c r="I284" i="18" s="1"/>
  <c r="H285" i="18"/>
  <c r="I285" i="18" s="1"/>
  <c r="H286" i="18"/>
  <c r="I286" i="18"/>
  <c r="H287" i="18"/>
  <c r="I287" i="18" s="1"/>
  <c r="H288" i="18"/>
  <c r="I288" i="18" s="1"/>
  <c r="H289" i="18"/>
  <c r="I289" i="18" s="1"/>
  <c r="H290" i="18"/>
  <c r="I290" i="18"/>
  <c r="H291" i="18"/>
  <c r="I291" i="18" s="1"/>
  <c r="H292" i="18"/>
  <c r="I292" i="18"/>
  <c r="H293" i="18"/>
  <c r="I293" i="18"/>
  <c r="H294" i="18"/>
  <c r="I294" i="18" s="1"/>
  <c r="H295" i="18"/>
  <c r="I295" i="18" s="1"/>
  <c r="H296" i="18"/>
  <c r="I296" i="18" s="1"/>
  <c r="H297" i="18"/>
  <c r="I297" i="18" s="1"/>
  <c r="H298" i="18"/>
  <c r="I298" i="18" s="1"/>
  <c r="H300" i="18"/>
  <c r="I300" i="18"/>
  <c r="H301" i="18"/>
  <c r="I301" i="18" s="1"/>
  <c r="H302" i="18"/>
  <c r="I302" i="18" s="1"/>
  <c r="H303" i="18"/>
  <c r="I303" i="18" s="1"/>
  <c r="H304" i="18"/>
  <c r="I304" i="18"/>
  <c r="H305" i="18"/>
  <c r="I305" i="18" s="1"/>
  <c r="H306" i="18"/>
  <c r="I306" i="18" s="1"/>
  <c r="H307" i="18"/>
  <c r="I307" i="18" s="1"/>
  <c r="H308" i="18"/>
  <c r="I308" i="18" s="1"/>
  <c r="H309" i="18"/>
  <c r="I309" i="18"/>
  <c r="H310" i="18"/>
  <c r="I310" i="18"/>
  <c r="H311" i="18"/>
  <c r="I311" i="18" s="1"/>
  <c r="H312" i="18"/>
  <c r="I312" i="18" s="1"/>
  <c r="H313" i="18"/>
  <c r="I313" i="18" s="1"/>
  <c r="H314" i="18"/>
  <c r="I314" i="18" s="1"/>
  <c r="H315" i="18"/>
  <c r="I315" i="18" s="1"/>
  <c r="H316" i="18"/>
  <c r="I316" i="18"/>
  <c r="H317" i="18"/>
  <c r="I317" i="18" s="1"/>
  <c r="H318" i="18"/>
  <c r="I318" i="18" s="1"/>
  <c r="H319" i="18"/>
  <c r="I319" i="18" s="1"/>
  <c r="H320" i="18"/>
  <c r="I320" i="18" s="1"/>
  <c r="H321" i="18"/>
  <c r="I321" i="18" s="1"/>
  <c r="H322" i="18"/>
  <c r="I322" i="18"/>
  <c r="H323" i="18"/>
  <c r="I323" i="18" s="1"/>
  <c r="H324" i="18"/>
  <c r="I324" i="18" s="1"/>
  <c r="H325" i="18"/>
  <c r="I325" i="18"/>
  <c r="H326" i="18"/>
  <c r="I326" i="18"/>
  <c r="H327" i="18"/>
  <c r="I327" i="18" s="1"/>
  <c r="H328" i="18"/>
  <c r="I328" i="18" s="1"/>
  <c r="H329" i="18"/>
  <c r="I329" i="18" s="1"/>
  <c r="H330" i="18"/>
  <c r="I330" i="18" s="1"/>
  <c r="H331" i="18"/>
  <c r="I331" i="18" s="1"/>
  <c r="H332" i="18"/>
  <c r="I332" i="18"/>
  <c r="H333" i="18"/>
  <c r="I333" i="18"/>
  <c r="H334" i="18"/>
  <c r="I334" i="18"/>
  <c r="H335" i="18"/>
  <c r="I335" i="18" s="1"/>
  <c r="H336" i="18"/>
  <c r="I336" i="18"/>
  <c r="H337" i="18"/>
  <c r="I337" i="18" s="1"/>
  <c r="H338" i="18"/>
  <c r="I338" i="18" s="1"/>
  <c r="H339" i="18"/>
  <c r="I339" i="18" s="1"/>
  <c r="H340" i="18"/>
  <c r="I340" i="18"/>
  <c r="H341" i="18"/>
  <c r="I341" i="18" s="1"/>
  <c r="H342" i="18"/>
  <c r="I342" i="18"/>
  <c r="H343" i="18"/>
  <c r="I343" i="18" s="1"/>
  <c r="H344" i="18"/>
  <c r="I344" i="18" s="1"/>
  <c r="H345" i="18"/>
  <c r="I345" i="18"/>
  <c r="H346" i="18"/>
  <c r="I346" i="18" s="1"/>
  <c r="H347" i="18"/>
  <c r="I347" i="18" s="1"/>
  <c r="H348" i="18"/>
  <c r="I348" i="18"/>
  <c r="H349" i="18"/>
  <c r="I349" i="18"/>
  <c r="H350" i="18"/>
  <c r="I350" i="18"/>
  <c r="H351" i="18"/>
  <c r="I351" i="18" s="1"/>
  <c r="H352" i="18"/>
  <c r="I352" i="18" s="1"/>
  <c r="H353" i="18"/>
  <c r="I353" i="18" s="1"/>
  <c r="H354" i="18"/>
  <c r="I354" i="18"/>
  <c r="H355" i="18"/>
  <c r="I355" i="18" s="1"/>
  <c r="H356" i="18"/>
  <c r="I356" i="18" s="1"/>
  <c r="H357" i="18"/>
  <c r="I357" i="18" s="1"/>
  <c r="H358" i="18"/>
  <c r="I358" i="18" s="1"/>
  <c r="H359" i="18"/>
  <c r="I359" i="18" s="1"/>
  <c r="H360" i="18"/>
  <c r="I360" i="18" s="1"/>
  <c r="H13" i="18"/>
  <c r="B12" i="18"/>
  <c r="B141" i="18"/>
  <c r="B263" i="18"/>
  <c r="B299" i="18"/>
  <c r="C10" i="21"/>
  <c r="H14" i="17"/>
  <c r="I14" i="17" s="1"/>
  <c r="H15" i="17"/>
  <c r="I15" i="17" s="1"/>
  <c r="H16" i="17"/>
  <c r="I16" i="17" s="1"/>
  <c r="H17" i="17"/>
  <c r="I17" i="17"/>
  <c r="H18" i="17"/>
  <c r="I18" i="17" s="1"/>
  <c r="H19" i="17"/>
  <c r="I19" i="17" s="1"/>
  <c r="H20" i="17"/>
  <c r="I20" i="17" s="1"/>
  <c r="H21" i="17"/>
  <c r="I21" i="17" s="1"/>
  <c r="H22" i="17"/>
  <c r="I22" i="17" s="1"/>
  <c r="H23" i="17"/>
  <c r="I23" i="17" s="1"/>
  <c r="H24" i="17"/>
  <c r="I24" i="17"/>
  <c r="H25" i="17"/>
  <c r="I25" i="17" s="1"/>
  <c r="H26" i="17"/>
  <c r="I26" i="17" s="1"/>
  <c r="H27" i="17"/>
  <c r="I27" i="17" s="1"/>
  <c r="H28" i="17"/>
  <c r="I28" i="17"/>
  <c r="H29" i="17"/>
  <c r="I29" i="17"/>
  <c r="H30" i="17"/>
  <c r="I30" i="17" s="1"/>
  <c r="H31" i="17"/>
  <c r="I31" i="17" s="1"/>
  <c r="H32" i="17"/>
  <c r="I32" i="17" s="1"/>
  <c r="H33" i="17"/>
  <c r="I33" i="17"/>
  <c r="H34" i="17"/>
  <c r="I34" i="17" s="1"/>
  <c r="H35" i="17"/>
  <c r="I35" i="17" s="1"/>
  <c r="H36" i="17"/>
  <c r="I36" i="17" s="1"/>
  <c r="H37" i="17"/>
  <c r="I37" i="17" s="1"/>
  <c r="H38" i="17"/>
  <c r="I38" i="17" s="1"/>
  <c r="H39" i="17"/>
  <c r="I39" i="17" s="1"/>
  <c r="H40" i="17"/>
  <c r="I40" i="17"/>
  <c r="H41" i="17"/>
  <c r="I41" i="17" s="1"/>
  <c r="H42" i="17"/>
  <c r="I42" i="17" s="1"/>
  <c r="H43" i="17"/>
  <c r="I43" i="17" s="1"/>
  <c r="H44" i="17"/>
  <c r="I44" i="17"/>
  <c r="H45" i="17"/>
  <c r="I45" i="17"/>
  <c r="H46" i="17"/>
  <c r="I46" i="17" s="1"/>
  <c r="H47" i="17"/>
  <c r="I47" i="17" s="1"/>
  <c r="H48" i="17"/>
  <c r="I48" i="17" s="1"/>
  <c r="H49" i="17"/>
  <c r="I49" i="17"/>
  <c r="H50" i="17"/>
  <c r="I50" i="17" s="1"/>
  <c r="H51" i="17"/>
  <c r="I51" i="17" s="1"/>
  <c r="H52" i="17"/>
  <c r="I52" i="17" s="1"/>
  <c r="H53" i="17"/>
  <c r="I53" i="17" s="1"/>
  <c r="H54" i="17"/>
  <c r="I54" i="17" s="1"/>
  <c r="H55" i="17"/>
  <c r="I55" i="17" s="1"/>
  <c r="H56" i="17"/>
  <c r="I56" i="17"/>
  <c r="H57" i="17"/>
  <c r="I57" i="17" s="1"/>
  <c r="H58" i="17"/>
  <c r="I58" i="17" s="1"/>
  <c r="H59" i="17"/>
  <c r="I59" i="17" s="1"/>
  <c r="H60" i="17"/>
  <c r="I60" i="17"/>
  <c r="H61" i="17"/>
  <c r="I61" i="17"/>
  <c r="H62" i="17"/>
  <c r="I62" i="17" s="1"/>
  <c r="H63" i="17"/>
  <c r="I63" i="17" s="1"/>
  <c r="H64" i="17"/>
  <c r="I64" i="17" s="1"/>
  <c r="H65" i="17"/>
  <c r="I65" i="17"/>
  <c r="H66" i="17"/>
  <c r="I66" i="17" s="1"/>
  <c r="H67" i="17"/>
  <c r="I67" i="17" s="1"/>
  <c r="H68" i="17"/>
  <c r="I68" i="17" s="1"/>
  <c r="H69" i="17"/>
  <c r="I69" i="17" s="1"/>
  <c r="H71" i="17"/>
  <c r="I71" i="17" s="1"/>
  <c r="H72" i="17"/>
  <c r="I72" i="17"/>
  <c r="H73" i="17"/>
  <c r="I73" i="17" s="1"/>
  <c r="H74" i="17"/>
  <c r="I74" i="17" s="1"/>
  <c r="H75" i="17"/>
  <c r="I75" i="17" s="1"/>
  <c r="H76" i="17"/>
  <c r="I76" i="17"/>
  <c r="H77" i="17"/>
  <c r="I77" i="17"/>
  <c r="H78" i="17"/>
  <c r="I78" i="17" s="1"/>
  <c r="H79" i="17"/>
  <c r="I79" i="17" s="1"/>
  <c r="H80" i="17"/>
  <c r="I80" i="17" s="1"/>
  <c r="H81" i="17"/>
  <c r="I81" i="17"/>
  <c r="H82" i="17"/>
  <c r="I82" i="17" s="1"/>
  <c r="H83" i="17"/>
  <c r="I83" i="17" s="1"/>
  <c r="H84" i="17"/>
  <c r="I84" i="17" s="1"/>
  <c r="H134" i="17"/>
  <c r="I134" i="17" s="1"/>
  <c r="H136" i="17"/>
  <c r="H135" i="17" s="1"/>
  <c r="I136" i="17"/>
  <c r="H137" i="17"/>
  <c r="I137" i="17" s="1"/>
  <c r="H138" i="17"/>
  <c r="I138" i="17" s="1"/>
  <c r="H139" i="17"/>
  <c r="I139" i="17" s="1"/>
  <c r="H140" i="17"/>
  <c r="I140" i="17"/>
  <c r="H141" i="17"/>
  <c r="I141" i="17"/>
  <c r="H142" i="17"/>
  <c r="I142" i="17" s="1"/>
  <c r="H143" i="17"/>
  <c r="I143" i="17" s="1"/>
  <c r="H144" i="17"/>
  <c r="I144" i="17" s="1"/>
  <c r="H145" i="17"/>
  <c r="I145" i="17"/>
  <c r="H146" i="17"/>
  <c r="I146" i="17" s="1"/>
  <c r="H147" i="17"/>
  <c r="I147" i="17" s="1"/>
  <c r="H148" i="17"/>
  <c r="I148" i="17" s="1"/>
  <c r="H149" i="17"/>
  <c r="I149" i="17" s="1"/>
  <c r="H150" i="17"/>
  <c r="I150" i="17" s="1"/>
  <c r="H151" i="17"/>
  <c r="I151" i="17" s="1"/>
  <c r="H152" i="17"/>
  <c r="I152" i="17"/>
  <c r="H153" i="17"/>
  <c r="I153" i="17" s="1"/>
  <c r="H154" i="17"/>
  <c r="I154" i="17" s="1"/>
  <c r="H155" i="17"/>
  <c r="I155" i="17" s="1"/>
  <c r="H156" i="17"/>
  <c r="I156" i="17" s="1"/>
  <c r="H157" i="17"/>
  <c r="I157" i="17"/>
  <c r="H158" i="17"/>
  <c r="I158" i="17" s="1"/>
  <c r="H159" i="17"/>
  <c r="I159" i="17" s="1"/>
  <c r="H160" i="17"/>
  <c r="I160" i="17" s="1"/>
  <c r="H161" i="17"/>
  <c r="I161" i="17" s="1"/>
  <c r="H162" i="17"/>
  <c r="I162" i="17" s="1"/>
  <c r="H163" i="17"/>
  <c r="I163" i="17" s="1"/>
  <c r="H164" i="17"/>
  <c r="I164" i="17" s="1"/>
  <c r="H165" i="17"/>
  <c r="I165" i="17" s="1"/>
  <c r="H166" i="17"/>
  <c r="I166" i="17" s="1"/>
  <c r="H167" i="17"/>
  <c r="I167" i="17" s="1"/>
  <c r="H168" i="17"/>
  <c r="I168" i="17"/>
  <c r="H169" i="17"/>
  <c r="I169" i="17" s="1"/>
  <c r="H170" i="17"/>
  <c r="I170" i="17" s="1"/>
  <c r="H171" i="17"/>
  <c r="I171" i="17" s="1"/>
  <c r="H172" i="17"/>
  <c r="I172" i="17" s="1"/>
  <c r="H173" i="17"/>
  <c r="I173" i="17"/>
  <c r="H174" i="17"/>
  <c r="I174" i="17" s="1"/>
  <c r="H175" i="17"/>
  <c r="I175" i="17" s="1"/>
  <c r="H176" i="17"/>
  <c r="I176" i="17" s="1"/>
  <c r="H177" i="17"/>
  <c r="I177" i="17" s="1"/>
  <c r="H178" i="17"/>
  <c r="I178" i="17" s="1"/>
  <c r="H179" i="17"/>
  <c r="I179" i="17" s="1"/>
  <c r="H180" i="17"/>
  <c r="I180" i="17" s="1"/>
  <c r="H181" i="17"/>
  <c r="I181" i="17" s="1"/>
  <c r="H182" i="17"/>
  <c r="I182" i="17" s="1"/>
  <c r="H183" i="17"/>
  <c r="I183" i="17" s="1"/>
  <c r="H184" i="17"/>
  <c r="I184" i="17"/>
  <c r="H185" i="17"/>
  <c r="I185" i="17" s="1"/>
  <c r="H186" i="17"/>
  <c r="I186" i="17" s="1"/>
  <c r="H187" i="17"/>
  <c r="I187" i="17" s="1"/>
  <c r="H188" i="17"/>
  <c r="I188" i="17" s="1"/>
  <c r="H189" i="17"/>
  <c r="I189" i="17"/>
  <c r="H190" i="17"/>
  <c r="I190" i="17" s="1"/>
  <c r="H191" i="17"/>
  <c r="I191" i="17" s="1"/>
  <c r="H192" i="17"/>
  <c r="I192" i="17" s="1"/>
  <c r="H193" i="17"/>
  <c r="I193" i="17" s="1"/>
  <c r="H194" i="17"/>
  <c r="I194" i="17" s="1"/>
  <c r="H195" i="17"/>
  <c r="I195" i="17" s="1"/>
  <c r="H196" i="17"/>
  <c r="I196" i="17" s="1"/>
  <c r="H197" i="17"/>
  <c r="I197" i="17" s="1"/>
  <c r="H198" i="17"/>
  <c r="I198" i="17" s="1"/>
  <c r="H199" i="17"/>
  <c r="I199" i="17" s="1"/>
  <c r="H200" i="17"/>
  <c r="I200" i="17"/>
  <c r="H201" i="17"/>
  <c r="I201" i="17" s="1"/>
  <c r="H202" i="17"/>
  <c r="I202" i="17" s="1"/>
  <c r="H203" i="17"/>
  <c r="I203" i="17" s="1"/>
  <c r="H204" i="17"/>
  <c r="I204" i="17" s="1"/>
  <c r="H205" i="17"/>
  <c r="I205" i="17"/>
  <c r="H206" i="17"/>
  <c r="I206" i="17" s="1"/>
  <c r="H207" i="17"/>
  <c r="I207" i="17" s="1"/>
  <c r="H208" i="17"/>
  <c r="I208" i="17" s="1"/>
  <c r="H209" i="17"/>
  <c r="I209" i="17" s="1"/>
  <c r="H210" i="17"/>
  <c r="I210" i="17" s="1"/>
  <c r="H211" i="17"/>
  <c r="I211" i="17" s="1"/>
  <c r="H212" i="17"/>
  <c r="I212" i="17"/>
  <c r="H213" i="17"/>
  <c r="I213" i="17" s="1"/>
  <c r="H214" i="17"/>
  <c r="I214" i="17" s="1"/>
  <c r="H215" i="17"/>
  <c r="I215" i="17" s="1"/>
  <c r="H216" i="17"/>
  <c r="I216" i="17"/>
  <c r="H217" i="17"/>
  <c r="I217" i="17" s="1"/>
  <c r="H218" i="17"/>
  <c r="I218" i="17" s="1"/>
  <c r="H219" i="17"/>
  <c r="I219" i="17" s="1"/>
  <c r="H220" i="17"/>
  <c r="I220" i="17" s="1"/>
  <c r="H221" i="17"/>
  <c r="I221" i="17"/>
  <c r="H222" i="17"/>
  <c r="I222" i="17" s="1"/>
  <c r="H223" i="17"/>
  <c r="I223" i="17" s="1"/>
  <c r="H224" i="17"/>
  <c r="I224" i="17"/>
  <c r="H225" i="17"/>
  <c r="I225" i="17" s="1"/>
  <c r="H226" i="17"/>
  <c r="I226" i="17" s="1"/>
  <c r="H227" i="17"/>
  <c r="I227" i="17" s="1"/>
  <c r="H228" i="17"/>
  <c r="I228" i="17" s="1"/>
  <c r="H229" i="17"/>
  <c r="I229" i="17"/>
  <c r="H230" i="17"/>
  <c r="I230" i="17" s="1"/>
  <c r="H231" i="17"/>
  <c r="I231" i="17" s="1"/>
  <c r="H232" i="17"/>
  <c r="I232" i="17" s="1"/>
  <c r="H233" i="17"/>
  <c r="I233" i="17" s="1"/>
  <c r="H234" i="17"/>
  <c r="I234" i="17" s="1"/>
  <c r="H235" i="17"/>
  <c r="I235" i="17" s="1"/>
  <c r="H236" i="17"/>
  <c r="I236" i="17" s="1"/>
  <c r="H237" i="17"/>
  <c r="I237" i="17"/>
  <c r="H238" i="17"/>
  <c r="I238" i="17" s="1"/>
  <c r="H239" i="17"/>
  <c r="I239" i="17" s="1"/>
  <c r="H240" i="17"/>
  <c r="I240" i="17"/>
  <c r="H241" i="17"/>
  <c r="I241" i="17" s="1"/>
  <c r="H242" i="17"/>
  <c r="I242" i="17" s="1"/>
  <c r="H243" i="17"/>
  <c r="I243" i="17" s="1"/>
  <c r="H244" i="17"/>
  <c r="I244" i="17" s="1"/>
  <c r="H245" i="17"/>
  <c r="I245" i="17" s="1"/>
  <c r="H246" i="17"/>
  <c r="I246" i="17" s="1"/>
  <c r="H247" i="17"/>
  <c r="I247" i="17" s="1"/>
  <c r="H248" i="17"/>
  <c r="I248" i="17"/>
  <c r="H249" i="17"/>
  <c r="I249" i="17" s="1"/>
  <c r="H250" i="17"/>
  <c r="I250" i="17" s="1"/>
  <c r="H251" i="17"/>
  <c r="I251" i="17" s="1"/>
  <c r="H252" i="17"/>
  <c r="I252" i="17" s="1"/>
  <c r="H253" i="17"/>
  <c r="I253" i="17"/>
  <c r="H254" i="17"/>
  <c r="I254" i="17" s="1"/>
  <c r="H255" i="17"/>
  <c r="I255" i="17" s="1"/>
  <c r="H256" i="17"/>
  <c r="I256" i="17"/>
  <c r="H257" i="17"/>
  <c r="I257" i="17" s="1"/>
  <c r="H258" i="17"/>
  <c r="I258" i="17" s="1"/>
  <c r="H259" i="17"/>
  <c r="I259" i="17" s="1"/>
  <c r="H260" i="17"/>
  <c r="I260" i="17" s="1"/>
  <c r="H261" i="17"/>
  <c r="I261" i="17"/>
  <c r="H262" i="17"/>
  <c r="I262" i="17" s="1"/>
  <c r="H263" i="17"/>
  <c r="I263" i="17" s="1"/>
  <c r="H264" i="17"/>
  <c r="I264" i="17" s="1"/>
  <c r="H265" i="17"/>
  <c r="I265" i="17" s="1"/>
  <c r="H266" i="17"/>
  <c r="I266" i="17" s="1"/>
  <c r="H267" i="17"/>
  <c r="I267" i="17" s="1"/>
  <c r="H268" i="17"/>
  <c r="I268" i="17" s="1"/>
  <c r="H269" i="17"/>
  <c r="I269" i="17"/>
  <c r="H270" i="17"/>
  <c r="I270" i="17" s="1"/>
  <c r="H271" i="17"/>
  <c r="I271" i="17" s="1"/>
  <c r="H272" i="17"/>
  <c r="I272" i="17" s="1"/>
  <c r="H273" i="17"/>
  <c r="I273" i="17" s="1"/>
  <c r="H274" i="17"/>
  <c r="I274" i="17" s="1"/>
  <c r="H275" i="17"/>
  <c r="I275" i="17" s="1"/>
  <c r="H276" i="17"/>
  <c r="I276" i="17" s="1"/>
  <c r="H277" i="17"/>
  <c r="I277" i="17" s="1"/>
  <c r="H278" i="17"/>
  <c r="I278" i="17" s="1"/>
  <c r="H279" i="17"/>
  <c r="I279" i="17" s="1"/>
  <c r="H280" i="17"/>
  <c r="I280" i="17"/>
  <c r="H281" i="17"/>
  <c r="I281" i="17" s="1"/>
  <c r="H282" i="17"/>
  <c r="I282" i="17" s="1"/>
  <c r="H283" i="17"/>
  <c r="I283" i="17" s="1"/>
  <c r="H284" i="17"/>
  <c r="I284" i="17" s="1"/>
  <c r="H285" i="17"/>
  <c r="I285" i="17" s="1"/>
  <c r="H286" i="17"/>
  <c r="I286" i="17" s="1"/>
  <c r="H288" i="17"/>
  <c r="H287" i="17" s="1"/>
  <c r="I288" i="17"/>
  <c r="I287" i="17" s="1"/>
  <c r="H289" i="17"/>
  <c r="I289" i="17" s="1"/>
  <c r="H290" i="17"/>
  <c r="I290" i="17" s="1"/>
  <c r="H291" i="17"/>
  <c r="I291" i="17" s="1"/>
  <c r="H292" i="17"/>
  <c r="I292" i="17" s="1"/>
  <c r="H293" i="17"/>
  <c r="I293" i="17" s="1"/>
  <c r="H294" i="17"/>
  <c r="I294" i="17" s="1"/>
  <c r="H295" i="17"/>
  <c r="I295" i="17" s="1"/>
  <c r="H296" i="17"/>
  <c r="I296" i="17" s="1"/>
  <c r="H297" i="17"/>
  <c r="I297" i="17" s="1"/>
  <c r="H298" i="17"/>
  <c r="I298" i="17" s="1"/>
  <c r="H299" i="17"/>
  <c r="I299" i="17" s="1"/>
  <c r="H300" i="17"/>
  <c r="I300" i="17" s="1"/>
  <c r="H301" i="17"/>
  <c r="I301" i="17"/>
  <c r="H302" i="17"/>
  <c r="I302" i="17" s="1"/>
  <c r="H303" i="17"/>
  <c r="I303" i="17" s="1"/>
  <c r="H304" i="17"/>
  <c r="I304" i="17" s="1"/>
  <c r="H305" i="17"/>
  <c r="I305" i="17" s="1"/>
  <c r="H306" i="17"/>
  <c r="I306" i="17" s="1"/>
  <c r="H307" i="17"/>
  <c r="I307" i="17" s="1"/>
  <c r="H308" i="17"/>
  <c r="I308" i="17" s="1"/>
  <c r="H309" i="17"/>
  <c r="I309" i="17" s="1"/>
  <c r="H310" i="17"/>
  <c r="I310" i="17" s="1"/>
  <c r="H311" i="17"/>
  <c r="I311" i="17" s="1"/>
  <c r="H312" i="17"/>
  <c r="I312" i="17" s="1"/>
  <c r="H313" i="17"/>
  <c r="I313" i="17" s="1"/>
  <c r="H314" i="17"/>
  <c r="I314" i="17" s="1"/>
  <c r="H315" i="17"/>
  <c r="I315" i="17" s="1"/>
  <c r="H316" i="17"/>
  <c r="I316" i="17" s="1"/>
  <c r="H317" i="17"/>
  <c r="I317" i="17" s="1"/>
  <c r="H318" i="17"/>
  <c r="I318" i="17" s="1"/>
  <c r="H319" i="17"/>
  <c r="I319" i="17" s="1"/>
  <c r="H320" i="17"/>
  <c r="I320" i="17"/>
  <c r="H321" i="17"/>
  <c r="I321" i="17" s="1"/>
  <c r="H322" i="17"/>
  <c r="I322" i="17" s="1"/>
  <c r="H323" i="17"/>
  <c r="I323" i="17" s="1"/>
  <c r="H325" i="17"/>
  <c r="I325" i="17"/>
  <c r="H326" i="17"/>
  <c r="I326" i="17" s="1"/>
  <c r="H327" i="17"/>
  <c r="I327" i="17" s="1"/>
  <c r="H328" i="17"/>
  <c r="H324" i="17" s="1"/>
  <c r="I328" i="17"/>
  <c r="H329" i="17"/>
  <c r="I329" i="17" s="1"/>
  <c r="H330" i="17"/>
  <c r="I330" i="17" s="1"/>
  <c r="H331" i="17"/>
  <c r="I331" i="17" s="1"/>
  <c r="H332" i="17"/>
  <c r="I332" i="17" s="1"/>
  <c r="H333" i="17"/>
  <c r="I333" i="17"/>
  <c r="H334" i="17"/>
  <c r="I334" i="17" s="1"/>
  <c r="H335" i="17"/>
  <c r="I335" i="17" s="1"/>
  <c r="H336" i="17"/>
  <c r="I336" i="17" s="1"/>
  <c r="H337" i="17"/>
  <c r="I337" i="17" s="1"/>
  <c r="H338" i="17"/>
  <c r="I338" i="17" s="1"/>
  <c r="H339" i="17"/>
  <c r="I339" i="17" s="1"/>
  <c r="H340" i="17"/>
  <c r="I340" i="17" s="1"/>
  <c r="H341" i="17"/>
  <c r="I341" i="17"/>
  <c r="H342" i="17"/>
  <c r="I342" i="17" s="1"/>
  <c r="H343" i="17"/>
  <c r="I343" i="17" s="1"/>
  <c r="H344" i="17"/>
  <c r="I344" i="17" s="1"/>
  <c r="H345" i="17"/>
  <c r="I345" i="17" s="1"/>
  <c r="H346" i="17"/>
  <c r="I346" i="17" s="1"/>
  <c r="H347" i="17"/>
  <c r="I347" i="17" s="1"/>
  <c r="H348" i="17"/>
  <c r="I348" i="17" s="1"/>
  <c r="H349" i="17"/>
  <c r="I349" i="17" s="1"/>
  <c r="H350" i="17"/>
  <c r="I350" i="17" s="1"/>
  <c r="H351" i="17"/>
  <c r="I351" i="17" s="1"/>
  <c r="H352" i="17"/>
  <c r="I352" i="17"/>
  <c r="H353" i="17"/>
  <c r="I353" i="17" s="1"/>
  <c r="H354" i="17"/>
  <c r="I354" i="17" s="1"/>
  <c r="H355" i="17"/>
  <c r="I355" i="17" s="1"/>
  <c r="H356" i="17"/>
  <c r="I356" i="17" s="1"/>
  <c r="H357" i="17"/>
  <c r="I357" i="17" s="1"/>
  <c r="H358" i="17"/>
  <c r="I358" i="17"/>
  <c r="H359" i="17"/>
  <c r="I359" i="17" s="1"/>
  <c r="H360" i="17"/>
  <c r="I360" i="17" s="1"/>
  <c r="H361" i="17"/>
  <c r="I361" i="17" s="1"/>
  <c r="H362" i="17"/>
  <c r="I362" i="17" s="1"/>
  <c r="H363" i="17"/>
  <c r="I363" i="17" s="1"/>
  <c r="H364" i="17"/>
  <c r="I364" i="17"/>
  <c r="H365" i="17"/>
  <c r="I365" i="17" s="1"/>
  <c r="H366" i="17"/>
  <c r="I366" i="17" s="1"/>
  <c r="H367" i="17"/>
  <c r="I367" i="17" s="1"/>
  <c r="H368" i="17"/>
  <c r="I368" i="17"/>
  <c r="H369" i="17"/>
  <c r="I369" i="17" s="1"/>
  <c r="H370" i="17"/>
  <c r="I370" i="17" s="1"/>
  <c r="H371" i="17"/>
  <c r="I371" i="17" s="1"/>
  <c r="H372" i="17"/>
  <c r="I372" i="17"/>
  <c r="H373" i="17"/>
  <c r="I373" i="17" s="1"/>
  <c r="H374" i="17"/>
  <c r="I374" i="17"/>
  <c r="H375" i="17"/>
  <c r="I375" i="17" s="1"/>
  <c r="H376" i="17"/>
  <c r="I376" i="17" s="1"/>
  <c r="H377" i="17"/>
  <c r="I377" i="17" s="1"/>
  <c r="H378" i="17"/>
  <c r="I378" i="17"/>
  <c r="H379" i="17"/>
  <c r="I379" i="17" s="1"/>
  <c r="H380" i="17"/>
  <c r="I380" i="17"/>
  <c r="H381" i="17"/>
  <c r="I381" i="17" s="1"/>
  <c r="H13" i="17"/>
  <c r="I13" i="17" s="1"/>
  <c r="B12" i="17"/>
  <c r="B135" i="17"/>
  <c r="B287" i="17"/>
  <c r="B324" i="17"/>
  <c r="C9" i="21"/>
  <c r="I9" i="21" s="1"/>
  <c r="E1084" i="19"/>
  <c r="E993" i="19"/>
  <c r="E466" i="19"/>
  <c r="G13" i="19"/>
  <c r="I14" i="21"/>
  <c r="I299" i="18" l="1"/>
  <c r="I141" i="18"/>
  <c r="I268" i="18"/>
  <c r="I263" i="18" s="1"/>
  <c r="H299" i="18"/>
  <c r="I13" i="18"/>
  <c r="I324" i="17"/>
  <c r="I135" i="17"/>
  <c r="I11" i="21"/>
  <c r="I15" i="21"/>
  <c r="I10" i="21"/>
  <c r="I12" i="21"/>
  <c r="G1340" i="19" l="1"/>
  <c r="H1340" i="19" s="1"/>
  <c r="G28" i="20"/>
  <c r="C28" i="20"/>
  <c r="G27" i="20"/>
  <c r="C27" i="20"/>
  <c r="G26" i="20"/>
  <c r="C26" i="20"/>
  <c r="G25" i="20"/>
  <c r="C25" i="20"/>
  <c r="G24" i="20"/>
  <c r="H24" i="20" s="1"/>
  <c r="C24" i="20"/>
  <c r="E23" i="20"/>
  <c r="B23" i="20"/>
  <c r="G22" i="20"/>
  <c r="H22" i="20" s="1"/>
  <c r="C22" i="20"/>
  <c r="E21" i="20"/>
  <c r="E20" i="20" s="1"/>
  <c r="B21" i="20"/>
  <c r="B20" i="20" s="1"/>
  <c r="G19" i="20"/>
  <c r="C19" i="20"/>
  <c r="G18" i="20"/>
  <c r="C18" i="20"/>
  <c r="G17" i="20"/>
  <c r="C17" i="20"/>
  <c r="G16" i="20"/>
  <c r="C16" i="20"/>
  <c r="G15" i="20"/>
  <c r="C15" i="20"/>
  <c r="G14" i="20"/>
  <c r="H14" i="20" s="1"/>
  <c r="C14" i="20"/>
  <c r="E13" i="20"/>
  <c r="E12" i="20" s="1"/>
  <c r="B13" i="20"/>
  <c r="B12" i="20" s="1"/>
  <c r="G1342" i="19"/>
  <c r="C1342" i="19"/>
  <c r="G1341" i="19"/>
  <c r="H1341" i="19" s="1"/>
  <c r="C1341" i="19"/>
  <c r="C1340" i="19"/>
  <c r="G1339" i="19"/>
  <c r="H1339" i="19" s="1"/>
  <c r="C1339" i="19"/>
  <c r="G1338" i="19"/>
  <c r="H1338" i="19" s="1"/>
  <c r="C1338" i="19"/>
  <c r="G1337" i="19"/>
  <c r="H1337" i="19" s="1"/>
  <c r="C1337" i="19"/>
  <c r="G1336" i="19"/>
  <c r="H1336" i="19" s="1"/>
  <c r="C1336" i="19"/>
  <c r="G1335" i="19"/>
  <c r="H1335" i="19" s="1"/>
  <c r="C1335" i="19"/>
  <c r="G1334" i="19"/>
  <c r="H1334" i="19" s="1"/>
  <c r="C1334" i="19"/>
  <c r="G1333" i="19"/>
  <c r="H1333" i="19" s="1"/>
  <c r="C1333" i="19"/>
  <c r="G1332" i="19"/>
  <c r="H1332" i="19" s="1"/>
  <c r="C1332" i="19"/>
  <c r="G1331" i="19"/>
  <c r="H1331" i="19" s="1"/>
  <c r="I1331" i="19" s="1"/>
  <c r="C1331" i="19"/>
  <c r="G1330" i="19"/>
  <c r="H1330" i="19" s="1"/>
  <c r="C1330" i="19"/>
  <c r="G1329" i="19"/>
  <c r="H1329" i="19" s="1"/>
  <c r="C1329" i="19"/>
  <c r="G1328" i="19"/>
  <c r="H1328" i="19" s="1"/>
  <c r="C1328" i="19"/>
  <c r="G1327" i="19"/>
  <c r="H1327" i="19" s="1"/>
  <c r="C1327" i="19"/>
  <c r="G1326" i="19"/>
  <c r="H1326" i="19" s="1"/>
  <c r="C1326" i="19"/>
  <c r="G1325" i="19"/>
  <c r="H1325" i="19" s="1"/>
  <c r="C1325" i="19"/>
  <c r="G1324" i="19"/>
  <c r="H1324" i="19" s="1"/>
  <c r="C1324" i="19"/>
  <c r="G1323" i="19"/>
  <c r="H1323" i="19" s="1"/>
  <c r="I1323" i="19" s="1"/>
  <c r="C1323" i="19"/>
  <c r="G1322" i="19"/>
  <c r="H1322" i="19" s="1"/>
  <c r="C1322" i="19"/>
  <c r="G1321" i="19"/>
  <c r="H1321" i="19" s="1"/>
  <c r="C1321" i="19"/>
  <c r="G1320" i="19"/>
  <c r="H1320" i="19" s="1"/>
  <c r="C1320" i="19"/>
  <c r="G1319" i="19"/>
  <c r="H1319" i="19" s="1"/>
  <c r="C1319" i="19"/>
  <c r="G1318" i="19"/>
  <c r="H1318" i="19" s="1"/>
  <c r="C1318" i="19"/>
  <c r="G1317" i="19"/>
  <c r="H1317" i="19" s="1"/>
  <c r="C1317" i="19"/>
  <c r="G1316" i="19"/>
  <c r="H1316" i="19" s="1"/>
  <c r="C1316" i="19"/>
  <c r="G1315" i="19"/>
  <c r="H1315" i="19" s="1"/>
  <c r="C1315" i="19"/>
  <c r="G1314" i="19"/>
  <c r="H1314" i="19" s="1"/>
  <c r="C1314" i="19"/>
  <c r="G1313" i="19"/>
  <c r="H1313" i="19" s="1"/>
  <c r="C1313" i="19"/>
  <c r="G1312" i="19"/>
  <c r="H1312" i="19" s="1"/>
  <c r="C1312" i="19"/>
  <c r="G1311" i="19"/>
  <c r="H1311" i="19" s="1"/>
  <c r="C1311" i="19"/>
  <c r="G1310" i="19"/>
  <c r="H1310" i="19" s="1"/>
  <c r="C1310" i="19"/>
  <c r="G1309" i="19"/>
  <c r="H1309" i="19" s="1"/>
  <c r="I1309" i="19" s="1"/>
  <c r="C1309" i="19"/>
  <c r="G1308" i="19"/>
  <c r="H1308" i="19" s="1"/>
  <c r="C1308" i="19"/>
  <c r="G1307" i="19"/>
  <c r="H1307" i="19" s="1"/>
  <c r="C1307" i="19"/>
  <c r="G1306" i="19"/>
  <c r="H1306" i="19" s="1"/>
  <c r="C1306" i="19"/>
  <c r="G1305" i="19"/>
  <c r="H1305" i="19" s="1"/>
  <c r="C1305" i="19"/>
  <c r="G1304" i="19"/>
  <c r="H1304" i="19" s="1"/>
  <c r="C1304" i="19"/>
  <c r="G1303" i="19"/>
  <c r="H1303" i="19" s="1"/>
  <c r="C1303" i="19"/>
  <c r="G1302" i="19"/>
  <c r="H1302" i="19" s="1"/>
  <c r="C1302" i="19"/>
  <c r="G1301" i="19"/>
  <c r="H1301" i="19" s="1"/>
  <c r="C1301" i="19"/>
  <c r="G1300" i="19"/>
  <c r="H1300" i="19" s="1"/>
  <c r="C1300" i="19"/>
  <c r="G1299" i="19"/>
  <c r="H1299" i="19" s="1"/>
  <c r="I1299" i="19" s="1"/>
  <c r="C1299" i="19"/>
  <c r="G1298" i="19"/>
  <c r="H1298" i="19" s="1"/>
  <c r="I1298" i="19" s="1"/>
  <c r="C1298" i="19"/>
  <c r="G1297" i="19"/>
  <c r="H1297" i="19" s="1"/>
  <c r="C1297" i="19"/>
  <c r="G1296" i="19"/>
  <c r="H1296" i="19" s="1"/>
  <c r="C1296" i="19"/>
  <c r="G1295" i="19"/>
  <c r="H1295" i="19" s="1"/>
  <c r="C1295" i="19"/>
  <c r="G1294" i="19"/>
  <c r="H1294" i="19" s="1"/>
  <c r="C1294" i="19"/>
  <c r="G1293" i="19"/>
  <c r="H1293" i="19" s="1"/>
  <c r="I1293" i="19" s="1"/>
  <c r="C1293" i="19"/>
  <c r="G1292" i="19"/>
  <c r="H1292" i="19" s="1"/>
  <c r="C1292" i="19"/>
  <c r="G1291" i="19"/>
  <c r="H1291" i="19" s="1"/>
  <c r="C1291" i="19"/>
  <c r="G1290" i="19"/>
  <c r="H1290" i="19" s="1"/>
  <c r="C1290" i="19"/>
  <c r="G1289" i="19"/>
  <c r="H1289" i="19" s="1"/>
  <c r="C1289" i="19"/>
  <c r="G1288" i="19"/>
  <c r="H1288" i="19" s="1"/>
  <c r="C1288" i="19"/>
  <c r="G1287" i="19"/>
  <c r="H1287" i="19" s="1"/>
  <c r="C1287" i="19"/>
  <c r="G1286" i="19"/>
  <c r="H1286" i="19" s="1"/>
  <c r="C1286" i="19"/>
  <c r="G1285" i="19"/>
  <c r="H1285" i="19" s="1"/>
  <c r="C1285" i="19"/>
  <c r="G1284" i="19"/>
  <c r="H1284" i="19" s="1"/>
  <c r="C1284" i="19"/>
  <c r="G1283" i="19"/>
  <c r="H1283" i="19" s="1"/>
  <c r="I1283" i="19" s="1"/>
  <c r="C1283" i="19"/>
  <c r="G1282" i="19"/>
  <c r="H1282" i="19" s="1"/>
  <c r="C1282" i="19"/>
  <c r="G1281" i="19"/>
  <c r="H1281" i="19" s="1"/>
  <c r="C1281" i="19"/>
  <c r="G1280" i="19"/>
  <c r="H1280" i="19" s="1"/>
  <c r="I1280" i="19" s="1"/>
  <c r="C1280" i="19"/>
  <c r="G1279" i="19"/>
  <c r="H1279" i="19" s="1"/>
  <c r="C1279" i="19"/>
  <c r="G1278" i="19"/>
  <c r="H1278" i="19" s="1"/>
  <c r="C1278" i="19"/>
  <c r="G1277" i="19"/>
  <c r="H1277" i="19" s="1"/>
  <c r="C1277" i="19"/>
  <c r="G1276" i="19"/>
  <c r="H1276" i="19" s="1"/>
  <c r="C1276" i="19"/>
  <c r="G1275" i="19"/>
  <c r="H1275" i="19" s="1"/>
  <c r="C1275" i="19"/>
  <c r="G1274" i="19"/>
  <c r="H1274" i="19" s="1"/>
  <c r="I1274" i="19" s="1"/>
  <c r="C1274" i="19"/>
  <c r="G1273" i="19"/>
  <c r="H1273" i="19" s="1"/>
  <c r="C1273" i="19"/>
  <c r="G1272" i="19"/>
  <c r="H1272" i="19" s="1"/>
  <c r="C1272" i="19"/>
  <c r="G1271" i="19"/>
  <c r="H1271" i="19" s="1"/>
  <c r="I1271" i="19" s="1"/>
  <c r="C1271" i="19"/>
  <c r="G1270" i="19"/>
  <c r="H1270" i="19" s="1"/>
  <c r="C1270" i="19"/>
  <c r="G1269" i="19"/>
  <c r="H1269" i="19" s="1"/>
  <c r="C1269" i="19"/>
  <c r="G1268" i="19"/>
  <c r="H1268" i="19" s="1"/>
  <c r="C1268" i="19"/>
  <c r="G1267" i="19"/>
  <c r="H1267" i="19" s="1"/>
  <c r="C1267" i="19"/>
  <c r="G1266" i="19"/>
  <c r="H1266" i="19" s="1"/>
  <c r="C1266" i="19"/>
  <c r="G1265" i="19"/>
  <c r="H1265" i="19" s="1"/>
  <c r="C1265" i="19"/>
  <c r="G1264" i="19"/>
  <c r="H1264" i="19" s="1"/>
  <c r="C1264" i="19"/>
  <c r="G1263" i="19"/>
  <c r="H1263" i="19" s="1"/>
  <c r="C1263" i="19"/>
  <c r="G1262" i="19"/>
  <c r="H1262" i="19" s="1"/>
  <c r="I1262" i="19" s="1"/>
  <c r="C1262" i="19"/>
  <c r="G1261" i="19"/>
  <c r="H1261" i="19" s="1"/>
  <c r="I1261" i="19" s="1"/>
  <c r="C1261" i="19"/>
  <c r="G1260" i="19"/>
  <c r="H1260" i="19" s="1"/>
  <c r="C1260" i="19"/>
  <c r="G1259" i="19"/>
  <c r="H1259" i="19" s="1"/>
  <c r="C1259" i="19"/>
  <c r="G1258" i="19"/>
  <c r="H1258" i="19" s="1"/>
  <c r="I1258" i="19" s="1"/>
  <c r="C1258" i="19"/>
  <c r="G1257" i="19"/>
  <c r="H1257" i="19" s="1"/>
  <c r="C1257" i="19"/>
  <c r="G1256" i="19"/>
  <c r="H1256" i="19" s="1"/>
  <c r="C1256" i="19"/>
  <c r="G1255" i="19"/>
  <c r="H1255" i="19" s="1"/>
  <c r="I1255" i="19" s="1"/>
  <c r="C1255" i="19"/>
  <c r="G1254" i="19"/>
  <c r="H1254" i="19" s="1"/>
  <c r="C1254" i="19"/>
  <c r="G1253" i="19"/>
  <c r="H1253" i="19" s="1"/>
  <c r="I1253" i="19" s="1"/>
  <c r="C1253" i="19"/>
  <c r="G1252" i="19"/>
  <c r="H1252" i="19" s="1"/>
  <c r="C1252" i="19"/>
  <c r="G1251" i="19"/>
  <c r="H1251" i="19" s="1"/>
  <c r="C1251" i="19"/>
  <c r="G1250" i="19"/>
  <c r="H1250" i="19" s="1"/>
  <c r="C1250" i="19"/>
  <c r="G1249" i="19"/>
  <c r="H1249" i="19" s="1"/>
  <c r="C1249" i="19"/>
  <c r="G1248" i="19"/>
  <c r="H1248" i="19" s="1"/>
  <c r="C1248" i="19"/>
  <c r="G1247" i="19"/>
  <c r="H1247" i="19" s="1"/>
  <c r="C1247" i="19"/>
  <c r="G1246" i="19"/>
  <c r="H1246" i="19" s="1"/>
  <c r="C1246" i="19"/>
  <c r="G1245" i="19"/>
  <c r="H1245" i="19" s="1"/>
  <c r="C1245" i="19"/>
  <c r="G1244" i="19"/>
  <c r="H1244" i="19" s="1"/>
  <c r="I1244" i="19" s="1"/>
  <c r="C1244" i="19"/>
  <c r="G1243" i="19"/>
  <c r="H1243" i="19" s="1"/>
  <c r="C1243" i="19"/>
  <c r="G1242" i="19"/>
  <c r="H1242" i="19" s="1"/>
  <c r="C1242" i="19"/>
  <c r="G1241" i="19"/>
  <c r="H1241" i="19" s="1"/>
  <c r="C1241" i="19"/>
  <c r="G1240" i="19"/>
  <c r="H1240" i="19" s="1"/>
  <c r="C1240" i="19"/>
  <c r="G1239" i="19"/>
  <c r="H1239" i="19" s="1"/>
  <c r="C1239" i="19"/>
  <c r="G1238" i="19"/>
  <c r="H1238" i="19" s="1"/>
  <c r="C1238" i="19"/>
  <c r="G1237" i="19"/>
  <c r="H1237" i="19" s="1"/>
  <c r="C1237" i="19"/>
  <c r="G1236" i="19"/>
  <c r="H1236" i="19" s="1"/>
  <c r="C1236" i="19"/>
  <c r="G1235" i="19"/>
  <c r="H1235" i="19" s="1"/>
  <c r="C1235" i="19"/>
  <c r="G1234" i="19"/>
  <c r="H1234" i="19" s="1"/>
  <c r="C1234" i="19"/>
  <c r="G1233" i="19"/>
  <c r="H1233" i="19" s="1"/>
  <c r="C1233" i="19"/>
  <c r="G1232" i="19"/>
  <c r="H1232" i="19" s="1"/>
  <c r="I1232" i="19" s="1"/>
  <c r="C1232" i="19"/>
  <c r="G1231" i="19"/>
  <c r="H1231" i="19" s="1"/>
  <c r="C1231" i="19"/>
  <c r="G1230" i="19"/>
  <c r="H1230" i="19" s="1"/>
  <c r="C1230" i="19"/>
  <c r="G1229" i="19"/>
  <c r="H1229" i="19" s="1"/>
  <c r="C1229" i="19"/>
  <c r="G1228" i="19"/>
  <c r="H1228" i="19" s="1"/>
  <c r="C1228" i="19"/>
  <c r="G1227" i="19"/>
  <c r="H1227" i="19" s="1"/>
  <c r="C1227" i="19"/>
  <c r="G1226" i="19"/>
  <c r="H1226" i="19" s="1"/>
  <c r="I1226" i="19" s="1"/>
  <c r="C1226" i="19"/>
  <c r="G1225" i="19"/>
  <c r="H1225" i="19" s="1"/>
  <c r="C1225" i="19"/>
  <c r="G1224" i="19"/>
  <c r="H1224" i="19" s="1"/>
  <c r="C1224" i="19"/>
  <c r="G1223" i="19"/>
  <c r="H1223" i="19" s="1"/>
  <c r="I1223" i="19" s="1"/>
  <c r="C1223" i="19"/>
  <c r="G1222" i="19"/>
  <c r="H1222" i="19" s="1"/>
  <c r="C1222" i="19"/>
  <c r="G1221" i="19"/>
  <c r="H1221" i="19" s="1"/>
  <c r="C1221" i="19"/>
  <c r="G1220" i="19"/>
  <c r="H1220" i="19" s="1"/>
  <c r="C1220" i="19"/>
  <c r="G1219" i="19"/>
  <c r="H1219" i="19" s="1"/>
  <c r="C1219" i="19"/>
  <c r="G1218" i="19"/>
  <c r="H1218" i="19" s="1"/>
  <c r="C1218" i="19"/>
  <c r="G1217" i="19"/>
  <c r="H1217" i="19" s="1"/>
  <c r="C1217" i="19"/>
  <c r="G1216" i="19"/>
  <c r="H1216" i="19" s="1"/>
  <c r="C1216" i="19"/>
  <c r="G1215" i="19"/>
  <c r="H1215" i="19" s="1"/>
  <c r="C1215" i="19"/>
  <c r="G1214" i="19"/>
  <c r="H1214" i="19" s="1"/>
  <c r="C1214" i="19"/>
  <c r="G1213" i="19"/>
  <c r="H1213" i="19" s="1"/>
  <c r="C1213" i="19"/>
  <c r="G1212" i="19"/>
  <c r="H1212" i="19" s="1"/>
  <c r="C1212" i="19"/>
  <c r="G1211" i="19"/>
  <c r="H1211" i="19" s="1"/>
  <c r="C1211" i="19"/>
  <c r="G1210" i="19"/>
  <c r="H1210" i="19" s="1"/>
  <c r="C1210" i="19"/>
  <c r="G1209" i="19"/>
  <c r="H1209" i="19" s="1"/>
  <c r="C1209" i="19"/>
  <c r="G1208" i="19"/>
  <c r="H1208" i="19" s="1"/>
  <c r="C1208" i="19"/>
  <c r="G1207" i="19"/>
  <c r="H1207" i="19" s="1"/>
  <c r="C1207" i="19"/>
  <c r="G1206" i="19"/>
  <c r="H1206" i="19" s="1"/>
  <c r="C1206" i="19"/>
  <c r="G1205" i="19"/>
  <c r="H1205" i="19" s="1"/>
  <c r="I1205" i="19" s="1"/>
  <c r="C1205" i="19"/>
  <c r="G1204" i="19"/>
  <c r="H1204" i="19" s="1"/>
  <c r="C1204" i="19"/>
  <c r="G1203" i="19"/>
  <c r="H1203" i="19" s="1"/>
  <c r="C1203" i="19"/>
  <c r="G1202" i="19"/>
  <c r="H1202" i="19" s="1"/>
  <c r="C1202" i="19"/>
  <c r="G1201" i="19"/>
  <c r="H1201" i="19" s="1"/>
  <c r="I1201" i="19" s="1"/>
  <c r="C1201" i="19"/>
  <c r="G1200" i="19"/>
  <c r="H1200" i="19" s="1"/>
  <c r="C1200" i="19"/>
  <c r="G1199" i="19"/>
  <c r="H1199" i="19" s="1"/>
  <c r="C1199" i="19"/>
  <c r="G1198" i="19"/>
  <c r="H1198" i="19" s="1"/>
  <c r="I1198" i="19" s="1"/>
  <c r="C1198" i="19"/>
  <c r="G1197" i="19"/>
  <c r="H1197" i="19" s="1"/>
  <c r="C1197" i="19"/>
  <c r="G1196" i="19"/>
  <c r="H1196" i="19" s="1"/>
  <c r="C1196" i="19"/>
  <c r="G1195" i="19"/>
  <c r="H1195" i="19" s="1"/>
  <c r="C1195" i="19"/>
  <c r="G1194" i="19"/>
  <c r="H1194" i="19" s="1"/>
  <c r="C1194" i="19"/>
  <c r="G1193" i="19"/>
  <c r="H1193" i="19" s="1"/>
  <c r="C1193" i="19"/>
  <c r="G1192" i="19"/>
  <c r="H1192" i="19" s="1"/>
  <c r="C1192" i="19"/>
  <c r="G1191" i="19"/>
  <c r="H1191" i="19" s="1"/>
  <c r="C1191" i="19"/>
  <c r="G1190" i="19"/>
  <c r="H1190" i="19" s="1"/>
  <c r="C1190" i="19"/>
  <c r="G1189" i="19"/>
  <c r="H1189" i="19" s="1"/>
  <c r="C1189" i="19"/>
  <c r="G1188" i="19"/>
  <c r="H1188" i="19" s="1"/>
  <c r="C1188" i="19"/>
  <c r="G1187" i="19"/>
  <c r="H1187" i="19" s="1"/>
  <c r="C1187" i="19"/>
  <c r="G1186" i="19"/>
  <c r="H1186" i="19" s="1"/>
  <c r="C1186" i="19"/>
  <c r="G1185" i="19"/>
  <c r="H1185" i="19" s="1"/>
  <c r="C1185" i="19"/>
  <c r="G1184" i="19"/>
  <c r="H1184" i="19" s="1"/>
  <c r="C1184" i="19"/>
  <c r="G1183" i="19"/>
  <c r="H1183" i="19" s="1"/>
  <c r="I1183" i="19" s="1"/>
  <c r="C1183" i="19"/>
  <c r="G1182" i="19"/>
  <c r="H1182" i="19" s="1"/>
  <c r="C1182" i="19"/>
  <c r="G1181" i="19"/>
  <c r="H1181" i="19" s="1"/>
  <c r="C1181" i="19"/>
  <c r="G1180" i="19"/>
  <c r="H1180" i="19" s="1"/>
  <c r="C1180" i="19"/>
  <c r="G1179" i="19"/>
  <c r="H1179" i="19" s="1"/>
  <c r="C1179" i="19"/>
  <c r="G1178" i="19"/>
  <c r="H1178" i="19" s="1"/>
  <c r="C1178" i="19"/>
  <c r="G1177" i="19"/>
  <c r="H1177" i="19" s="1"/>
  <c r="C1177" i="19"/>
  <c r="G1176" i="19"/>
  <c r="H1176" i="19" s="1"/>
  <c r="I1176" i="19" s="1"/>
  <c r="C1176" i="19"/>
  <c r="G1175" i="19"/>
  <c r="H1175" i="19" s="1"/>
  <c r="C1175" i="19"/>
  <c r="G1174" i="19"/>
  <c r="H1174" i="19" s="1"/>
  <c r="I1174" i="19" s="1"/>
  <c r="C1174" i="19"/>
  <c r="G1173" i="19"/>
  <c r="H1173" i="19" s="1"/>
  <c r="I1173" i="19" s="1"/>
  <c r="C1173" i="19"/>
  <c r="G1172" i="19"/>
  <c r="H1172" i="19" s="1"/>
  <c r="C1172" i="19"/>
  <c r="G1171" i="19"/>
  <c r="H1171" i="19" s="1"/>
  <c r="C1171" i="19"/>
  <c r="G1170" i="19"/>
  <c r="H1170" i="19" s="1"/>
  <c r="I1170" i="19" s="1"/>
  <c r="C1170" i="19"/>
  <c r="G1169" i="19"/>
  <c r="H1169" i="19" s="1"/>
  <c r="C1169" i="19"/>
  <c r="G1168" i="19"/>
  <c r="H1168" i="19" s="1"/>
  <c r="C1168" i="19"/>
  <c r="G1167" i="19"/>
  <c r="H1167" i="19" s="1"/>
  <c r="C1167" i="19"/>
  <c r="G1166" i="19"/>
  <c r="H1166" i="19" s="1"/>
  <c r="C1166" i="19"/>
  <c r="G1165" i="19"/>
  <c r="H1165" i="19" s="1"/>
  <c r="C1165" i="19"/>
  <c r="G1164" i="19"/>
  <c r="H1164" i="19" s="1"/>
  <c r="C1164" i="19"/>
  <c r="G1163" i="19"/>
  <c r="H1163" i="19" s="1"/>
  <c r="C1163" i="19"/>
  <c r="G1162" i="19"/>
  <c r="H1162" i="19" s="1"/>
  <c r="C1162" i="19"/>
  <c r="G1161" i="19"/>
  <c r="H1161" i="19" s="1"/>
  <c r="C1161" i="19"/>
  <c r="G1160" i="19"/>
  <c r="H1160" i="19" s="1"/>
  <c r="C1160" i="19"/>
  <c r="G1159" i="19"/>
  <c r="H1159" i="19" s="1"/>
  <c r="C1159" i="19"/>
  <c r="G1158" i="19"/>
  <c r="H1158" i="19" s="1"/>
  <c r="C1158" i="19"/>
  <c r="G1157" i="19"/>
  <c r="H1157" i="19" s="1"/>
  <c r="C1157" i="19"/>
  <c r="G1156" i="19"/>
  <c r="H1156" i="19" s="1"/>
  <c r="C1156" i="19"/>
  <c r="G1155" i="19"/>
  <c r="H1155" i="19" s="1"/>
  <c r="C1155" i="19"/>
  <c r="G1154" i="19"/>
  <c r="H1154" i="19" s="1"/>
  <c r="C1154" i="19"/>
  <c r="G1153" i="19"/>
  <c r="H1153" i="19" s="1"/>
  <c r="C1153" i="19"/>
  <c r="G1152" i="19"/>
  <c r="H1152" i="19" s="1"/>
  <c r="C1152" i="19"/>
  <c r="G1151" i="19"/>
  <c r="H1151" i="19" s="1"/>
  <c r="C1151" i="19"/>
  <c r="G1150" i="19"/>
  <c r="H1150" i="19" s="1"/>
  <c r="C1150" i="19"/>
  <c r="G1149" i="19"/>
  <c r="H1149" i="19" s="1"/>
  <c r="C1149" i="19"/>
  <c r="G1148" i="19"/>
  <c r="H1148" i="19" s="1"/>
  <c r="C1148" i="19"/>
  <c r="G1147" i="19"/>
  <c r="H1147" i="19" s="1"/>
  <c r="C1147" i="19"/>
  <c r="G1146" i="19"/>
  <c r="H1146" i="19" s="1"/>
  <c r="C1146" i="19"/>
  <c r="G1145" i="19"/>
  <c r="H1145" i="19" s="1"/>
  <c r="C1145" i="19"/>
  <c r="G1144" i="19"/>
  <c r="H1144" i="19" s="1"/>
  <c r="C1144" i="19"/>
  <c r="G1143" i="19"/>
  <c r="H1143" i="19" s="1"/>
  <c r="C1143" i="19"/>
  <c r="G1142" i="19"/>
  <c r="H1142" i="19" s="1"/>
  <c r="C1142" i="19"/>
  <c r="G1141" i="19"/>
  <c r="H1141" i="19" s="1"/>
  <c r="C1141" i="19"/>
  <c r="G1140" i="19"/>
  <c r="H1140" i="19" s="1"/>
  <c r="C1140" i="19"/>
  <c r="G1139" i="19"/>
  <c r="H1139" i="19" s="1"/>
  <c r="C1139" i="19"/>
  <c r="G1138" i="19"/>
  <c r="H1138" i="19" s="1"/>
  <c r="C1138" i="19"/>
  <c r="G1137" i="19"/>
  <c r="H1137" i="19" s="1"/>
  <c r="C1137" i="19"/>
  <c r="G1136" i="19"/>
  <c r="H1136" i="19" s="1"/>
  <c r="C1136" i="19"/>
  <c r="G1135" i="19"/>
  <c r="H1135" i="19" s="1"/>
  <c r="C1135" i="19"/>
  <c r="G1134" i="19"/>
  <c r="H1134" i="19" s="1"/>
  <c r="C1134" i="19"/>
  <c r="G1133" i="19"/>
  <c r="H1133" i="19" s="1"/>
  <c r="C1133" i="19"/>
  <c r="G1132" i="19"/>
  <c r="H1132" i="19" s="1"/>
  <c r="C1132" i="19"/>
  <c r="G1131" i="19"/>
  <c r="H1131" i="19" s="1"/>
  <c r="C1131" i="19"/>
  <c r="G1130" i="19"/>
  <c r="H1130" i="19" s="1"/>
  <c r="C1130" i="19"/>
  <c r="G1129" i="19"/>
  <c r="H1129" i="19" s="1"/>
  <c r="C1129" i="19"/>
  <c r="G1128" i="19"/>
  <c r="H1128" i="19" s="1"/>
  <c r="C1128" i="19"/>
  <c r="G1127" i="19"/>
  <c r="H1127" i="19" s="1"/>
  <c r="C1127" i="19"/>
  <c r="G1126" i="19"/>
  <c r="H1126" i="19" s="1"/>
  <c r="C1126" i="19"/>
  <c r="G1125" i="19"/>
  <c r="H1125" i="19" s="1"/>
  <c r="C1125" i="19"/>
  <c r="G1124" i="19"/>
  <c r="H1124" i="19" s="1"/>
  <c r="C1124" i="19"/>
  <c r="G1123" i="19"/>
  <c r="H1123" i="19" s="1"/>
  <c r="C1123" i="19"/>
  <c r="G1122" i="19"/>
  <c r="H1122" i="19" s="1"/>
  <c r="C1122" i="19"/>
  <c r="G1121" i="19"/>
  <c r="H1121" i="19" s="1"/>
  <c r="C1121" i="19"/>
  <c r="G1120" i="19"/>
  <c r="H1120" i="19" s="1"/>
  <c r="C1120" i="19"/>
  <c r="G1119" i="19"/>
  <c r="H1119" i="19" s="1"/>
  <c r="C1119" i="19"/>
  <c r="G1118" i="19"/>
  <c r="H1118" i="19" s="1"/>
  <c r="C1118" i="19"/>
  <c r="G1117" i="19"/>
  <c r="H1117" i="19" s="1"/>
  <c r="C1117" i="19"/>
  <c r="G1116" i="19"/>
  <c r="H1116" i="19" s="1"/>
  <c r="C1116" i="19"/>
  <c r="G1115" i="19"/>
  <c r="H1115" i="19" s="1"/>
  <c r="C1115" i="19"/>
  <c r="G1114" i="19"/>
  <c r="H1114" i="19" s="1"/>
  <c r="C1114" i="19"/>
  <c r="G1113" i="19"/>
  <c r="H1113" i="19" s="1"/>
  <c r="C1113" i="19"/>
  <c r="G1112" i="19"/>
  <c r="H1112" i="19" s="1"/>
  <c r="C1112" i="19"/>
  <c r="G1111" i="19"/>
  <c r="H1111" i="19" s="1"/>
  <c r="C1111" i="19"/>
  <c r="G1110" i="19"/>
  <c r="H1110" i="19" s="1"/>
  <c r="C1110" i="19"/>
  <c r="G1109" i="19"/>
  <c r="H1109" i="19" s="1"/>
  <c r="C1109" i="19"/>
  <c r="G1108" i="19"/>
  <c r="H1108" i="19" s="1"/>
  <c r="C1108" i="19"/>
  <c r="G1107" i="19"/>
  <c r="H1107" i="19" s="1"/>
  <c r="C1107" i="19"/>
  <c r="G1106" i="19"/>
  <c r="H1106" i="19" s="1"/>
  <c r="C1106" i="19"/>
  <c r="G1105" i="19"/>
  <c r="H1105" i="19" s="1"/>
  <c r="C1105" i="19"/>
  <c r="G1104" i="19"/>
  <c r="H1104" i="19" s="1"/>
  <c r="I1104" i="19" s="1"/>
  <c r="C1104" i="19"/>
  <c r="G1103" i="19"/>
  <c r="H1103" i="19" s="1"/>
  <c r="C1103" i="19"/>
  <c r="G1102" i="19"/>
  <c r="H1102" i="19" s="1"/>
  <c r="C1102" i="19"/>
  <c r="G1101" i="19"/>
  <c r="H1101" i="19" s="1"/>
  <c r="C1101" i="19"/>
  <c r="G1100" i="19"/>
  <c r="H1100" i="19" s="1"/>
  <c r="C1100" i="19"/>
  <c r="G1099" i="19"/>
  <c r="H1099" i="19" s="1"/>
  <c r="C1099" i="19"/>
  <c r="G1098" i="19"/>
  <c r="H1098" i="19" s="1"/>
  <c r="C1098" i="19"/>
  <c r="G1097" i="19"/>
  <c r="H1097" i="19" s="1"/>
  <c r="C1097" i="19"/>
  <c r="G1096" i="19"/>
  <c r="H1096" i="19" s="1"/>
  <c r="C1096" i="19"/>
  <c r="G1095" i="19"/>
  <c r="H1095" i="19" s="1"/>
  <c r="C1095" i="19"/>
  <c r="G1094" i="19"/>
  <c r="H1094" i="19" s="1"/>
  <c r="C1094" i="19"/>
  <c r="G1093" i="19"/>
  <c r="H1093" i="19" s="1"/>
  <c r="C1093" i="19"/>
  <c r="G1092" i="19"/>
  <c r="H1092" i="19" s="1"/>
  <c r="C1092" i="19"/>
  <c r="G1091" i="19"/>
  <c r="H1091" i="19" s="1"/>
  <c r="C1091" i="19"/>
  <c r="G1090" i="19"/>
  <c r="H1090" i="19" s="1"/>
  <c r="C1090" i="19"/>
  <c r="G1089" i="19"/>
  <c r="H1089" i="19" s="1"/>
  <c r="C1089" i="19"/>
  <c r="G1088" i="19"/>
  <c r="H1088" i="19" s="1"/>
  <c r="C1088" i="19"/>
  <c r="G1087" i="19"/>
  <c r="H1087" i="19" s="1"/>
  <c r="C1087" i="19"/>
  <c r="G1086" i="19"/>
  <c r="H1086" i="19" s="1"/>
  <c r="C1086" i="19"/>
  <c r="G1085" i="19"/>
  <c r="C1085" i="19"/>
  <c r="B1084" i="19"/>
  <c r="G1083" i="19"/>
  <c r="H1083" i="19" s="1"/>
  <c r="C1083" i="19"/>
  <c r="G1082" i="19"/>
  <c r="H1082" i="19" s="1"/>
  <c r="C1082" i="19"/>
  <c r="G1081" i="19"/>
  <c r="H1081" i="19" s="1"/>
  <c r="C1081" i="19"/>
  <c r="G1080" i="19"/>
  <c r="H1080" i="19" s="1"/>
  <c r="C1080" i="19"/>
  <c r="G1079" i="19"/>
  <c r="H1079" i="19" s="1"/>
  <c r="C1079" i="19"/>
  <c r="G1078" i="19"/>
  <c r="H1078" i="19" s="1"/>
  <c r="C1078" i="19"/>
  <c r="G1077" i="19"/>
  <c r="H1077" i="19" s="1"/>
  <c r="C1077" i="19"/>
  <c r="G1076" i="19"/>
  <c r="H1076" i="19" s="1"/>
  <c r="C1076" i="19"/>
  <c r="G1075" i="19"/>
  <c r="H1075" i="19" s="1"/>
  <c r="C1075" i="19"/>
  <c r="G1074" i="19"/>
  <c r="H1074" i="19" s="1"/>
  <c r="C1074" i="19"/>
  <c r="G1073" i="19"/>
  <c r="H1073" i="19" s="1"/>
  <c r="C1073" i="19"/>
  <c r="G1072" i="19"/>
  <c r="H1072" i="19" s="1"/>
  <c r="C1072" i="19"/>
  <c r="G1071" i="19"/>
  <c r="H1071" i="19" s="1"/>
  <c r="C1071" i="19"/>
  <c r="G1070" i="19"/>
  <c r="H1070" i="19" s="1"/>
  <c r="C1070" i="19"/>
  <c r="G1069" i="19"/>
  <c r="H1069" i="19" s="1"/>
  <c r="C1069" i="19"/>
  <c r="G1068" i="19"/>
  <c r="H1068" i="19" s="1"/>
  <c r="C1068" i="19"/>
  <c r="G1067" i="19"/>
  <c r="H1067" i="19" s="1"/>
  <c r="C1067" i="19"/>
  <c r="G1066" i="19"/>
  <c r="H1066" i="19" s="1"/>
  <c r="I1066" i="19" s="1"/>
  <c r="C1066" i="19"/>
  <c r="G1065" i="19"/>
  <c r="H1065" i="19" s="1"/>
  <c r="C1065" i="19"/>
  <c r="G1064" i="19"/>
  <c r="H1064" i="19" s="1"/>
  <c r="C1064" i="19"/>
  <c r="G1063" i="19"/>
  <c r="H1063" i="19" s="1"/>
  <c r="I1063" i="19" s="1"/>
  <c r="C1063" i="19"/>
  <c r="G1062" i="19"/>
  <c r="H1062" i="19" s="1"/>
  <c r="C1062" i="19"/>
  <c r="G1061" i="19"/>
  <c r="H1061" i="19" s="1"/>
  <c r="C1061" i="19"/>
  <c r="G1060" i="19"/>
  <c r="H1060" i="19" s="1"/>
  <c r="C1060" i="19"/>
  <c r="G1059" i="19"/>
  <c r="H1059" i="19" s="1"/>
  <c r="C1059" i="19"/>
  <c r="G1058" i="19"/>
  <c r="H1058" i="19" s="1"/>
  <c r="C1058" i="19"/>
  <c r="G1057" i="19"/>
  <c r="H1057" i="19" s="1"/>
  <c r="C1057" i="19"/>
  <c r="G1056" i="19"/>
  <c r="H1056" i="19" s="1"/>
  <c r="I1056" i="19" s="1"/>
  <c r="C1056" i="19"/>
  <c r="G1055" i="19"/>
  <c r="H1055" i="19" s="1"/>
  <c r="C1055" i="19"/>
  <c r="G1054" i="19"/>
  <c r="H1054" i="19" s="1"/>
  <c r="C1054" i="19"/>
  <c r="G1053" i="19"/>
  <c r="H1053" i="19" s="1"/>
  <c r="C1053" i="19"/>
  <c r="G1052" i="19"/>
  <c r="H1052" i="19" s="1"/>
  <c r="C1052" i="19"/>
  <c r="G1051" i="19"/>
  <c r="H1051" i="19" s="1"/>
  <c r="C1051" i="19"/>
  <c r="G1050" i="19"/>
  <c r="H1050" i="19" s="1"/>
  <c r="C1050" i="19"/>
  <c r="G1049" i="19"/>
  <c r="H1049" i="19" s="1"/>
  <c r="C1049" i="19"/>
  <c r="G1048" i="19"/>
  <c r="H1048" i="19" s="1"/>
  <c r="I1048" i="19" s="1"/>
  <c r="C1048" i="19"/>
  <c r="G1047" i="19"/>
  <c r="H1047" i="19" s="1"/>
  <c r="C1047" i="19"/>
  <c r="G1046" i="19"/>
  <c r="H1046" i="19" s="1"/>
  <c r="C1046" i="19"/>
  <c r="G1045" i="19"/>
  <c r="H1045" i="19" s="1"/>
  <c r="C1045" i="19"/>
  <c r="G1044" i="19"/>
  <c r="H1044" i="19" s="1"/>
  <c r="C1044" i="19"/>
  <c r="G1043" i="19"/>
  <c r="H1043" i="19" s="1"/>
  <c r="C1043" i="19"/>
  <c r="G1042" i="19"/>
  <c r="H1042" i="19" s="1"/>
  <c r="C1042" i="19"/>
  <c r="G1041" i="19"/>
  <c r="H1041" i="19" s="1"/>
  <c r="C1041" i="19"/>
  <c r="G1040" i="19"/>
  <c r="H1040" i="19" s="1"/>
  <c r="C1040" i="19"/>
  <c r="G1039" i="19"/>
  <c r="H1039" i="19" s="1"/>
  <c r="C1039" i="19"/>
  <c r="G1038" i="19"/>
  <c r="H1038" i="19" s="1"/>
  <c r="C1038" i="19"/>
  <c r="G1037" i="19"/>
  <c r="H1037" i="19" s="1"/>
  <c r="C1037" i="19"/>
  <c r="G1036" i="19"/>
  <c r="H1036" i="19" s="1"/>
  <c r="C1036" i="19"/>
  <c r="G1035" i="19"/>
  <c r="H1035" i="19" s="1"/>
  <c r="C1035" i="19"/>
  <c r="G1034" i="19"/>
  <c r="H1034" i="19" s="1"/>
  <c r="C1034" i="19"/>
  <c r="G1033" i="19"/>
  <c r="H1033" i="19" s="1"/>
  <c r="C1033" i="19"/>
  <c r="G1032" i="19"/>
  <c r="H1032" i="19" s="1"/>
  <c r="C1032" i="19"/>
  <c r="G1031" i="19"/>
  <c r="H1031" i="19" s="1"/>
  <c r="C1031" i="19"/>
  <c r="G1030" i="19"/>
  <c r="H1030" i="19" s="1"/>
  <c r="C1030" i="19"/>
  <c r="G1029" i="19"/>
  <c r="H1029" i="19" s="1"/>
  <c r="C1029" i="19"/>
  <c r="G1028" i="19"/>
  <c r="H1028" i="19" s="1"/>
  <c r="C1028" i="19"/>
  <c r="G1027" i="19"/>
  <c r="H1027" i="19" s="1"/>
  <c r="C1027" i="19"/>
  <c r="G1026" i="19"/>
  <c r="H1026" i="19" s="1"/>
  <c r="C1026" i="19"/>
  <c r="G1025" i="19"/>
  <c r="H1025" i="19" s="1"/>
  <c r="C1025" i="19"/>
  <c r="G1024" i="19"/>
  <c r="H1024" i="19" s="1"/>
  <c r="I1024" i="19" s="1"/>
  <c r="C1024" i="19"/>
  <c r="G1023" i="19"/>
  <c r="H1023" i="19" s="1"/>
  <c r="C1023" i="19"/>
  <c r="G1022" i="19"/>
  <c r="H1022" i="19" s="1"/>
  <c r="I1022" i="19" s="1"/>
  <c r="C1022" i="19"/>
  <c r="G1021" i="19"/>
  <c r="H1021" i="19" s="1"/>
  <c r="I1021" i="19" s="1"/>
  <c r="C1021" i="19"/>
  <c r="G1020" i="19"/>
  <c r="H1020" i="19" s="1"/>
  <c r="C1020" i="19"/>
  <c r="G1019" i="19"/>
  <c r="H1019" i="19" s="1"/>
  <c r="C1019" i="19"/>
  <c r="G1018" i="19"/>
  <c r="H1018" i="19" s="1"/>
  <c r="I1018" i="19" s="1"/>
  <c r="C1018" i="19"/>
  <c r="G1017" i="19"/>
  <c r="H1017" i="19" s="1"/>
  <c r="C1017" i="19"/>
  <c r="G1016" i="19"/>
  <c r="H1016" i="19" s="1"/>
  <c r="C1016" i="19"/>
  <c r="G1015" i="19"/>
  <c r="H1015" i="19" s="1"/>
  <c r="C1015" i="19"/>
  <c r="G1014" i="19"/>
  <c r="H1014" i="19" s="1"/>
  <c r="C1014" i="19"/>
  <c r="G1013" i="19"/>
  <c r="H1013" i="19" s="1"/>
  <c r="I1013" i="19" s="1"/>
  <c r="C1013" i="19"/>
  <c r="G1012" i="19"/>
  <c r="H1012" i="19" s="1"/>
  <c r="C1012" i="19"/>
  <c r="G1011" i="19"/>
  <c r="H1011" i="19" s="1"/>
  <c r="C1011" i="19"/>
  <c r="G1010" i="19"/>
  <c r="H1010" i="19" s="1"/>
  <c r="C1010" i="19"/>
  <c r="G1009" i="19"/>
  <c r="H1009" i="19" s="1"/>
  <c r="C1009" i="19"/>
  <c r="G1008" i="19"/>
  <c r="H1008" i="19" s="1"/>
  <c r="C1008" i="19"/>
  <c r="G1007" i="19"/>
  <c r="H1007" i="19" s="1"/>
  <c r="I1007" i="19" s="1"/>
  <c r="C1007" i="19"/>
  <c r="G1006" i="19"/>
  <c r="H1006" i="19" s="1"/>
  <c r="C1006" i="19"/>
  <c r="G1005" i="19"/>
  <c r="H1005" i="19" s="1"/>
  <c r="C1005" i="19"/>
  <c r="G1004" i="19"/>
  <c r="H1004" i="19" s="1"/>
  <c r="C1004" i="19"/>
  <c r="G1003" i="19"/>
  <c r="H1003" i="19" s="1"/>
  <c r="C1003" i="19"/>
  <c r="G1002" i="19"/>
  <c r="H1002" i="19" s="1"/>
  <c r="C1002" i="19"/>
  <c r="G1001" i="19"/>
  <c r="H1001" i="19" s="1"/>
  <c r="I1001" i="19" s="1"/>
  <c r="C1001" i="19"/>
  <c r="G1000" i="19"/>
  <c r="H1000" i="19" s="1"/>
  <c r="C1000" i="19"/>
  <c r="G999" i="19"/>
  <c r="H999" i="19" s="1"/>
  <c r="C999" i="19"/>
  <c r="G998" i="19"/>
  <c r="H998" i="19" s="1"/>
  <c r="C998" i="19"/>
  <c r="G997" i="19"/>
  <c r="H997" i="19" s="1"/>
  <c r="C997" i="19"/>
  <c r="G996" i="19"/>
  <c r="H996" i="19" s="1"/>
  <c r="C996" i="19"/>
  <c r="G995" i="19"/>
  <c r="H995" i="19" s="1"/>
  <c r="C995" i="19"/>
  <c r="G994" i="19"/>
  <c r="C994" i="19"/>
  <c r="B993" i="19"/>
  <c r="G992" i="19"/>
  <c r="H992" i="19" s="1"/>
  <c r="C992" i="19"/>
  <c r="G991" i="19"/>
  <c r="H991" i="19" s="1"/>
  <c r="C991" i="19"/>
  <c r="G990" i="19"/>
  <c r="H990" i="19" s="1"/>
  <c r="C990" i="19"/>
  <c r="G989" i="19"/>
  <c r="H989" i="19" s="1"/>
  <c r="C989" i="19"/>
  <c r="G988" i="19"/>
  <c r="H988" i="19" s="1"/>
  <c r="C988" i="19"/>
  <c r="G987" i="19"/>
  <c r="H987" i="19" s="1"/>
  <c r="C987" i="19"/>
  <c r="G986" i="19"/>
  <c r="H986" i="19" s="1"/>
  <c r="C986" i="19"/>
  <c r="G985" i="19"/>
  <c r="H985" i="19" s="1"/>
  <c r="C985" i="19"/>
  <c r="G984" i="19"/>
  <c r="H984" i="19" s="1"/>
  <c r="C984" i="19"/>
  <c r="G983" i="19"/>
  <c r="H983" i="19" s="1"/>
  <c r="C983" i="19"/>
  <c r="G982" i="19"/>
  <c r="H982" i="19" s="1"/>
  <c r="C982" i="19"/>
  <c r="G981" i="19"/>
  <c r="H981" i="19" s="1"/>
  <c r="C981" i="19"/>
  <c r="G980" i="19"/>
  <c r="H980" i="19" s="1"/>
  <c r="I980" i="19" s="1"/>
  <c r="C980" i="19"/>
  <c r="G979" i="19"/>
  <c r="H979" i="19" s="1"/>
  <c r="C979" i="19"/>
  <c r="G978" i="19"/>
  <c r="H978" i="19" s="1"/>
  <c r="C978" i="19"/>
  <c r="G977" i="19"/>
  <c r="H977" i="19" s="1"/>
  <c r="C977" i="19"/>
  <c r="G976" i="19"/>
  <c r="H976" i="19" s="1"/>
  <c r="C976" i="19"/>
  <c r="G975" i="19"/>
  <c r="H975" i="19" s="1"/>
  <c r="C975" i="19"/>
  <c r="G974" i="19"/>
  <c r="H974" i="19" s="1"/>
  <c r="C974" i="19"/>
  <c r="G973" i="19"/>
  <c r="H973" i="19" s="1"/>
  <c r="C973" i="19"/>
  <c r="G972" i="19"/>
  <c r="H972" i="19" s="1"/>
  <c r="C972" i="19"/>
  <c r="G971" i="19"/>
  <c r="H971" i="19" s="1"/>
  <c r="C971" i="19"/>
  <c r="G970" i="19"/>
  <c r="H970" i="19" s="1"/>
  <c r="C970" i="19"/>
  <c r="G969" i="19"/>
  <c r="H969" i="19" s="1"/>
  <c r="C969" i="19"/>
  <c r="G968" i="19"/>
  <c r="H968" i="19" s="1"/>
  <c r="C968" i="19"/>
  <c r="G967" i="19"/>
  <c r="H967" i="19" s="1"/>
  <c r="C967" i="19"/>
  <c r="G966" i="19"/>
  <c r="H966" i="19" s="1"/>
  <c r="C966" i="19"/>
  <c r="G965" i="19"/>
  <c r="H965" i="19" s="1"/>
  <c r="I965" i="19" s="1"/>
  <c r="C965" i="19"/>
  <c r="G964" i="19"/>
  <c r="H964" i="19" s="1"/>
  <c r="C964" i="19"/>
  <c r="G963" i="19"/>
  <c r="H963" i="19" s="1"/>
  <c r="C963" i="19"/>
  <c r="G962" i="19"/>
  <c r="H962" i="19" s="1"/>
  <c r="C962" i="19"/>
  <c r="G961" i="19"/>
  <c r="H961" i="19" s="1"/>
  <c r="C961" i="19"/>
  <c r="G960" i="19"/>
  <c r="H960" i="19" s="1"/>
  <c r="C960" i="19"/>
  <c r="G959" i="19"/>
  <c r="H959" i="19" s="1"/>
  <c r="C959" i="19"/>
  <c r="G958" i="19"/>
  <c r="H958" i="19" s="1"/>
  <c r="C958" i="19"/>
  <c r="G957" i="19"/>
  <c r="H957" i="19" s="1"/>
  <c r="C957" i="19"/>
  <c r="G956" i="19"/>
  <c r="H956" i="19" s="1"/>
  <c r="C956" i="19"/>
  <c r="G955" i="19"/>
  <c r="H955" i="19" s="1"/>
  <c r="I955" i="19" s="1"/>
  <c r="C955" i="19"/>
  <c r="G954" i="19"/>
  <c r="H954" i="19" s="1"/>
  <c r="C954" i="19"/>
  <c r="G953" i="19"/>
  <c r="H953" i="19" s="1"/>
  <c r="C953" i="19"/>
  <c r="G952" i="19"/>
  <c r="H952" i="19" s="1"/>
  <c r="C952" i="19"/>
  <c r="G951" i="19"/>
  <c r="H951" i="19" s="1"/>
  <c r="C951" i="19"/>
  <c r="G950" i="19"/>
  <c r="H950" i="19" s="1"/>
  <c r="C950" i="19"/>
  <c r="G949" i="19"/>
  <c r="H949" i="19" s="1"/>
  <c r="C949" i="19"/>
  <c r="G948" i="19"/>
  <c r="H948" i="19" s="1"/>
  <c r="C948" i="19"/>
  <c r="G947" i="19"/>
  <c r="H947" i="19" s="1"/>
  <c r="C947" i="19"/>
  <c r="G946" i="19"/>
  <c r="H946" i="19" s="1"/>
  <c r="C946" i="19"/>
  <c r="G945" i="19"/>
  <c r="H945" i="19" s="1"/>
  <c r="C945" i="19"/>
  <c r="G944" i="19"/>
  <c r="H944" i="19" s="1"/>
  <c r="C944" i="19"/>
  <c r="G943" i="19"/>
  <c r="H943" i="19" s="1"/>
  <c r="C943" i="19"/>
  <c r="G942" i="19"/>
  <c r="H942" i="19" s="1"/>
  <c r="I942" i="19" s="1"/>
  <c r="C942" i="19"/>
  <c r="G941" i="19"/>
  <c r="H941" i="19" s="1"/>
  <c r="C941" i="19"/>
  <c r="G940" i="19"/>
  <c r="H940" i="19" s="1"/>
  <c r="C940" i="19"/>
  <c r="G939" i="19"/>
  <c r="H939" i="19" s="1"/>
  <c r="C939" i="19"/>
  <c r="G938" i="19"/>
  <c r="H938" i="19" s="1"/>
  <c r="C938" i="19"/>
  <c r="G937" i="19"/>
  <c r="H937" i="19" s="1"/>
  <c r="C937" i="19"/>
  <c r="G936" i="19"/>
  <c r="H936" i="19" s="1"/>
  <c r="C936" i="19"/>
  <c r="G935" i="19"/>
  <c r="H935" i="19" s="1"/>
  <c r="C935" i="19"/>
  <c r="G934" i="19"/>
  <c r="H934" i="19" s="1"/>
  <c r="C934" i="19"/>
  <c r="G933" i="19"/>
  <c r="H933" i="19" s="1"/>
  <c r="C933" i="19"/>
  <c r="G932" i="19"/>
  <c r="H932" i="19" s="1"/>
  <c r="C932" i="19"/>
  <c r="G931" i="19"/>
  <c r="H931" i="19" s="1"/>
  <c r="C931" i="19"/>
  <c r="G930" i="19"/>
  <c r="H930" i="19" s="1"/>
  <c r="C930" i="19"/>
  <c r="G929" i="19"/>
  <c r="H929" i="19" s="1"/>
  <c r="C929" i="19"/>
  <c r="G928" i="19"/>
  <c r="H928" i="19" s="1"/>
  <c r="C928" i="19"/>
  <c r="G927" i="19"/>
  <c r="H927" i="19" s="1"/>
  <c r="C927" i="19"/>
  <c r="G926" i="19"/>
  <c r="H926" i="19" s="1"/>
  <c r="C926" i="19"/>
  <c r="G925" i="19"/>
  <c r="H925" i="19" s="1"/>
  <c r="C925" i="19"/>
  <c r="G924" i="19"/>
  <c r="H924" i="19" s="1"/>
  <c r="C924" i="19"/>
  <c r="G923" i="19"/>
  <c r="H923" i="19" s="1"/>
  <c r="C923" i="19"/>
  <c r="G922" i="19"/>
  <c r="H922" i="19" s="1"/>
  <c r="C922" i="19"/>
  <c r="G921" i="19"/>
  <c r="H921" i="19" s="1"/>
  <c r="C921" i="19"/>
  <c r="G920" i="19"/>
  <c r="H920" i="19" s="1"/>
  <c r="I920" i="19" s="1"/>
  <c r="C920" i="19"/>
  <c r="G919" i="19"/>
  <c r="H919" i="19" s="1"/>
  <c r="C919" i="19"/>
  <c r="G918" i="19"/>
  <c r="H918" i="19" s="1"/>
  <c r="C918" i="19"/>
  <c r="G917" i="19"/>
  <c r="H917" i="19" s="1"/>
  <c r="C917" i="19"/>
  <c r="G916" i="19"/>
  <c r="H916" i="19" s="1"/>
  <c r="C916" i="19"/>
  <c r="G915" i="19"/>
  <c r="H915" i="19" s="1"/>
  <c r="C915" i="19"/>
  <c r="G914" i="19"/>
  <c r="H914" i="19" s="1"/>
  <c r="C914" i="19"/>
  <c r="G913" i="19"/>
  <c r="H913" i="19" s="1"/>
  <c r="C913" i="19"/>
  <c r="G912" i="19"/>
  <c r="H912" i="19" s="1"/>
  <c r="C912" i="19"/>
  <c r="G911" i="19"/>
  <c r="H911" i="19" s="1"/>
  <c r="C911" i="19"/>
  <c r="G910" i="19"/>
  <c r="H910" i="19" s="1"/>
  <c r="C910" i="19"/>
  <c r="G909" i="19"/>
  <c r="H909" i="19" s="1"/>
  <c r="C909" i="19"/>
  <c r="G908" i="19"/>
  <c r="H908" i="19" s="1"/>
  <c r="C908" i="19"/>
  <c r="G907" i="19"/>
  <c r="H907" i="19" s="1"/>
  <c r="C907" i="19"/>
  <c r="G906" i="19"/>
  <c r="H906" i="19" s="1"/>
  <c r="I906" i="19" s="1"/>
  <c r="C906" i="19"/>
  <c r="G905" i="19"/>
  <c r="H905" i="19" s="1"/>
  <c r="C905" i="19"/>
  <c r="G904" i="19"/>
  <c r="H904" i="19" s="1"/>
  <c r="C904" i="19"/>
  <c r="G903" i="19"/>
  <c r="H903" i="19" s="1"/>
  <c r="C903" i="19"/>
  <c r="G902" i="19"/>
  <c r="H902" i="19" s="1"/>
  <c r="C902" i="19"/>
  <c r="G901" i="19"/>
  <c r="H901" i="19" s="1"/>
  <c r="C901" i="19"/>
  <c r="G900" i="19"/>
  <c r="H900" i="19" s="1"/>
  <c r="C900" i="19"/>
  <c r="G899" i="19"/>
  <c r="H899" i="19" s="1"/>
  <c r="C899" i="19"/>
  <c r="G898" i="19"/>
  <c r="H898" i="19" s="1"/>
  <c r="I898" i="19" s="1"/>
  <c r="C898" i="19"/>
  <c r="G897" i="19"/>
  <c r="H897" i="19" s="1"/>
  <c r="C897" i="19"/>
  <c r="G896" i="19"/>
  <c r="H896" i="19" s="1"/>
  <c r="C896" i="19"/>
  <c r="G895" i="19"/>
  <c r="H895" i="19" s="1"/>
  <c r="C895" i="19"/>
  <c r="G894" i="19"/>
  <c r="H894" i="19" s="1"/>
  <c r="C894" i="19"/>
  <c r="G893" i="19"/>
  <c r="H893" i="19" s="1"/>
  <c r="C893" i="19"/>
  <c r="G892" i="19"/>
  <c r="H892" i="19" s="1"/>
  <c r="C892" i="19"/>
  <c r="G891" i="19"/>
  <c r="H891" i="19" s="1"/>
  <c r="C891" i="19"/>
  <c r="G890" i="19"/>
  <c r="H890" i="19" s="1"/>
  <c r="C890" i="19"/>
  <c r="G889" i="19"/>
  <c r="H889" i="19" s="1"/>
  <c r="C889" i="19"/>
  <c r="G888" i="19"/>
  <c r="H888" i="19" s="1"/>
  <c r="C888" i="19"/>
  <c r="G887" i="19"/>
  <c r="H887" i="19" s="1"/>
  <c r="C887" i="19"/>
  <c r="G886" i="19"/>
  <c r="H886" i="19" s="1"/>
  <c r="C886" i="19"/>
  <c r="G885" i="19"/>
  <c r="H885" i="19" s="1"/>
  <c r="C885" i="19"/>
  <c r="G884" i="19"/>
  <c r="H884" i="19" s="1"/>
  <c r="C884" i="19"/>
  <c r="G883" i="19"/>
  <c r="H883" i="19" s="1"/>
  <c r="C883" i="19"/>
  <c r="G882" i="19"/>
  <c r="H882" i="19" s="1"/>
  <c r="I882" i="19" s="1"/>
  <c r="C882" i="19"/>
  <c r="G881" i="19"/>
  <c r="H881" i="19" s="1"/>
  <c r="C881" i="19"/>
  <c r="G880" i="19"/>
  <c r="H880" i="19" s="1"/>
  <c r="C880" i="19"/>
  <c r="G879" i="19"/>
  <c r="H879" i="19" s="1"/>
  <c r="C879" i="19"/>
  <c r="G878" i="19"/>
  <c r="H878" i="19" s="1"/>
  <c r="C878" i="19"/>
  <c r="G877" i="19"/>
  <c r="H877" i="19" s="1"/>
  <c r="C877" i="19"/>
  <c r="G876" i="19"/>
  <c r="H876" i="19" s="1"/>
  <c r="C876" i="19"/>
  <c r="G875" i="19"/>
  <c r="H875" i="19" s="1"/>
  <c r="I875" i="19" s="1"/>
  <c r="C875" i="19"/>
  <c r="G874" i="19"/>
  <c r="H874" i="19" s="1"/>
  <c r="C874" i="19"/>
  <c r="G873" i="19"/>
  <c r="H873" i="19" s="1"/>
  <c r="C873" i="19"/>
  <c r="G872" i="19"/>
  <c r="H872" i="19" s="1"/>
  <c r="C872" i="19"/>
  <c r="G871" i="19"/>
  <c r="H871" i="19" s="1"/>
  <c r="C871" i="19"/>
  <c r="G870" i="19"/>
  <c r="H870" i="19" s="1"/>
  <c r="C870" i="19"/>
  <c r="G869" i="19"/>
  <c r="H869" i="19" s="1"/>
  <c r="C869" i="19"/>
  <c r="G868" i="19"/>
  <c r="H868" i="19" s="1"/>
  <c r="C868" i="19"/>
  <c r="G867" i="19"/>
  <c r="H867" i="19" s="1"/>
  <c r="C867" i="19"/>
  <c r="G866" i="19"/>
  <c r="H866" i="19" s="1"/>
  <c r="C866" i="19"/>
  <c r="G865" i="19"/>
  <c r="H865" i="19" s="1"/>
  <c r="C865" i="19"/>
  <c r="G864" i="19"/>
  <c r="H864" i="19" s="1"/>
  <c r="C864" i="19"/>
  <c r="G863" i="19"/>
  <c r="H863" i="19" s="1"/>
  <c r="C863" i="19"/>
  <c r="G862" i="19"/>
  <c r="H862" i="19" s="1"/>
  <c r="C862" i="19"/>
  <c r="G861" i="19"/>
  <c r="H861" i="19" s="1"/>
  <c r="C861" i="19"/>
  <c r="G860" i="19"/>
  <c r="H860" i="19" s="1"/>
  <c r="C860" i="19"/>
  <c r="G859" i="19"/>
  <c r="H859" i="19" s="1"/>
  <c r="C859" i="19"/>
  <c r="G858" i="19"/>
  <c r="H858" i="19" s="1"/>
  <c r="C858" i="19"/>
  <c r="G857" i="19"/>
  <c r="H857" i="19" s="1"/>
  <c r="C857" i="19"/>
  <c r="G856" i="19"/>
  <c r="H856" i="19" s="1"/>
  <c r="C856" i="19"/>
  <c r="G855" i="19"/>
  <c r="H855" i="19" s="1"/>
  <c r="C855" i="19"/>
  <c r="G854" i="19"/>
  <c r="H854" i="19" s="1"/>
  <c r="C854" i="19"/>
  <c r="G853" i="19"/>
  <c r="H853" i="19" s="1"/>
  <c r="C853" i="19"/>
  <c r="G852" i="19"/>
  <c r="H852" i="19" s="1"/>
  <c r="C852" i="19"/>
  <c r="G851" i="19"/>
  <c r="H851" i="19" s="1"/>
  <c r="C851" i="19"/>
  <c r="G850" i="19"/>
  <c r="H850" i="19" s="1"/>
  <c r="C850" i="19"/>
  <c r="G849" i="19"/>
  <c r="H849" i="19" s="1"/>
  <c r="C849" i="19"/>
  <c r="G848" i="19"/>
  <c r="H848" i="19" s="1"/>
  <c r="I848" i="19" s="1"/>
  <c r="C848" i="19"/>
  <c r="G847" i="19"/>
  <c r="H847" i="19" s="1"/>
  <c r="C847" i="19"/>
  <c r="G846" i="19"/>
  <c r="H846" i="19" s="1"/>
  <c r="C846" i="19"/>
  <c r="G845" i="19"/>
  <c r="H845" i="19" s="1"/>
  <c r="C845" i="19"/>
  <c r="G844" i="19"/>
  <c r="H844" i="19" s="1"/>
  <c r="C844" i="19"/>
  <c r="G843" i="19"/>
  <c r="H843" i="19" s="1"/>
  <c r="C843" i="19"/>
  <c r="G842" i="19"/>
  <c r="H842" i="19" s="1"/>
  <c r="C842" i="19"/>
  <c r="G841" i="19"/>
  <c r="H841" i="19" s="1"/>
  <c r="C841" i="19"/>
  <c r="G840" i="19"/>
  <c r="H840" i="19" s="1"/>
  <c r="C840" i="19"/>
  <c r="G839" i="19"/>
  <c r="H839" i="19" s="1"/>
  <c r="C839" i="19"/>
  <c r="G838" i="19"/>
  <c r="H838" i="19" s="1"/>
  <c r="I838" i="19" s="1"/>
  <c r="C838" i="19"/>
  <c r="G837" i="19"/>
  <c r="H837" i="19" s="1"/>
  <c r="C837" i="19"/>
  <c r="G836" i="19"/>
  <c r="H836" i="19" s="1"/>
  <c r="C836" i="19"/>
  <c r="G835" i="19"/>
  <c r="H835" i="19" s="1"/>
  <c r="I835" i="19" s="1"/>
  <c r="C835" i="19"/>
  <c r="G834" i="19"/>
  <c r="H834" i="19" s="1"/>
  <c r="C834" i="19"/>
  <c r="G833" i="19"/>
  <c r="H833" i="19" s="1"/>
  <c r="C833" i="19"/>
  <c r="G832" i="19"/>
  <c r="H832" i="19" s="1"/>
  <c r="C832" i="19"/>
  <c r="G831" i="19"/>
  <c r="H831" i="19" s="1"/>
  <c r="C831" i="19"/>
  <c r="G830" i="19"/>
  <c r="H830" i="19" s="1"/>
  <c r="C830" i="19"/>
  <c r="G829" i="19"/>
  <c r="H829" i="19" s="1"/>
  <c r="I829" i="19" s="1"/>
  <c r="C829" i="19"/>
  <c r="G828" i="19"/>
  <c r="H828" i="19" s="1"/>
  <c r="C828" i="19"/>
  <c r="G827" i="19"/>
  <c r="H827" i="19" s="1"/>
  <c r="C827" i="19"/>
  <c r="G826" i="19"/>
  <c r="H826" i="19" s="1"/>
  <c r="C826" i="19"/>
  <c r="G825" i="19"/>
  <c r="H825" i="19" s="1"/>
  <c r="C825" i="19"/>
  <c r="G824" i="19"/>
  <c r="H824" i="19" s="1"/>
  <c r="C824" i="19"/>
  <c r="G823" i="19"/>
  <c r="H823" i="19" s="1"/>
  <c r="C823" i="19"/>
  <c r="G822" i="19"/>
  <c r="H822" i="19" s="1"/>
  <c r="C822" i="19"/>
  <c r="G821" i="19"/>
  <c r="H821" i="19" s="1"/>
  <c r="C821" i="19"/>
  <c r="G820" i="19"/>
  <c r="H820" i="19" s="1"/>
  <c r="C820" i="19"/>
  <c r="G819" i="19"/>
  <c r="H819" i="19" s="1"/>
  <c r="C819" i="19"/>
  <c r="G818" i="19"/>
  <c r="H818" i="19" s="1"/>
  <c r="C818" i="19"/>
  <c r="G817" i="19"/>
  <c r="H817" i="19" s="1"/>
  <c r="C817" i="19"/>
  <c r="G816" i="19"/>
  <c r="H816" i="19" s="1"/>
  <c r="C816" i="19"/>
  <c r="G815" i="19"/>
  <c r="H815" i="19" s="1"/>
  <c r="C815" i="19"/>
  <c r="G814" i="19"/>
  <c r="H814" i="19" s="1"/>
  <c r="C814" i="19"/>
  <c r="G813" i="19"/>
  <c r="H813" i="19" s="1"/>
  <c r="C813" i="19"/>
  <c r="G812" i="19"/>
  <c r="H812" i="19" s="1"/>
  <c r="C812" i="19"/>
  <c r="G811" i="19"/>
  <c r="H811" i="19" s="1"/>
  <c r="I811" i="19" s="1"/>
  <c r="C811" i="19"/>
  <c r="G810" i="19"/>
  <c r="H810" i="19" s="1"/>
  <c r="C810" i="19"/>
  <c r="G809" i="19"/>
  <c r="H809" i="19" s="1"/>
  <c r="C809" i="19"/>
  <c r="G808" i="19"/>
  <c r="H808" i="19" s="1"/>
  <c r="C808" i="19"/>
  <c r="G807" i="19"/>
  <c r="H807" i="19" s="1"/>
  <c r="C807" i="19"/>
  <c r="G806" i="19"/>
  <c r="H806" i="19" s="1"/>
  <c r="I806" i="19" s="1"/>
  <c r="C806" i="19"/>
  <c r="G805" i="19"/>
  <c r="H805" i="19" s="1"/>
  <c r="C805" i="19"/>
  <c r="G804" i="19"/>
  <c r="H804" i="19" s="1"/>
  <c r="C804" i="19"/>
  <c r="G803" i="19"/>
  <c r="H803" i="19" s="1"/>
  <c r="C803" i="19"/>
  <c r="G802" i="19"/>
  <c r="H802" i="19" s="1"/>
  <c r="C802" i="19"/>
  <c r="G801" i="19"/>
  <c r="H801" i="19" s="1"/>
  <c r="C801" i="19"/>
  <c r="G800" i="19"/>
  <c r="H800" i="19" s="1"/>
  <c r="C800" i="19"/>
  <c r="G799" i="19"/>
  <c r="H799" i="19" s="1"/>
  <c r="I799" i="19" s="1"/>
  <c r="C799" i="19"/>
  <c r="G798" i="19"/>
  <c r="H798" i="19" s="1"/>
  <c r="C798" i="19"/>
  <c r="G797" i="19"/>
  <c r="H797" i="19" s="1"/>
  <c r="C797" i="19"/>
  <c r="G796" i="19"/>
  <c r="H796" i="19" s="1"/>
  <c r="C796" i="19"/>
  <c r="G795" i="19"/>
  <c r="H795" i="19" s="1"/>
  <c r="C795" i="19"/>
  <c r="G794" i="19"/>
  <c r="H794" i="19" s="1"/>
  <c r="C794" i="19"/>
  <c r="G793" i="19"/>
  <c r="H793" i="19" s="1"/>
  <c r="C793" i="19"/>
  <c r="G792" i="19"/>
  <c r="H792" i="19" s="1"/>
  <c r="C792" i="19"/>
  <c r="G791" i="19"/>
  <c r="H791" i="19" s="1"/>
  <c r="I791" i="19" s="1"/>
  <c r="C791" i="19"/>
  <c r="G790" i="19"/>
  <c r="H790" i="19" s="1"/>
  <c r="C790" i="19"/>
  <c r="G789" i="19"/>
  <c r="H789" i="19" s="1"/>
  <c r="C789" i="19"/>
  <c r="G788" i="19"/>
  <c r="H788" i="19" s="1"/>
  <c r="I788" i="19" s="1"/>
  <c r="C788" i="19"/>
  <c r="G787" i="19"/>
  <c r="H787" i="19" s="1"/>
  <c r="C787" i="19"/>
  <c r="G786" i="19"/>
  <c r="H786" i="19" s="1"/>
  <c r="C786" i="19"/>
  <c r="G785" i="19"/>
  <c r="H785" i="19" s="1"/>
  <c r="C785" i="19"/>
  <c r="G784" i="19"/>
  <c r="H784" i="19" s="1"/>
  <c r="C784" i="19"/>
  <c r="G783" i="19"/>
  <c r="H783" i="19" s="1"/>
  <c r="C783" i="19"/>
  <c r="G782" i="19"/>
  <c r="H782" i="19" s="1"/>
  <c r="C782" i="19"/>
  <c r="G781" i="19"/>
  <c r="H781" i="19" s="1"/>
  <c r="C781" i="19"/>
  <c r="G780" i="19"/>
  <c r="H780" i="19" s="1"/>
  <c r="C780" i="19"/>
  <c r="G779" i="19"/>
  <c r="H779" i="19" s="1"/>
  <c r="C779" i="19"/>
  <c r="G778" i="19"/>
  <c r="H778" i="19" s="1"/>
  <c r="C778" i="19"/>
  <c r="G777" i="19"/>
  <c r="H777" i="19" s="1"/>
  <c r="C777" i="19"/>
  <c r="G776" i="19"/>
  <c r="H776" i="19" s="1"/>
  <c r="C776" i="19"/>
  <c r="G775" i="19"/>
  <c r="H775" i="19" s="1"/>
  <c r="C775" i="19"/>
  <c r="G774" i="19"/>
  <c r="H774" i="19" s="1"/>
  <c r="C774" i="19"/>
  <c r="G773" i="19"/>
  <c r="H773" i="19" s="1"/>
  <c r="C773" i="19"/>
  <c r="G772" i="19"/>
  <c r="H772" i="19" s="1"/>
  <c r="C772" i="19"/>
  <c r="G771" i="19"/>
  <c r="H771" i="19" s="1"/>
  <c r="C771" i="19"/>
  <c r="G770" i="19"/>
  <c r="H770" i="19" s="1"/>
  <c r="C770" i="19"/>
  <c r="G769" i="19"/>
  <c r="H769" i="19" s="1"/>
  <c r="C769" i="19"/>
  <c r="G768" i="19"/>
  <c r="H768" i="19" s="1"/>
  <c r="C768" i="19"/>
  <c r="G767" i="19"/>
  <c r="H767" i="19" s="1"/>
  <c r="C767" i="19"/>
  <c r="G766" i="19"/>
  <c r="H766" i="19" s="1"/>
  <c r="C766" i="19"/>
  <c r="G765" i="19"/>
  <c r="H765" i="19" s="1"/>
  <c r="C765" i="19"/>
  <c r="G764" i="19"/>
  <c r="H764" i="19" s="1"/>
  <c r="C764" i="19"/>
  <c r="G763" i="19"/>
  <c r="H763" i="19" s="1"/>
  <c r="C763" i="19"/>
  <c r="G762" i="19"/>
  <c r="H762" i="19" s="1"/>
  <c r="C762" i="19"/>
  <c r="G761" i="19"/>
  <c r="H761" i="19" s="1"/>
  <c r="C761" i="19"/>
  <c r="G760" i="19"/>
  <c r="H760" i="19" s="1"/>
  <c r="C760" i="19"/>
  <c r="G759" i="19"/>
  <c r="H759" i="19" s="1"/>
  <c r="C759" i="19"/>
  <c r="G758" i="19"/>
  <c r="H758" i="19" s="1"/>
  <c r="C758" i="19"/>
  <c r="G757" i="19"/>
  <c r="H757" i="19" s="1"/>
  <c r="C757" i="19"/>
  <c r="G756" i="19"/>
  <c r="H756" i="19" s="1"/>
  <c r="C756" i="19"/>
  <c r="G755" i="19"/>
  <c r="H755" i="19" s="1"/>
  <c r="C755" i="19"/>
  <c r="G754" i="19"/>
  <c r="H754" i="19" s="1"/>
  <c r="C754" i="19"/>
  <c r="G753" i="19"/>
  <c r="H753" i="19" s="1"/>
  <c r="C753" i="19"/>
  <c r="G752" i="19"/>
  <c r="H752" i="19" s="1"/>
  <c r="C752" i="19"/>
  <c r="G751" i="19"/>
  <c r="H751" i="19" s="1"/>
  <c r="I751" i="19" s="1"/>
  <c r="C751" i="19"/>
  <c r="G750" i="19"/>
  <c r="H750" i="19" s="1"/>
  <c r="C750" i="19"/>
  <c r="G749" i="19"/>
  <c r="H749" i="19" s="1"/>
  <c r="C749" i="19"/>
  <c r="G748" i="19"/>
  <c r="H748" i="19" s="1"/>
  <c r="C748" i="19"/>
  <c r="G747" i="19"/>
  <c r="H747" i="19" s="1"/>
  <c r="C747" i="19"/>
  <c r="G746" i="19"/>
  <c r="H746" i="19" s="1"/>
  <c r="C746" i="19"/>
  <c r="G745" i="19"/>
  <c r="H745" i="19" s="1"/>
  <c r="C745" i="19"/>
  <c r="G744" i="19"/>
  <c r="H744" i="19" s="1"/>
  <c r="C744" i="19"/>
  <c r="G743" i="19"/>
  <c r="H743" i="19" s="1"/>
  <c r="C743" i="19"/>
  <c r="G742" i="19"/>
  <c r="H742" i="19" s="1"/>
  <c r="C742" i="19"/>
  <c r="G741" i="19"/>
  <c r="H741" i="19" s="1"/>
  <c r="C741" i="19"/>
  <c r="G740" i="19"/>
  <c r="H740" i="19" s="1"/>
  <c r="C740" i="19"/>
  <c r="G739" i="19"/>
  <c r="H739" i="19" s="1"/>
  <c r="C739" i="19"/>
  <c r="G738" i="19"/>
  <c r="H738" i="19" s="1"/>
  <c r="C738" i="19"/>
  <c r="G737" i="19"/>
  <c r="H737" i="19" s="1"/>
  <c r="C737" i="19"/>
  <c r="G736" i="19"/>
  <c r="H736" i="19" s="1"/>
  <c r="C736" i="19"/>
  <c r="G735" i="19"/>
  <c r="H735" i="19" s="1"/>
  <c r="C735" i="19"/>
  <c r="G734" i="19"/>
  <c r="H734" i="19" s="1"/>
  <c r="C734" i="19"/>
  <c r="G733" i="19"/>
  <c r="H733" i="19" s="1"/>
  <c r="C733" i="19"/>
  <c r="G732" i="19"/>
  <c r="H732" i="19" s="1"/>
  <c r="C732" i="19"/>
  <c r="G731" i="19"/>
  <c r="H731" i="19" s="1"/>
  <c r="C731" i="19"/>
  <c r="G730" i="19"/>
  <c r="H730" i="19" s="1"/>
  <c r="C730" i="19"/>
  <c r="G729" i="19"/>
  <c r="H729" i="19" s="1"/>
  <c r="C729" i="19"/>
  <c r="G728" i="19"/>
  <c r="H728" i="19" s="1"/>
  <c r="C728" i="19"/>
  <c r="G727" i="19"/>
  <c r="H727" i="19" s="1"/>
  <c r="C727" i="19"/>
  <c r="G726" i="19"/>
  <c r="H726" i="19" s="1"/>
  <c r="C726" i="19"/>
  <c r="G725" i="19"/>
  <c r="H725" i="19" s="1"/>
  <c r="C725" i="19"/>
  <c r="G724" i="19"/>
  <c r="H724" i="19" s="1"/>
  <c r="C724" i="19"/>
  <c r="G723" i="19"/>
  <c r="H723" i="19" s="1"/>
  <c r="C723" i="19"/>
  <c r="G722" i="19"/>
  <c r="H722" i="19" s="1"/>
  <c r="C722" i="19"/>
  <c r="G721" i="19"/>
  <c r="H721" i="19" s="1"/>
  <c r="C721" i="19"/>
  <c r="G720" i="19"/>
  <c r="H720" i="19" s="1"/>
  <c r="C720" i="19"/>
  <c r="G719" i="19"/>
  <c r="H719" i="19" s="1"/>
  <c r="C719" i="19"/>
  <c r="G718" i="19"/>
  <c r="H718" i="19" s="1"/>
  <c r="C718" i="19"/>
  <c r="G717" i="19"/>
  <c r="H717" i="19" s="1"/>
  <c r="C717" i="19"/>
  <c r="G716" i="19"/>
  <c r="H716" i="19" s="1"/>
  <c r="C716" i="19"/>
  <c r="G715" i="19"/>
  <c r="H715" i="19" s="1"/>
  <c r="C715" i="19"/>
  <c r="G714" i="19"/>
  <c r="H714" i="19" s="1"/>
  <c r="C714" i="19"/>
  <c r="G713" i="19"/>
  <c r="H713" i="19" s="1"/>
  <c r="C713" i="19"/>
  <c r="G712" i="19"/>
  <c r="H712" i="19" s="1"/>
  <c r="C712" i="19"/>
  <c r="G711" i="19"/>
  <c r="H711" i="19" s="1"/>
  <c r="C711" i="19"/>
  <c r="G710" i="19"/>
  <c r="H710" i="19" s="1"/>
  <c r="I710" i="19" s="1"/>
  <c r="C710" i="19"/>
  <c r="G709" i="19"/>
  <c r="H709" i="19" s="1"/>
  <c r="C709" i="19"/>
  <c r="G708" i="19"/>
  <c r="H708" i="19" s="1"/>
  <c r="C708" i="19"/>
  <c r="G707" i="19"/>
  <c r="H707" i="19" s="1"/>
  <c r="I707" i="19" s="1"/>
  <c r="C707" i="19"/>
  <c r="G706" i="19"/>
  <c r="H706" i="19" s="1"/>
  <c r="C706" i="19"/>
  <c r="G705" i="19"/>
  <c r="H705" i="19" s="1"/>
  <c r="C705" i="19"/>
  <c r="G704" i="19"/>
  <c r="H704" i="19" s="1"/>
  <c r="C704" i="19"/>
  <c r="G703" i="19"/>
  <c r="H703" i="19" s="1"/>
  <c r="C703" i="19"/>
  <c r="G702" i="19"/>
  <c r="H702" i="19" s="1"/>
  <c r="C702" i="19"/>
  <c r="G701" i="19"/>
  <c r="H701" i="19" s="1"/>
  <c r="C701" i="19"/>
  <c r="G700" i="19"/>
  <c r="H700" i="19" s="1"/>
  <c r="C700" i="19"/>
  <c r="G699" i="19"/>
  <c r="H699" i="19" s="1"/>
  <c r="I699" i="19" s="1"/>
  <c r="C699" i="19"/>
  <c r="G698" i="19"/>
  <c r="H698" i="19" s="1"/>
  <c r="C698" i="19"/>
  <c r="G697" i="19"/>
  <c r="H697" i="19" s="1"/>
  <c r="C697" i="19"/>
  <c r="G696" i="19"/>
  <c r="H696" i="19" s="1"/>
  <c r="C696" i="19"/>
  <c r="G695" i="19"/>
  <c r="H695" i="19" s="1"/>
  <c r="C695" i="19"/>
  <c r="G694" i="19"/>
  <c r="H694" i="19" s="1"/>
  <c r="C694" i="19"/>
  <c r="G693" i="19"/>
  <c r="H693" i="19" s="1"/>
  <c r="C693" i="19"/>
  <c r="G692" i="19"/>
  <c r="H692" i="19" s="1"/>
  <c r="C692" i="19"/>
  <c r="G691" i="19"/>
  <c r="H691" i="19" s="1"/>
  <c r="C691" i="19"/>
  <c r="G690" i="19"/>
  <c r="H690" i="19" s="1"/>
  <c r="C690" i="19"/>
  <c r="G689" i="19"/>
  <c r="H689" i="19" s="1"/>
  <c r="C689" i="19"/>
  <c r="G688" i="19"/>
  <c r="H688" i="19" s="1"/>
  <c r="C688" i="19"/>
  <c r="G687" i="19"/>
  <c r="H687" i="19" s="1"/>
  <c r="C687" i="19"/>
  <c r="G686" i="19"/>
  <c r="H686" i="19" s="1"/>
  <c r="C686" i="19"/>
  <c r="G685" i="19"/>
  <c r="H685" i="19" s="1"/>
  <c r="C685" i="19"/>
  <c r="G684" i="19"/>
  <c r="H684" i="19" s="1"/>
  <c r="C684" i="19"/>
  <c r="G683" i="19"/>
  <c r="H683" i="19" s="1"/>
  <c r="C683" i="19"/>
  <c r="G682" i="19"/>
  <c r="H682" i="19" s="1"/>
  <c r="C682" i="19"/>
  <c r="G681" i="19"/>
  <c r="H681" i="19" s="1"/>
  <c r="C681" i="19"/>
  <c r="G680" i="19"/>
  <c r="H680" i="19" s="1"/>
  <c r="C680" i="19"/>
  <c r="G679" i="19"/>
  <c r="H679" i="19" s="1"/>
  <c r="C679" i="19"/>
  <c r="G678" i="19"/>
  <c r="H678" i="19" s="1"/>
  <c r="C678" i="19"/>
  <c r="G677" i="19"/>
  <c r="H677" i="19" s="1"/>
  <c r="C677" i="19"/>
  <c r="G676" i="19"/>
  <c r="H676" i="19" s="1"/>
  <c r="C676" i="19"/>
  <c r="G675" i="19"/>
  <c r="H675" i="19" s="1"/>
  <c r="C675" i="19"/>
  <c r="G674" i="19"/>
  <c r="H674" i="19" s="1"/>
  <c r="C674" i="19"/>
  <c r="G673" i="19"/>
  <c r="H673" i="19" s="1"/>
  <c r="C673" i="19"/>
  <c r="G672" i="19"/>
  <c r="H672" i="19" s="1"/>
  <c r="C672" i="19"/>
  <c r="G671" i="19"/>
  <c r="H671" i="19" s="1"/>
  <c r="C671" i="19"/>
  <c r="G670" i="19"/>
  <c r="H670" i="19" s="1"/>
  <c r="C670" i="19"/>
  <c r="G669" i="19"/>
  <c r="H669" i="19" s="1"/>
  <c r="C669" i="19"/>
  <c r="G668" i="19"/>
  <c r="H668" i="19" s="1"/>
  <c r="C668" i="19"/>
  <c r="G667" i="19"/>
  <c r="H667" i="19" s="1"/>
  <c r="I667" i="19" s="1"/>
  <c r="C667" i="19"/>
  <c r="G666" i="19"/>
  <c r="H666" i="19" s="1"/>
  <c r="C666" i="19"/>
  <c r="G665" i="19"/>
  <c r="H665" i="19" s="1"/>
  <c r="C665" i="19"/>
  <c r="G664" i="19"/>
  <c r="H664" i="19" s="1"/>
  <c r="C664" i="19"/>
  <c r="G663" i="19"/>
  <c r="H663" i="19" s="1"/>
  <c r="C663" i="19"/>
  <c r="G662" i="19"/>
  <c r="H662" i="19" s="1"/>
  <c r="C662" i="19"/>
  <c r="G661" i="19"/>
  <c r="H661" i="19" s="1"/>
  <c r="C661" i="19"/>
  <c r="G660" i="19"/>
  <c r="H660" i="19" s="1"/>
  <c r="C660" i="19"/>
  <c r="G659" i="19"/>
  <c r="H659" i="19" s="1"/>
  <c r="C659" i="19"/>
  <c r="G658" i="19"/>
  <c r="H658" i="19" s="1"/>
  <c r="C658" i="19"/>
  <c r="G657" i="19"/>
  <c r="H657" i="19" s="1"/>
  <c r="C657" i="19"/>
  <c r="G656" i="19"/>
  <c r="H656" i="19" s="1"/>
  <c r="C656" i="19"/>
  <c r="G655" i="19"/>
  <c r="H655" i="19" s="1"/>
  <c r="C655" i="19"/>
  <c r="G654" i="19"/>
  <c r="H654" i="19" s="1"/>
  <c r="C654" i="19"/>
  <c r="G653" i="19"/>
  <c r="H653" i="19" s="1"/>
  <c r="C653" i="19"/>
  <c r="G652" i="19"/>
  <c r="H652" i="19" s="1"/>
  <c r="C652" i="19"/>
  <c r="G651" i="19"/>
  <c r="H651" i="19" s="1"/>
  <c r="C651" i="19"/>
  <c r="G650" i="19"/>
  <c r="H650" i="19" s="1"/>
  <c r="C650" i="19"/>
  <c r="G649" i="19"/>
  <c r="H649" i="19" s="1"/>
  <c r="I649" i="19" s="1"/>
  <c r="C649" i="19"/>
  <c r="G648" i="19"/>
  <c r="H648" i="19" s="1"/>
  <c r="C648" i="19"/>
  <c r="G647" i="19"/>
  <c r="H647" i="19" s="1"/>
  <c r="C647" i="19"/>
  <c r="G646" i="19"/>
  <c r="H646" i="19" s="1"/>
  <c r="C646" i="19"/>
  <c r="G645" i="19"/>
  <c r="H645" i="19" s="1"/>
  <c r="C645" i="19"/>
  <c r="G644" i="19"/>
  <c r="H644" i="19" s="1"/>
  <c r="C644" i="19"/>
  <c r="G643" i="19"/>
  <c r="H643" i="19" s="1"/>
  <c r="C643" i="19"/>
  <c r="G642" i="19"/>
  <c r="H642" i="19" s="1"/>
  <c r="C642" i="19"/>
  <c r="G641" i="19"/>
  <c r="H641" i="19" s="1"/>
  <c r="C641" i="19"/>
  <c r="G640" i="19"/>
  <c r="H640" i="19" s="1"/>
  <c r="C640" i="19"/>
  <c r="G639" i="19"/>
  <c r="H639" i="19" s="1"/>
  <c r="C639" i="19"/>
  <c r="G638" i="19"/>
  <c r="H638" i="19" s="1"/>
  <c r="C638" i="19"/>
  <c r="G637" i="19"/>
  <c r="H637" i="19" s="1"/>
  <c r="C637" i="19"/>
  <c r="G636" i="19"/>
  <c r="H636" i="19" s="1"/>
  <c r="C636" i="19"/>
  <c r="G635" i="19"/>
  <c r="H635" i="19" s="1"/>
  <c r="C635" i="19"/>
  <c r="G634" i="19"/>
  <c r="H634" i="19" s="1"/>
  <c r="C634" i="19"/>
  <c r="G633" i="19"/>
  <c r="H633" i="19" s="1"/>
  <c r="C633" i="19"/>
  <c r="G632" i="19"/>
  <c r="H632" i="19" s="1"/>
  <c r="C632" i="19"/>
  <c r="G631" i="19"/>
  <c r="H631" i="19" s="1"/>
  <c r="C631" i="19"/>
  <c r="G630" i="19"/>
  <c r="H630" i="19" s="1"/>
  <c r="C630" i="19"/>
  <c r="G629" i="19"/>
  <c r="H629" i="19" s="1"/>
  <c r="C629" i="19"/>
  <c r="G628" i="19"/>
  <c r="H628" i="19" s="1"/>
  <c r="C628" i="19"/>
  <c r="G627" i="19"/>
  <c r="H627" i="19" s="1"/>
  <c r="C627" i="19"/>
  <c r="G626" i="19"/>
  <c r="H626" i="19" s="1"/>
  <c r="C626" i="19"/>
  <c r="G625" i="19"/>
  <c r="H625" i="19" s="1"/>
  <c r="C625" i="19"/>
  <c r="G624" i="19"/>
  <c r="H624" i="19" s="1"/>
  <c r="C624" i="19"/>
  <c r="G623" i="19"/>
  <c r="H623" i="19" s="1"/>
  <c r="C623" i="19"/>
  <c r="G622" i="19"/>
  <c r="H622" i="19" s="1"/>
  <c r="C622" i="19"/>
  <c r="G621" i="19"/>
  <c r="H621" i="19" s="1"/>
  <c r="I621" i="19" s="1"/>
  <c r="C621" i="19"/>
  <c r="G620" i="19"/>
  <c r="H620" i="19" s="1"/>
  <c r="C620" i="19"/>
  <c r="G619" i="19"/>
  <c r="H619" i="19" s="1"/>
  <c r="C619" i="19"/>
  <c r="G618" i="19"/>
  <c r="H618" i="19" s="1"/>
  <c r="C618" i="19"/>
  <c r="G617" i="19"/>
  <c r="H617" i="19" s="1"/>
  <c r="C617" i="19"/>
  <c r="G616" i="19"/>
  <c r="H616" i="19" s="1"/>
  <c r="C616" i="19"/>
  <c r="G615" i="19"/>
  <c r="H615" i="19" s="1"/>
  <c r="C615" i="19"/>
  <c r="G614" i="19"/>
  <c r="H614" i="19" s="1"/>
  <c r="C614" i="19"/>
  <c r="G613" i="19"/>
  <c r="H613" i="19" s="1"/>
  <c r="C613" i="19"/>
  <c r="G612" i="19"/>
  <c r="H612" i="19" s="1"/>
  <c r="C612" i="19"/>
  <c r="G611" i="19"/>
  <c r="H611" i="19" s="1"/>
  <c r="C611" i="19"/>
  <c r="G610" i="19"/>
  <c r="H610" i="19" s="1"/>
  <c r="C610" i="19"/>
  <c r="G609" i="19"/>
  <c r="H609" i="19" s="1"/>
  <c r="C609" i="19"/>
  <c r="G608" i="19"/>
  <c r="H608" i="19" s="1"/>
  <c r="C608" i="19"/>
  <c r="G607" i="19"/>
  <c r="H607" i="19" s="1"/>
  <c r="C607" i="19"/>
  <c r="G606" i="19"/>
  <c r="H606" i="19" s="1"/>
  <c r="C606" i="19"/>
  <c r="G605" i="19"/>
  <c r="H605" i="19" s="1"/>
  <c r="C605" i="19"/>
  <c r="G604" i="19"/>
  <c r="H604" i="19" s="1"/>
  <c r="C604" i="19"/>
  <c r="G603" i="19"/>
  <c r="H603" i="19" s="1"/>
  <c r="C603" i="19"/>
  <c r="G602" i="19"/>
  <c r="H602" i="19" s="1"/>
  <c r="C602" i="19"/>
  <c r="G601" i="19"/>
  <c r="H601" i="19" s="1"/>
  <c r="C601" i="19"/>
  <c r="G600" i="19"/>
  <c r="H600" i="19" s="1"/>
  <c r="C600" i="19"/>
  <c r="G599" i="19"/>
  <c r="H599" i="19" s="1"/>
  <c r="C599" i="19"/>
  <c r="G598" i="19"/>
  <c r="H598" i="19" s="1"/>
  <c r="C598" i="19"/>
  <c r="G597" i="19"/>
  <c r="H597" i="19" s="1"/>
  <c r="I597" i="19" s="1"/>
  <c r="C597" i="19"/>
  <c r="G596" i="19"/>
  <c r="H596" i="19" s="1"/>
  <c r="C596" i="19"/>
  <c r="G595" i="19"/>
  <c r="H595" i="19" s="1"/>
  <c r="C595" i="19"/>
  <c r="G594" i="19"/>
  <c r="H594" i="19" s="1"/>
  <c r="C594" i="19"/>
  <c r="G593" i="19"/>
  <c r="H593" i="19" s="1"/>
  <c r="C593" i="19"/>
  <c r="G592" i="19"/>
  <c r="H592" i="19" s="1"/>
  <c r="C592" i="19"/>
  <c r="G591" i="19"/>
  <c r="H591" i="19" s="1"/>
  <c r="I591" i="19" s="1"/>
  <c r="C591" i="19"/>
  <c r="G590" i="19"/>
  <c r="H590" i="19" s="1"/>
  <c r="I590" i="19" s="1"/>
  <c r="C590" i="19"/>
  <c r="G589" i="19"/>
  <c r="H589" i="19" s="1"/>
  <c r="C589" i="19"/>
  <c r="G588" i="19"/>
  <c r="H588" i="19" s="1"/>
  <c r="C588" i="19"/>
  <c r="G587" i="19"/>
  <c r="H587" i="19" s="1"/>
  <c r="C587" i="19"/>
  <c r="G586" i="19"/>
  <c r="H586" i="19" s="1"/>
  <c r="C586" i="19"/>
  <c r="G585" i="19"/>
  <c r="H585" i="19" s="1"/>
  <c r="C585" i="19"/>
  <c r="G584" i="19"/>
  <c r="H584" i="19" s="1"/>
  <c r="C584" i="19"/>
  <c r="G583" i="19"/>
  <c r="H583" i="19" s="1"/>
  <c r="C583" i="19"/>
  <c r="G582" i="19"/>
  <c r="H582" i="19" s="1"/>
  <c r="C582" i="19"/>
  <c r="G581" i="19"/>
  <c r="H581" i="19" s="1"/>
  <c r="I581" i="19" s="1"/>
  <c r="C581" i="19"/>
  <c r="G580" i="19"/>
  <c r="H580" i="19" s="1"/>
  <c r="C580" i="19"/>
  <c r="G579" i="19"/>
  <c r="H579" i="19" s="1"/>
  <c r="C579" i="19"/>
  <c r="G578" i="19"/>
  <c r="H578" i="19" s="1"/>
  <c r="C578" i="19"/>
  <c r="G577" i="19"/>
  <c r="H577" i="19" s="1"/>
  <c r="C577" i="19"/>
  <c r="G576" i="19"/>
  <c r="H576" i="19" s="1"/>
  <c r="C576" i="19"/>
  <c r="G575" i="19"/>
  <c r="H575" i="19" s="1"/>
  <c r="C575" i="19"/>
  <c r="G574" i="19"/>
  <c r="H574" i="19" s="1"/>
  <c r="C574" i="19"/>
  <c r="G573" i="19"/>
  <c r="H573" i="19" s="1"/>
  <c r="C573" i="19"/>
  <c r="G572" i="19"/>
  <c r="H572" i="19" s="1"/>
  <c r="C572" i="19"/>
  <c r="G571" i="19"/>
  <c r="H571" i="19" s="1"/>
  <c r="C571" i="19"/>
  <c r="G570" i="19"/>
  <c r="H570" i="19" s="1"/>
  <c r="C570" i="19"/>
  <c r="G569" i="19"/>
  <c r="H569" i="19" s="1"/>
  <c r="C569" i="19"/>
  <c r="G568" i="19"/>
  <c r="H568" i="19" s="1"/>
  <c r="C568" i="19"/>
  <c r="G567" i="19"/>
  <c r="H567" i="19" s="1"/>
  <c r="C567" i="19"/>
  <c r="G566" i="19"/>
  <c r="H566" i="19" s="1"/>
  <c r="I566" i="19" s="1"/>
  <c r="C566" i="19"/>
  <c r="G565" i="19"/>
  <c r="H565" i="19" s="1"/>
  <c r="C565" i="19"/>
  <c r="G564" i="19"/>
  <c r="H564" i="19" s="1"/>
  <c r="I564" i="19" s="1"/>
  <c r="C564" i="19"/>
  <c r="G563" i="19"/>
  <c r="H563" i="19" s="1"/>
  <c r="C563" i="19"/>
  <c r="G562" i="19"/>
  <c r="H562" i="19" s="1"/>
  <c r="C562" i="19"/>
  <c r="G561" i="19"/>
  <c r="H561" i="19" s="1"/>
  <c r="C561" i="19"/>
  <c r="G560" i="19"/>
  <c r="H560" i="19" s="1"/>
  <c r="C560" i="19"/>
  <c r="G559" i="19"/>
  <c r="H559" i="19" s="1"/>
  <c r="C559" i="19"/>
  <c r="G558" i="19"/>
  <c r="H558" i="19" s="1"/>
  <c r="C558" i="19"/>
  <c r="G557" i="19"/>
  <c r="H557" i="19" s="1"/>
  <c r="C557" i="19"/>
  <c r="G556" i="19"/>
  <c r="H556" i="19" s="1"/>
  <c r="C556" i="19"/>
  <c r="G555" i="19"/>
  <c r="H555" i="19" s="1"/>
  <c r="C555" i="19"/>
  <c r="G554" i="19"/>
  <c r="H554" i="19" s="1"/>
  <c r="C554" i="19"/>
  <c r="G553" i="19"/>
  <c r="H553" i="19" s="1"/>
  <c r="C553" i="19"/>
  <c r="G552" i="19"/>
  <c r="H552" i="19" s="1"/>
  <c r="C552" i="19"/>
  <c r="G551" i="19"/>
  <c r="H551" i="19" s="1"/>
  <c r="C551" i="19"/>
  <c r="G550" i="19"/>
  <c r="H550" i="19" s="1"/>
  <c r="C550" i="19"/>
  <c r="G549" i="19"/>
  <c r="H549" i="19" s="1"/>
  <c r="C549" i="19"/>
  <c r="G548" i="19"/>
  <c r="H548" i="19" s="1"/>
  <c r="C548" i="19"/>
  <c r="G547" i="19"/>
  <c r="H547" i="19" s="1"/>
  <c r="C547" i="19"/>
  <c r="G546" i="19"/>
  <c r="H546" i="19" s="1"/>
  <c r="C546" i="19"/>
  <c r="G545" i="19"/>
  <c r="H545" i="19" s="1"/>
  <c r="C545" i="19"/>
  <c r="G544" i="19"/>
  <c r="H544" i="19" s="1"/>
  <c r="C544" i="19"/>
  <c r="G543" i="19"/>
  <c r="H543" i="19" s="1"/>
  <c r="C543" i="19"/>
  <c r="G542" i="19"/>
  <c r="H542" i="19" s="1"/>
  <c r="C542" i="19"/>
  <c r="G541" i="19"/>
  <c r="H541" i="19" s="1"/>
  <c r="I541" i="19" s="1"/>
  <c r="C541" i="19"/>
  <c r="G540" i="19"/>
  <c r="H540" i="19" s="1"/>
  <c r="C540" i="19"/>
  <c r="G539" i="19"/>
  <c r="H539" i="19" s="1"/>
  <c r="C539" i="19"/>
  <c r="G538" i="19"/>
  <c r="H538" i="19" s="1"/>
  <c r="C538" i="19"/>
  <c r="G537" i="19"/>
  <c r="H537" i="19" s="1"/>
  <c r="C537" i="19"/>
  <c r="G536" i="19"/>
  <c r="H536" i="19" s="1"/>
  <c r="C536" i="19"/>
  <c r="G535" i="19"/>
  <c r="H535" i="19" s="1"/>
  <c r="C535" i="19"/>
  <c r="G534" i="19"/>
  <c r="H534" i="19" s="1"/>
  <c r="C534" i="19"/>
  <c r="G533" i="19"/>
  <c r="H533" i="19" s="1"/>
  <c r="C533" i="19"/>
  <c r="G532" i="19"/>
  <c r="H532" i="19" s="1"/>
  <c r="C532" i="19"/>
  <c r="G531" i="19"/>
  <c r="H531" i="19" s="1"/>
  <c r="C531" i="19"/>
  <c r="G530" i="19"/>
  <c r="H530" i="19" s="1"/>
  <c r="C530" i="19"/>
  <c r="G529" i="19"/>
  <c r="H529" i="19" s="1"/>
  <c r="C529" i="19"/>
  <c r="G528" i="19"/>
  <c r="H528" i="19" s="1"/>
  <c r="C528" i="19"/>
  <c r="G527" i="19"/>
  <c r="H527" i="19" s="1"/>
  <c r="C527" i="19"/>
  <c r="G526" i="19"/>
  <c r="H526" i="19" s="1"/>
  <c r="C526" i="19"/>
  <c r="G525" i="19"/>
  <c r="H525" i="19" s="1"/>
  <c r="C525" i="19"/>
  <c r="G524" i="19"/>
  <c r="H524" i="19" s="1"/>
  <c r="C524" i="19"/>
  <c r="G523" i="19"/>
  <c r="H523" i="19" s="1"/>
  <c r="C523" i="19"/>
  <c r="G522" i="19"/>
  <c r="H522" i="19" s="1"/>
  <c r="C522" i="19"/>
  <c r="G521" i="19"/>
  <c r="H521" i="19" s="1"/>
  <c r="C521" i="19"/>
  <c r="G520" i="19"/>
  <c r="H520" i="19" s="1"/>
  <c r="C520" i="19"/>
  <c r="G519" i="19"/>
  <c r="H519" i="19" s="1"/>
  <c r="C519" i="19"/>
  <c r="G518" i="19"/>
  <c r="H518" i="19" s="1"/>
  <c r="C518" i="19"/>
  <c r="G517" i="19"/>
  <c r="H517" i="19" s="1"/>
  <c r="C517" i="19"/>
  <c r="G516" i="19"/>
  <c r="H516" i="19" s="1"/>
  <c r="C516" i="19"/>
  <c r="G515" i="19"/>
  <c r="H515" i="19" s="1"/>
  <c r="C515" i="19"/>
  <c r="G514" i="19"/>
  <c r="H514" i="19" s="1"/>
  <c r="C514" i="19"/>
  <c r="G513" i="19"/>
  <c r="H513" i="19" s="1"/>
  <c r="C513" i="19"/>
  <c r="G512" i="19"/>
  <c r="H512" i="19" s="1"/>
  <c r="C512" i="19"/>
  <c r="G511" i="19"/>
  <c r="H511" i="19" s="1"/>
  <c r="C511" i="19"/>
  <c r="G510" i="19"/>
  <c r="H510" i="19" s="1"/>
  <c r="C510" i="19"/>
  <c r="G509" i="19"/>
  <c r="H509" i="19" s="1"/>
  <c r="C509" i="19"/>
  <c r="G508" i="19"/>
  <c r="H508" i="19" s="1"/>
  <c r="C508" i="19"/>
  <c r="G507" i="19"/>
  <c r="H507" i="19" s="1"/>
  <c r="I507" i="19" s="1"/>
  <c r="C507" i="19"/>
  <c r="G506" i="19"/>
  <c r="H506" i="19" s="1"/>
  <c r="C506" i="19"/>
  <c r="G505" i="19"/>
  <c r="H505" i="19" s="1"/>
  <c r="C505" i="19"/>
  <c r="G504" i="19"/>
  <c r="H504" i="19" s="1"/>
  <c r="C504" i="19"/>
  <c r="G503" i="19"/>
  <c r="H503" i="19" s="1"/>
  <c r="C503" i="19"/>
  <c r="G502" i="19"/>
  <c r="H502" i="19" s="1"/>
  <c r="C502" i="19"/>
  <c r="G501" i="19"/>
  <c r="H501" i="19" s="1"/>
  <c r="C501" i="19"/>
  <c r="G500" i="19"/>
  <c r="H500" i="19" s="1"/>
  <c r="C500" i="19"/>
  <c r="G499" i="19"/>
  <c r="H499" i="19" s="1"/>
  <c r="C499" i="19"/>
  <c r="G498" i="19"/>
  <c r="H498" i="19" s="1"/>
  <c r="C498" i="19"/>
  <c r="G497" i="19"/>
  <c r="H497" i="19" s="1"/>
  <c r="C497" i="19"/>
  <c r="G496" i="19"/>
  <c r="H496" i="19" s="1"/>
  <c r="C496" i="19"/>
  <c r="G495" i="19"/>
  <c r="H495" i="19" s="1"/>
  <c r="C495" i="19"/>
  <c r="G494" i="19"/>
  <c r="H494" i="19" s="1"/>
  <c r="C494" i="19"/>
  <c r="G493" i="19"/>
  <c r="H493" i="19" s="1"/>
  <c r="C493" i="19"/>
  <c r="G492" i="19"/>
  <c r="H492" i="19" s="1"/>
  <c r="C492" i="19"/>
  <c r="G491" i="19"/>
  <c r="H491" i="19" s="1"/>
  <c r="C491" i="19"/>
  <c r="G490" i="19"/>
  <c r="H490" i="19" s="1"/>
  <c r="C490" i="19"/>
  <c r="G489" i="19"/>
  <c r="H489" i="19" s="1"/>
  <c r="C489" i="19"/>
  <c r="G488" i="19"/>
  <c r="H488" i="19" s="1"/>
  <c r="C488" i="19"/>
  <c r="G487" i="19"/>
  <c r="H487" i="19" s="1"/>
  <c r="C487" i="19"/>
  <c r="G486" i="19"/>
  <c r="H486" i="19" s="1"/>
  <c r="C486" i="19"/>
  <c r="G485" i="19"/>
  <c r="H485" i="19" s="1"/>
  <c r="C485" i="19"/>
  <c r="G484" i="19"/>
  <c r="H484" i="19" s="1"/>
  <c r="C484" i="19"/>
  <c r="G483" i="19"/>
  <c r="H483" i="19" s="1"/>
  <c r="C483" i="19"/>
  <c r="G482" i="19"/>
  <c r="H482" i="19" s="1"/>
  <c r="C482" i="19"/>
  <c r="G481" i="19"/>
  <c r="H481" i="19" s="1"/>
  <c r="C481" i="19"/>
  <c r="G480" i="19"/>
  <c r="H480" i="19" s="1"/>
  <c r="C480" i="19"/>
  <c r="G479" i="19"/>
  <c r="H479" i="19" s="1"/>
  <c r="C479" i="19"/>
  <c r="G478" i="19"/>
  <c r="H478" i="19" s="1"/>
  <c r="C478" i="19"/>
  <c r="G477" i="19"/>
  <c r="H477" i="19" s="1"/>
  <c r="C477" i="19"/>
  <c r="G476" i="19"/>
  <c r="H476" i="19" s="1"/>
  <c r="C476" i="19"/>
  <c r="G475" i="19"/>
  <c r="H475" i="19" s="1"/>
  <c r="C475" i="19"/>
  <c r="G474" i="19"/>
  <c r="H474" i="19" s="1"/>
  <c r="C474" i="19"/>
  <c r="G473" i="19"/>
  <c r="H473" i="19" s="1"/>
  <c r="C473" i="19"/>
  <c r="G472" i="19"/>
  <c r="H472" i="19" s="1"/>
  <c r="C472" i="19"/>
  <c r="G471" i="19"/>
  <c r="H471" i="19" s="1"/>
  <c r="C471" i="19"/>
  <c r="G470" i="19"/>
  <c r="H470" i="19" s="1"/>
  <c r="C470" i="19"/>
  <c r="G469" i="19"/>
  <c r="H469" i="19" s="1"/>
  <c r="C469" i="19"/>
  <c r="G468" i="19"/>
  <c r="H468" i="19" s="1"/>
  <c r="C468" i="19"/>
  <c r="G467" i="19"/>
  <c r="C467" i="19"/>
  <c r="B466" i="19"/>
  <c r="G465" i="19"/>
  <c r="H465" i="19" s="1"/>
  <c r="C465" i="19"/>
  <c r="G464" i="19"/>
  <c r="H464" i="19" s="1"/>
  <c r="C464" i="19"/>
  <c r="G463" i="19"/>
  <c r="H463" i="19" s="1"/>
  <c r="C463" i="19"/>
  <c r="G462" i="19"/>
  <c r="H462" i="19" s="1"/>
  <c r="C462" i="19"/>
  <c r="G461" i="19"/>
  <c r="H461" i="19" s="1"/>
  <c r="C461" i="19"/>
  <c r="G460" i="19"/>
  <c r="H460" i="19" s="1"/>
  <c r="C460" i="19"/>
  <c r="G459" i="19"/>
  <c r="H459" i="19" s="1"/>
  <c r="C459" i="19"/>
  <c r="G458" i="19"/>
  <c r="H458" i="19" s="1"/>
  <c r="C458" i="19"/>
  <c r="G457" i="19"/>
  <c r="H457" i="19" s="1"/>
  <c r="C457" i="19"/>
  <c r="G456" i="19"/>
  <c r="H456" i="19" s="1"/>
  <c r="C456" i="19"/>
  <c r="G455" i="19"/>
  <c r="H455" i="19" s="1"/>
  <c r="C455" i="19"/>
  <c r="G454" i="19"/>
  <c r="H454" i="19" s="1"/>
  <c r="C454" i="19"/>
  <c r="G453" i="19"/>
  <c r="H453" i="19" s="1"/>
  <c r="C453" i="19"/>
  <c r="G452" i="19"/>
  <c r="H452" i="19" s="1"/>
  <c r="C452" i="19"/>
  <c r="G451" i="19"/>
  <c r="H451" i="19" s="1"/>
  <c r="C451" i="19"/>
  <c r="G450" i="19"/>
  <c r="H450" i="19" s="1"/>
  <c r="C450" i="19"/>
  <c r="G449" i="19"/>
  <c r="H449" i="19" s="1"/>
  <c r="C449" i="19"/>
  <c r="G448" i="19"/>
  <c r="H448" i="19" s="1"/>
  <c r="C448" i="19"/>
  <c r="G447" i="19"/>
  <c r="H447" i="19" s="1"/>
  <c r="C447" i="19"/>
  <c r="G446" i="19"/>
  <c r="H446" i="19" s="1"/>
  <c r="C446" i="19"/>
  <c r="G445" i="19"/>
  <c r="H445" i="19" s="1"/>
  <c r="C445" i="19"/>
  <c r="G444" i="19"/>
  <c r="H444" i="19" s="1"/>
  <c r="C444" i="19"/>
  <c r="G443" i="19"/>
  <c r="H443" i="19" s="1"/>
  <c r="C443" i="19"/>
  <c r="G442" i="19"/>
  <c r="H442" i="19" s="1"/>
  <c r="C442" i="19"/>
  <c r="G441" i="19"/>
  <c r="H441" i="19" s="1"/>
  <c r="C441" i="19"/>
  <c r="G440" i="19"/>
  <c r="H440" i="19" s="1"/>
  <c r="C440" i="19"/>
  <c r="G439" i="19"/>
  <c r="H439" i="19" s="1"/>
  <c r="C439" i="19"/>
  <c r="G438" i="19"/>
  <c r="H438" i="19" s="1"/>
  <c r="C438" i="19"/>
  <c r="G437" i="19"/>
  <c r="H437" i="19" s="1"/>
  <c r="C437" i="19"/>
  <c r="G436" i="19"/>
  <c r="H436" i="19" s="1"/>
  <c r="C436" i="19"/>
  <c r="G435" i="19"/>
  <c r="H435" i="19" s="1"/>
  <c r="C435" i="19"/>
  <c r="G434" i="19"/>
  <c r="H434" i="19" s="1"/>
  <c r="C434" i="19"/>
  <c r="G433" i="19"/>
  <c r="H433" i="19" s="1"/>
  <c r="C433" i="19"/>
  <c r="G432" i="19"/>
  <c r="H432" i="19" s="1"/>
  <c r="C432" i="19"/>
  <c r="G431" i="19"/>
  <c r="H431" i="19" s="1"/>
  <c r="C431" i="19"/>
  <c r="G430" i="19"/>
  <c r="H430" i="19" s="1"/>
  <c r="C430" i="19"/>
  <c r="G429" i="19"/>
  <c r="H429" i="19" s="1"/>
  <c r="C429" i="19"/>
  <c r="G428" i="19"/>
  <c r="H428" i="19" s="1"/>
  <c r="C428" i="19"/>
  <c r="G427" i="19"/>
  <c r="H427" i="19" s="1"/>
  <c r="C427" i="19"/>
  <c r="G426" i="19"/>
  <c r="H426" i="19" s="1"/>
  <c r="C426" i="19"/>
  <c r="G425" i="19"/>
  <c r="H425" i="19" s="1"/>
  <c r="C425" i="19"/>
  <c r="G424" i="19"/>
  <c r="H424" i="19" s="1"/>
  <c r="C424" i="19"/>
  <c r="G423" i="19"/>
  <c r="H423" i="19" s="1"/>
  <c r="C423" i="19"/>
  <c r="G422" i="19"/>
  <c r="H422" i="19" s="1"/>
  <c r="C422" i="19"/>
  <c r="G421" i="19"/>
  <c r="H421" i="19" s="1"/>
  <c r="C421" i="19"/>
  <c r="G420" i="19"/>
  <c r="H420" i="19" s="1"/>
  <c r="C420" i="19"/>
  <c r="G419" i="19"/>
  <c r="H419" i="19" s="1"/>
  <c r="C419" i="19"/>
  <c r="G418" i="19"/>
  <c r="H418" i="19" s="1"/>
  <c r="C418" i="19"/>
  <c r="G417" i="19"/>
  <c r="H417" i="19" s="1"/>
  <c r="C417" i="19"/>
  <c r="G416" i="19"/>
  <c r="H416" i="19" s="1"/>
  <c r="C416" i="19"/>
  <c r="G415" i="19"/>
  <c r="H415" i="19" s="1"/>
  <c r="C415" i="19"/>
  <c r="G414" i="19"/>
  <c r="H414" i="19" s="1"/>
  <c r="C414" i="19"/>
  <c r="G413" i="19"/>
  <c r="H413" i="19" s="1"/>
  <c r="C413" i="19"/>
  <c r="G412" i="19"/>
  <c r="H412" i="19" s="1"/>
  <c r="C412" i="19"/>
  <c r="G411" i="19"/>
  <c r="H411" i="19" s="1"/>
  <c r="C411" i="19"/>
  <c r="G410" i="19"/>
  <c r="H410" i="19" s="1"/>
  <c r="C410" i="19"/>
  <c r="G409" i="19"/>
  <c r="H409" i="19" s="1"/>
  <c r="C409" i="19"/>
  <c r="G408" i="19"/>
  <c r="H408" i="19" s="1"/>
  <c r="C408" i="19"/>
  <c r="G407" i="19"/>
  <c r="H407" i="19" s="1"/>
  <c r="C407" i="19"/>
  <c r="G406" i="19"/>
  <c r="H406" i="19" s="1"/>
  <c r="C406" i="19"/>
  <c r="G405" i="19"/>
  <c r="H405" i="19" s="1"/>
  <c r="C405" i="19"/>
  <c r="G404" i="19"/>
  <c r="H404" i="19" s="1"/>
  <c r="C404" i="19"/>
  <c r="G403" i="19"/>
  <c r="H403" i="19" s="1"/>
  <c r="C403" i="19"/>
  <c r="G402" i="19"/>
  <c r="H402" i="19" s="1"/>
  <c r="C402" i="19"/>
  <c r="G401" i="19"/>
  <c r="H401" i="19" s="1"/>
  <c r="C401" i="19"/>
  <c r="G400" i="19"/>
  <c r="H400" i="19" s="1"/>
  <c r="C400" i="19"/>
  <c r="G399" i="19"/>
  <c r="H399" i="19" s="1"/>
  <c r="C399" i="19"/>
  <c r="G398" i="19"/>
  <c r="H398" i="19" s="1"/>
  <c r="C398" i="19"/>
  <c r="G397" i="19"/>
  <c r="H397" i="19" s="1"/>
  <c r="C397" i="19"/>
  <c r="G396" i="19"/>
  <c r="H396" i="19" s="1"/>
  <c r="C396" i="19"/>
  <c r="G395" i="19"/>
  <c r="H395" i="19" s="1"/>
  <c r="C395" i="19"/>
  <c r="G394" i="19"/>
  <c r="H394" i="19" s="1"/>
  <c r="C394" i="19"/>
  <c r="G393" i="19"/>
  <c r="H393" i="19" s="1"/>
  <c r="C393" i="19"/>
  <c r="G392" i="19"/>
  <c r="H392" i="19" s="1"/>
  <c r="C392" i="19"/>
  <c r="G391" i="19"/>
  <c r="H391" i="19" s="1"/>
  <c r="C391" i="19"/>
  <c r="G390" i="19"/>
  <c r="H390" i="19" s="1"/>
  <c r="C390" i="19"/>
  <c r="G389" i="19"/>
  <c r="H389" i="19" s="1"/>
  <c r="C389" i="19"/>
  <c r="G388" i="19"/>
  <c r="H388" i="19" s="1"/>
  <c r="C388" i="19"/>
  <c r="G387" i="19"/>
  <c r="H387" i="19" s="1"/>
  <c r="C387" i="19"/>
  <c r="G386" i="19"/>
  <c r="H386" i="19" s="1"/>
  <c r="C386" i="19"/>
  <c r="G385" i="19"/>
  <c r="H385" i="19" s="1"/>
  <c r="C385" i="19"/>
  <c r="G384" i="19"/>
  <c r="H384" i="19" s="1"/>
  <c r="C384" i="19"/>
  <c r="G383" i="19"/>
  <c r="H383" i="19" s="1"/>
  <c r="C383" i="19"/>
  <c r="G382" i="19"/>
  <c r="H382" i="19" s="1"/>
  <c r="C382" i="19"/>
  <c r="G381" i="19"/>
  <c r="H381" i="19" s="1"/>
  <c r="C381" i="19"/>
  <c r="G380" i="19"/>
  <c r="H380" i="19" s="1"/>
  <c r="C380" i="19"/>
  <c r="G379" i="19"/>
  <c r="H379" i="19" s="1"/>
  <c r="C379" i="19"/>
  <c r="G378" i="19"/>
  <c r="H378" i="19" s="1"/>
  <c r="C378" i="19"/>
  <c r="G377" i="19"/>
  <c r="H377" i="19" s="1"/>
  <c r="C377" i="19"/>
  <c r="G376" i="19"/>
  <c r="H376" i="19" s="1"/>
  <c r="C376" i="19"/>
  <c r="G375" i="19"/>
  <c r="H375" i="19" s="1"/>
  <c r="C375" i="19"/>
  <c r="G374" i="19"/>
  <c r="H374" i="19" s="1"/>
  <c r="C374" i="19"/>
  <c r="G373" i="19"/>
  <c r="H373" i="19" s="1"/>
  <c r="C373" i="19"/>
  <c r="G372" i="19"/>
  <c r="H372" i="19" s="1"/>
  <c r="C372" i="19"/>
  <c r="G371" i="19"/>
  <c r="H371" i="19" s="1"/>
  <c r="C371" i="19"/>
  <c r="G370" i="19"/>
  <c r="H370" i="19" s="1"/>
  <c r="C370" i="19"/>
  <c r="G369" i="19"/>
  <c r="H369" i="19" s="1"/>
  <c r="C369" i="19"/>
  <c r="G368" i="19"/>
  <c r="H368" i="19" s="1"/>
  <c r="C368" i="19"/>
  <c r="G367" i="19"/>
  <c r="H367" i="19" s="1"/>
  <c r="C367" i="19"/>
  <c r="G366" i="19"/>
  <c r="H366" i="19" s="1"/>
  <c r="C366" i="19"/>
  <c r="G365" i="19"/>
  <c r="H365" i="19" s="1"/>
  <c r="C365" i="19"/>
  <c r="G364" i="19"/>
  <c r="H364" i="19" s="1"/>
  <c r="C364" i="19"/>
  <c r="G363" i="19"/>
  <c r="H363" i="19" s="1"/>
  <c r="C363" i="19"/>
  <c r="G362" i="19"/>
  <c r="H362" i="19" s="1"/>
  <c r="C362" i="19"/>
  <c r="G361" i="19"/>
  <c r="H361" i="19" s="1"/>
  <c r="C361" i="19"/>
  <c r="G360" i="19"/>
  <c r="H360" i="19" s="1"/>
  <c r="C360" i="19"/>
  <c r="G359" i="19"/>
  <c r="H359" i="19" s="1"/>
  <c r="C359" i="19"/>
  <c r="G358" i="19"/>
  <c r="H358" i="19" s="1"/>
  <c r="C358" i="19"/>
  <c r="G357" i="19"/>
  <c r="H357" i="19" s="1"/>
  <c r="C357" i="19"/>
  <c r="G356" i="19"/>
  <c r="H356" i="19" s="1"/>
  <c r="C356" i="19"/>
  <c r="G355" i="19"/>
  <c r="H355" i="19" s="1"/>
  <c r="C355" i="19"/>
  <c r="G354" i="19"/>
  <c r="H354" i="19" s="1"/>
  <c r="C354" i="19"/>
  <c r="G353" i="19"/>
  <c r="H353" i="19" s="1"/>
  <c r="C353" i="19"/>
  <c r="G352" i="19"/>
  <c r="H352" i="19" s="1"/>
  <c r="C352" i="19"/>
  <c r="G351" i="19"/>
  <c r="H351" i="19" s="1"/>
  <c r="C351" i="19"/>
  <c r="G350" i="19"/>
  <c r="H350" i="19" s="1"/>
  <c r="C350" i="19"/>
  <c r="G349" i="19"/>
  <c r="H349" i="19" s="1"/>
  <c r="C349" i="19"/>
  <c r="G348" i="19"/>
  <c r="H348" i="19" s="1"/>
  <c r="C348" i="19"/>
  <c r="G347" i="19"/>
  <c r="H347" i="19" s="1"/>
  <c r="C347" i="19"/>
  <c r="G346" i="19"/>
  <c r="H346" i="19" s="1"/>
  <c r="C346" i="19"/>
  <c r="G345" i="19"/>
  <c r="H345" i="19" s="1"/>
  <c r="C345" i="19"/>
  <c r="G344" i="19"/>
  <c r="H344" i="19" s="1"/>
  <c r="C344" i="19"/>
  <c r="G343" i="19"/>
  <c r="H343" i="19" s="1"/>
  <c r="C343" i="19"/>
  <c r="G342" i="19"/>
  <c r="H342" i="19" s="1"/>
  <c r="C342" i="19"/>
  <c r="G341" i="19"/>
  <c r="H341" i="19" s="1"/>
  <c r="C341" i="19"/>
  <c r="G340" i="19"/>
  <c r="H340" i="19" s="1"/>
  <c r="C340" i="19"/>
  <c r="G339" i="19"/>
  <c r="H339" i="19" s="1"/>
  <c r="C339" i="19"/>
  <c r="G338" i="19"/>
  <c r="H338" i="19" s="1"/>
  <c r="C338" i="19"/>
  <c r="G337" i="19"/>
  <c r="H337" i="19" s="1"/>
  <c r="C337" i="19"/>
  <c r="G336" i="19"/>
  <c r="H336" i="19" s="1"/>
  <c r="C336" i="19"/>
  <c r="G335" i="19"/>
  <c r="H335" i="19" s="1"/>
  <c r="C335" i="19"/>
  <c r="G334" i="19"/>
  <c r="H334" i="19" s="1"/>
  <c r="C334" i="19"/>
  <c r="G333" i="19"/>
  <c r="H333" i="19" s="1"/>
  <c r="C333" i="19"/>
  <c r="G332" i="19"/>
  <c r="H332" i="19" s="1"/>
  <c r="C332" i="19"/>
  <c r="G331" i="19"/>
  <c r="H331" i="19" s="1"/>
  <c r="C331" i="19"/>
  <c r="G330" i="19"/>
  <c r="H330" i="19" s="1"/>
  <c r="C330" i="19"/>
  <c r="G329" i="19"/>
  <c r="H329" i="19" s="1"/>
  <c r="C329" i="19"/>
  <c r="G328" i="19"/>
  <c r="H328" i="19" s="1"/>
  <c r="C328" i="19"/>
  <c r="G327" i="19"/>
  <c r="H327" i="19" s="1"/>
  <c r="C327" i="19"/>
  <c r="G326" i="19"/>
  <c r="H326" i="19" s="1"/>
  <c r="C326" i="19"/>
  <c r="G325" i="19"/>
  <c r="H325" i="19" s="1"/>
  <c r="C325" i="19"/>
  <c r="G324" i="19"/>
  <c r="H324" i="19" s="1"/>
  <c r="C324" i="19"/>
  <c r="G323" i="19"/>
  <c r="H323" i="19" s="1"/>
  <c r="C323" i="19"/>
  <c r="G322" i="19"/>
  <c r="H322" i="19" s="1"/>
  <c r="C322" i="19"/>
  <c r="G321" i="19"/>
  <c r="H321" i="19" s="1"/>
  <c r="C321" i="19"/>
  <c r="G320" i="19"/>
  <c r="H320" i="19" s="1"/>
  <c r="C320" i="19"/>
  <c r="G319" i="19"/>
  <c r="H319" i="19" s="1"/>
  <c r="C319" i="19"/>
  <c r="G318" i="19"/>
  <c r="H318" i="19" s="1"/>
  <c r="C318" i="19"/>
  <c r="G317" i="19"/>
  <c r="H317" i="19" s="1"/>
  <c r="C317" i="19"/>
  <c r="G316" i="19"/>
  <c r="H316" i="19" s="1"/>
  <c r="C316" i="19"/>
  <c r="G315" i="19"/>
  <c r="H315" i="19" s="1"/>
  <c r="C315" i="19"/>
  <c r="G314" i="19"/>
  <c r="H314" i="19" s="1"/>
  <c r="C314" i="19"/>
  <c r="G313" i="19"/>
  <c r="H313" i="19" s="1"/>
  <c r="C313" i="19"/>
  <c r="G312" i="19"/>
  <c r="H312" i="19" s="1"/>
  <c r="C312" i="19"/>
  <c r="G311" i="19"/>
  <c r="H311" i="19" s="1"/>
  <c r="C311" i="19"/>
  <c r="G310" i="19"/>
  <c r="H310" i="19" s="1"/>
  <c r="C310" i="19"/>
  <c r="G309" i="19"/>
  <c r="H309" i="19" s="1"/>
  <c r="C309" i="19"/>
  <c r="G308" i="19"/>
  <c r="H308" i="19" s="1"/>
  <c r="C308" i="19"/>
  <c r="G307" i="19"/>
  <c r="H307" i="19" s="1"/>
  <c r="C307" i="19"/>
  <c r="G306" i="19"/>
  <c r="H306" i="19" s="1"/>
  <c r="C306" i="19"/>
  <c r="G305" i="19"/>
  <c r="H305" i="19" s="1"/>
  <c r="C305" i="19"/>
  <c r="G304" i="19"/>
  <c r="H304" i="19" s="1"/>
  <c r="C304" i="19"/>
  <c r="G303" i="19"/>
  <c r="H303" i="19" s="1"/>
  <c r="C303" i="19"/>
  <c r="G302" i="19"/>
  <c r="H302" i="19" s="1"/>
  <c r="C302" i="19"/>
  <c r="G301" i="19"/>
  <c r="H301" i="19" s="1"/>
  <c r="C301" i="19"/>
  <c r="G300" i="19"/>
  <c r="H300" i="19" s="1"/>
  <c r="C300" i="19"/>
  <c r="G299" i="19"/>
  <c r="H299" i="19" s="1"/>
  <c r="I299" i="19" s="1"/>
  <c r="C299" i="19"/>
  <c r="G298" i="19"/>
  <c r="H298" i="19" s="1"/>
  <c r="C298" i="19"/>
  <c r="G297" i="19"/>
  <c r="H297" i="19" s="1"/>
  <c r="C297" i="19"/>
  <c r="G296" i="19"/>
  <c r="H296" i="19" s="1"/>
  <c r="C296" i="19"/>
  <c r="G295" i="19"/>
  <c r="H295" i="19" s="1"/>
  <c r="C295" i="19"/>
  <c r="G294" i="19"/>
  <c r="H294" i="19" s="1"/>
  <c r="C294" i="19"/>
  <c r="G293" i="19"/>
  <c r="H293" i="19" s="1"/>
  <c r="C293" i="19"/>
  <c r="G292" i="19"/>
  <c r="H292" i="19" s="1"/>
  <c r="C292" i="19"/>
  <c r="G291" i="19"/>
  <c r="H291" i="19" s="1"/>
  <c r="C291" i="19"/>
  <c r="G290" i="19"/>
  <c r="H290" i="19" s="1"/>
  <c r="C290" i="19"/>
  <c r="G289" i="19"/>
  <c r="H289" i="19" s="1"/>
  <c r="I289" i="19" s="1"/>
  <c r="C289" i="19"/>
  <c r="G288" i="19"/>
  <c r="H288" i="19" s="1"/>
  <c r="C288" i="19"/>
  <c r="G287" i="19"/>
  <c r="H287" i="19" s="1"/>
  <c r="I287" i="19" s="1"/>
  <c r="C287" i="19"/>
  <c r="G286" i="19"/>
  <c r="H286" i="19" s="1"/>
  <c r="I286" i="19" s="1"/>
  <c r="C286" i="19"/>
  <c r="G285" i="19"/>
  <c r="H285" i="19" s="1"/>
  <c r="C285" i="19"/>
  <c r="G284" i="19"/>
  <c r="H284" i="19" s="1"/>
  <c r="C284" i="19"/>
  <c r="G283" i="19"/>
  <c r="H283" i="19" s="1"/>
  <c r="C283" i="19"/>
  <c r="G282" i="19"/>
  <c r="H282" i="19" s="1"/>
  <c r="C282" i="19"/>
  <c r="G281" i="19"/>
  <c r="H281" i="19" s="1"/>
  <c r="C281" i="19"/>
  <c r="G280" i="19"/>
  <c r="H280" i="19" s="1"/>
  <c r="C280" i="19"/>
  <c r="G279" i="19"/>
  <c r="H279" i="19" s="1"/>
  <c r="C279" i="19"/>
  <c r="G278" i="19"/>
  <c r="H278" i="19" s="1"/>
  <c r="C278" i="19"/>
  <c r="G277" i="19"/>
  <c r="H277" i="19" s="1"/>
  <c r="C277" i="19"/>
  <c r="G276" i="19"/>
  <c r="H276" i="19" s="1"/>
  <c r="C276" i="19"/>
  <c r="G275" i="19"/>
  <c r="H275" i="19" s="1"/>
  <c r="C275" i="19"/>
  <c r="G274" i="19"/>
  <c r="H274" i="19" s="1"/>
  <c r="C274" i="19"/>
  <c r="G273" i="19"/>
  <c r="H273" i="19" s="1"/>
  <c r="I273" i="19" s="1"/>
  <c r="C273" i="19"/>
  <c r="G272" i="19"/>
  <c r="H272" i="19" s="1"/>
  <c r="C272" i="19"/>
  <c r="G271" i="19"/>
  <c r="H271" i="19" s="1"/>
  <c r="C271" i="19"/>
  <c r="G270" i="19"/>
  <c r="H270" i="19" s="1"/>
  <c r="C270" i="19"/>
  <c r="G269" i="19"/>
  <c r="H269" i="19" s="1"/>
  <c r="C269" i="19"/>
  <c r="G268" i="19"/>
  <c r="H268" i="19" s="1"/>
  <c r="C268" i="19"/>
  <c r="G267" i="19"/>
  <c r="H267" i="19" s="1"/>
  <c r="C267" i="19"/>
  <c r="G266" i="19"/>
  <c r="H266" i="19" s="1"/>
  <c r="C266" i="19"/>
  <c r="G265" i="19"/>
  <c r="H265" i="19" s="1"/>
  <c r="C265" i="19"/>
  <c r="G264" i="19"/>
  <c r="H264" i="19" s="1"/>
  <c r="C264" i="19"/>
  <c r="G263" i="19"/>
  <c r="H263" i="19" s="1"/>
  <c r="C263" i="19"/>
  <c r="G262" i="19"/>
  <c r="H262" i="19" s="1"/>
  <c r="C262" i="19"/>
  <c r="G261" i="19"/>
  <c r="H261" i="19" s="1"/>
  <c r="C261" i="19"/>
  <c r="G260" i="19"/>
  <c r="H260" i="19" s="1"/>
  <c r="C260" i="19"/>
  <c r="G259" i="19"/>
  <c r="H259" i="19" s="1"/>
  <c r="C259" i="19"/>
  <c r="G258" i="19"/>
  <c r="H258" i="19" s="1"/>
  <c r="C258" i="19"/>
  <c r="G257" i="19"/>
  <c r="H257" i="19" s="1"/>
  <c r="C257" i="19"/>
  <c r="G256" i="19"/>
  <c r="H256" i="19" s="1"/>
  <c r="C256" i="19"/>
  <c r="G255" i="19"/>
  <c r="H255" i="19" s="1"/>
  <c r="I255" i="19" s="1"/>
  <c r="C255" i="19"/>
  <c r="G254" i="19"/>
  <c r="H254" i="19" s="1"/>
  <c r="C254" i="19"/>
  <c r="G253" i="19"/>
  <c r="H253" i="19" s="1"/>
  <c r="I253" i="19" s="1"/>
  <c r="C253" i="19"/>
  <c r="G252" i="19"/>
  <c r="H252" i="19" s="1"/>
  <c r="C252" i="19"/>
  <c r="G251" i="19"/>
  <c r="H251" i="19" s="1"/>
  <c r="C251" i="19"/>
  <c r="G250" i="19"/>
  <c r="H250" i="19" s="1"/>
  <c r="C250" i="19"/>
  <c r="G249" i="19"/>
  <c r="H249" i="19" s="1"/>
  <c r="C249" i="19"/>
  <c r="G248" i="19"/>
  <c r="H248" i="19" s="1"/>
  <c r="C248" i="19"/>
  <c r="G247" i="19"/>
  <c r="H247" i="19" s="1"/>
  <c r="C247" i="19"/>
  <c r="G246" i="19"/>
  <c r="H246" i="19" s="1"/>
  <c r="C246" i="19"/>
  <c r="G245" i="19"/>
  <c r="H245" i="19" s="1"/>
  <c r="C245" i="19"/>
  <c r="G244" i="19"/>
  <c r="H244" i="19" s="1"/>
  <c r="C244" i="19"/>
  <c r="G243" i="19"/>
  <c r="H243" i="19" s="1"/>
  <c r="C243" i="19"/>
  <c r="G242" i="19"/>
  <c r="H242" i="19" s="1"/>
  <c r="C242" i="19"/>
  <c r="G241" i="19"/>
  <c r="H241" i="19" s="1"/>
  <c r="C241" i="19"/>
  <c r="G240" i="19"/>
  <c r="H240" i="19" s="1"/>
  <c r="C240" i="19"/>
  <c r="G239" i="19"/>
  <c r="H239" i="19" s="1"/>
  <c r="C239" i="19"/>
  <c r="G238" i="19"/>
  <c r="H238" i="19" s="1"/>
  <c r="C238" i="19"/>
  <c r="G237" i="19"/>
  <c r="H237" i="19" s="1"/>
  <c r="C237" i="19"/>
  <c r="G236" i="19"/>
  <c r="H236" i="19" s="1"/>
  <c r="C236" i="19"/>
  <c r="G235" i="19"/>
  <c r="H235" i="19" s="1"/>
  <c r="C235" i="19"/>
  <c r="G234" i="19"/>
  <c r="H234" i="19" s="1"/>
  <c r="C234" i="19"/>
  <c r="G233" i="19"/>
  <c r="H233" i="19" s="1"/>
  <c r="C233" i="19"/>
  <c r="G232" i="19"/>
  <c r="H232" i="19" s="1"/>
  <c r="C232" i="19"/>
  <c r="G231" i="19"/>
  <c r="H231" i="19" s="1"/>
  <c r="C231" i="19"/>
  <c r="G230" i="19"/>
  <c r="H230" i="19" s="1"/>
  <c r="C230" i="19"/>
  <c r="G229" i="19"/>
  <c r="H229" i="19" s="1"/>
  <c r="C229" i="19"/>
  <c r="G228" i="19"/>
  <c r="H228" i="19" s="1"/>
  <c r="C228" i="19"/>
  <c r="G227" i="19"/>
  <c r="H227" i="19" s="1"/>
  <c r="C227" i="19"/>
  <c r="G226" i="19"/>
  <c r="H226" i="19" s="1"/>
  <c r="C226" i="19"/>
  <c r="G225" i="19"/>
  <c r="H225" i="19" s="1"/>
  <c r="C225" i="19"/>
  <c r="G224" i="19"/>
  <c r="H224" i="19" s="1"/>
  <c r="C224" i="19"/>
  <c r="G223" i="19"/>
  <c r="H223" i="19" s="1"/>
  <c r="C223" i="19"/>
  <c r="G222" i="19"/>
  <c r="H222" i="19" s="1"/>
  <c r="C222" i="19"/>
  <c r="G221" i="19"/>
  <c r="H221" i="19" s="1"/>
  <c r="C221" i="19"/>
  <c r="G220" i="19"/>
  <c r="H220" i="19" s="1"/>
  <c r="C220" i="19"/>
  <c r="G219" i="19"/>
  <c r="H219" i="19" s="1"/>
  <c r="C219" i="19"/>
  <c r="G218" i="19"/>
  <c r="H218" i="19" s="1"/>
  <c r="C218" i="19"/>
  <c r="G217" i="19"/>
  <c r="H217" i="19" s="1"/>
  <c r="C217" i="19"/>
  <c r="G216" i="19"/>
  <c r="H216" i="19" s="1"/>
  <c r="C216" i="19"/>
  <c r="G215" i="19"/>
  <c r="H215" i="19" s="1"/>
  <c r="C215" i="19"/>
  <c r="G214" i="19"/>
  <c r="H214" i="19" s="1"/>
  <c r="C214" i="19"/>
  <c r="G213" i="19"/>
  <c r="H213" i="19" s="1"/>
  <c r="C213" i="19"/>
  <c r="G212" i="19"/>
  <c r="H212" i="19" s="1"/>
  <c r="C212" i="19"/>
  <c r="G211" i="19"/>
  <c r="H211" i="19" s="1"/>
  <c r="C211" i="19"/>
  <c r="G210" i="19"/>
  <c r="H210" i="19" s="1"/>
  <c r="C210" i="19"/>
  <c r="G209" i="19"/>
  <c r="H209" i="19" s="1"/>
  <c r="C209" i="19"/>
  <c r="G208" i="19"/>
  <c r="H208" i="19" s="1"/>
  <c r="C208" i="19"/>
  <c r="G207" i="19"/>
  <c r="H207" i="19" s="1"/>
  <c r="C207" i="19"/>
  <c r="G206" i="19"/>
  <c r="H206" i="19" s="1"/>
  <c r="C206" i="19"/>
  <c r="G205" i="19"/>
  <c r="H205" i="19" s="1"/>
  <c r="C205" i="19"/>
  <c r="G204" i="19"/>
  <c r="H204" i="19" s="1"/>
  <c r="C204" i="19"/>
  <c r="G203" i="19"/>
  <c r="H203" i="19" s="1"/>
  <c r="C203" i="19"/>
  <c r="G202" i="19"/>
  <c r="H202" i="19" s="1"/>
  <c r="C202" i="19"/>
  <c r="G201" i="19"/>
  <c r="H201" i="19" s="1"/>
  <c r="C201" i="19"/>
  <c r="G200" i="19"/>
  <c r="H200" i="19" s="1"/>
  <c r="C200" i="19"/>
  <c r="G199" i="19"/>
  <c r="H199" i="19" s="1"/>
  <c r="C199" i="19"/>
  <c r="G198" i="19"/>
  <c r="H198" i="19" s="1"/>
  <c r="C198" i="19"/>
  <c r="G197" i="19"/>
  <c r="H197" i="19" s="1"/>
  <c r="C197" i="19"/>
  <c r="G196" i="19"/>
  <c r="H196" i="19" s="1"/>
  <c r="C196" i="19"/>
  <c r="G195" i="19"/>
  <c r="H195" i="19" s="1"/>
  <c r="C195" i="19"/>
  <c r="G194" i="19"/>
  <c r="H194" i="19" s="1"/>
  <c r="C194" i="19"/>
  <c r="G193" i="19"/>
  <c r="H193" i="19" s="1"/>
  <c r="C193" i="19"/>
  <c r="G192" i="19"/>
  <c r="H192" i="19" s="1"/>
  <c r="C192" i="19"/>
  <c r="G191" i="19"/>
  <c r="H191" i="19" s="1"/>
  <c r="C191" i="19"/>
  <c r="G190" i="19"/>
  <c r="H190" i="19" s="1"/>
  <c r="C190" i="19"/>
  <c r="G189" i="19"/>
  <c r="H189" i="19" s="1"/>
  <c r="C189" i="19"/>
  <c r="G188" i="19"/>
  <c r="H188" i="19" s="1"/>
  <c r="C188" i="19"/>
  <c r="G187" i="19"/>
  <c r="H187" i="19" s="1"/>
  <c r="C187" i="19"/>
  <c r="G186" i="19"/>
  <c r="H186" i="19" s="1"/>
  <c r="I186" i="19" s="1"/>
  <c r="C186" i="19"/>
  <c r="G185" i="19"/>
  <c r="H185" i="19" s="1"/>
  <c r="C185" i="19"/>
  <c r="G184" i="19"/>
  <c r="H184" i="19" s="1"/>
  <c r="C184" i="19"/>
  <c r="G183" i="19"/>
  <c r="H183" i="19" s="1"/>
  <c r="C183" i="19"/>
  <c r="G182" i="19"/>
  <c r="H182" i="19" s="1"/>
  <c r="C182" i="19"/>
  <c r="G181" i="19"/>
  <c r="H181" i="19" s="1"/>
  <c r="C181" i="19"/>
  <c r="G180" i="19"/>
  <c r="H180" i="19" s="1"/>
  <c r="C180" i="19"/>
  <c r="G179" i="19"/>
  <c r="H179" i="19" s="1"/>
  <c r="C179" i="19"/>
  <c r="G178" i="19"/>
  <c r="H178" i="19" s="1"/>
  <c r="C178" i="19"/>
  <c r="G177" i="19"/>
  <c r="H177" i="19" s="1"/>
  <c r="C177" i="19"/>
  <c r="G176" i="19"/>
  <c r="H176" i="19" s="1"/>
  <c r="C176" i="19"/>
  <c r="G175" i="19"/>
  <c r="H175" i="19" s="1"/>
  <c r="C175" i="19"/>
  <c r="G174" i="19"/>
  <c r="H174" i="19" s="1"/>
  <c r="C174" i="19"/>
  <c r="G173" i="19"/>
  <c r="H173" i="19" s="1"/>
  <c r="C173" i="19"/>
  <c r="G172" i="19"/>
  <c r="H172" i="19" s="1"/>
  <c r="C172" i="19"/>
  <c r="G171" i="19"/>
  <c r="H171" i="19" s="1"/>
  <c r="C171" i="19"/>
  <c r="G170" i="19"/>
  <c r="H170" i="19" s="1"/>
  <c r="C170" i="19"/>
  <c r="G169" i="19"/>
  <c r="H169" i="19" s="1"/>
  <c r="C169" i="19"/>
  <c r="G168" i="19"/>
  <c r="H168" i="19" s="1"/>
  <c r="C168" i="19"/>
  <c r="G167" i="19"/>
  <c r="H167" i="19" s="1"/>
  <c r="C167" i="19"/>
  <c r="G166" i="19"/>
  <c r="H166" i="19" s="1"/>
  <c r="C166" i="19"/>
  <c r="G165" i="19"/>
  <c r="H165" i="19" s="1"/>
  <c r="C165" i="19"/>
  <c r="G164" i="19"/>
  <c r="H164" i="19" s="1"/>
  <c r="C164" i="19"/>
  <c r="G163" i="19"/>
  <c r="H163" i="19" s="1"/>
  <c r="C163" i="19"/>
  <c r="G162" i="19"/>
  <c r="H162" i="19" s="1"/>
  <c r="C162" i="19"/>
  <c r="G161" i="19"/>
  <c r="H161" i="19" s="1"/>
  <c r="C161" i="19"/>
  <c r="G160" i="19"/>
  <c r="H160" i="19" s="1"/>
  <c r="C160" i="19"/>
  <c r="G159" i="19"/>
  <c r="H159" i="19" s="1"/>
  <c r="C159" i="19"/>
  <c r="G158" i="19"/>
  <c r="H158" i="19" s="1"/>
  <c r="C158" i="19"/>
  <c r="G157" i="19"/>
  <c r="H157" i="19" s="1"/>
  <c r="C157" i="19"/>
  <c r="G156" i="19"/>
  <c r="H156" i="19" s="1"/>
  <c r="C156" i="19"/>
  <c r="G155" i="19"/>
  <c r="H155" i="19" s="1"/>
  <c r="C155" i="19"/>
  <c r="G154" i="19"/>
  <c r="H154" i="19" s="1"/>
  <c r="C154" i="19"/>
  <c r="G153" i="19"/>
  <c r="H153" i="19" s="1"/>
  <c r="C153" i="19"/>
  <c r="G152" i="19"/>
  <c r="H152" i="19" s="1"/>
  <c r="C152" i="19"/>
  <c r="G151" i="19"/>
  <c r="H151" i="19" s="1"/>
  <c r="C151" i="19"/>
  <c r="G150" i="19"/>
  <c r="H150" i="19" s="1"/>
  <c r="C150" i="19"/>
  <c r="G149" i="19"/>
  <c r="H149" i="19" s="1"/>
  <c r="C149" i="19"/>
  <c r="G148" i="19"/>
  <c r="H148" i="19" s="1"/>
  <c r="C148" i="19"/>
  <c r="G147" i="19"/>
  <c r="H147" i="19" s="1"/>
  <c r="C147" i="19"/>
  <c r="G146" i="19"/>
  <c r="H146" i="19" s="1"/>
  <c r="C146" i="19"/>
  <c r="G145" i="19"/>
  <c r="H145" i="19" s="1"/>
  <c r="C145" i="19"/>
  <c r="G144" i="19"/>
  <c r="H144" i="19" s="1"/>
  <c r="C144" i="19"/>
  <c r="G143" i="19"/>
  <c r="H143" i="19" s="1"/>
  <c r="C143" i="19"/>
  <c r="G142" i="19"/>
  <c r="H142" i="19" s="1"/>
  <c r="C142" i="19"/>
  <c r="G141" i="19"/>
  <c r="H141" i="19" s="1"/>
  <c r="C141" i="19"/>
  <c r="G140" i="19"/>
  <c r="H140" i="19" s="1"/>
  <c r="C140" i="19"/>
  <c r="H139" i="19"/>
  <c r="G139" i="19"/>
  <c r="C139" i="19"/>
  <c r="G138" i="19"/>
  <c r="H138" i="19" s="1"/>
  <c r="C138" i="19"/>
  <c r="G137" i="19"/>
  <c r="H137" i="19" s="1"/>
  <c r="C137" i="19"/>
  <c r="G136" i="19"/>
  <c r="H136" i="19" s="1"/>
  <c r="C136" i="19"/>
  <c r="G135" i="19"/>
  <c r="H135" i="19" s="1"/>
  <c r="C135" i="19"/>
  <c r="G134" i="19"/>
  <c r="H134" i="19" s="1"/>
  <c r="C134" i="19"/>
  <c r="G133" i="19"/>
  <c r="H133" i="19" s="1"/>
  <c r="C133" i="19"/>
  <c r="G132" i="19"/>
  <c r="H132" i="19" s="1"/>
  <c r="C132" i="19"/>
  <c r="G131" i="19"/>
  <c r="H131" i="19" s="1"/>
  <c r="C131" i="19"/>
  <c r="G130" i="19"/>
  <c r="H130" i="19" s="1"/>
  <c r="C130" i="19"/>
  <c r="G129" i="19"/>
  <c r="H129" i="19" s="1"/>
  <c r="C129" i="19"/>
  <c r="G128" i="19"/>
  <c r="H128" i="19" s="1"/>
  <c r="C128" i="19"/>
  <c r="G127" i="19"/>
  <c r="H127" i="19" s="1"/>
  <c r="C127" i="19"/>
  <c r="G126" i="19"/>
  <c r="H126" i="19" s="1"/>
  <c r="C126" i="19"/>
  <c r="G125" i="19"/>
  <c r="H125" i="19" s="1"/>
  <c r="C125" i="19"/>
  <c r="G124" i="19"/>
  <c r="H124" i="19" s="1"/>
  <c r="C124" i="19"/>
  <c r="G123" i="19"/>
  <c r="H123" i="19" s="1"/>
  <c r="C123" i="19"/>
  <c r="G122" i="19"/>
  <c r="H122" i="19" s="1"/>
  <c r="C122" i="19"/>
  <c r="G121" i="19"/>
  <c r="H121" i="19" s="1"/>
  <c r="C121" i="19"/>
  <c r="G120" i="19"/>
  <c r="H120" i="19" s="1"/>
  <c r="C120" i="19"/>
  <c r="G119" i="19"/>
  <c r="H119" i="19" s="1"/>
  <c r="C119" i="19"/>
  <c r="G118" i="19"/>
  <c r="H118" i="19" s="1"/>
  <c r="C118" i="19"/>
  <c r="G117" i="19"/>
  <c r="H117" i="19" s="1"/>
  <c r="C117" i="19"/>
  <c r="G116" i="19"/>
  <c r="H116" i="19" s="1"/>
  <c r="C116" i="19"/>
  <c r="G115" i="19"/>
  <c r="H115" i="19" s="1"/>
  <c r="C115" i="19"/>
  <c r="G114" i="19"/>
  <c r="H114" i="19" s="1"/>
  <c r="C114" i="19"/>
  <c r="G113" i="19"/>
  <c r="H113" i="19" s="1"/>
  <c r="C113" i="19"/>
  <c r="G112" i="19"/>
  <c r="H112" i="19" s="1"/>
  <c r="C112" i="19"/>
  <c r="G111" i="19"/>
  <c r="H111" i="19" s="1"/>
  <c r="C111" i="19"/>
  <c r="G110" i="19"/>
  <c r="H110" i="19" s="1"/>
  <c r="C110" i="19"/>
  <c r="G109" i="19"/>
  <c r="H109" i="19" s="1"/>
  <c r="C109" i="19"/>
  <c r="G108" i="19"/>
  <c r="H108" i="19" s="1"/>
  <c r="C108" i="19"/>
  <c r="G107" i="19"/>
  <c r="H107" i="19" s="1"/>
  <c r="C107" i="19"/>
  <c r="G106" i="19"/>
  <c r="H106" i="19" s="1"/>
  <c r="C106" i="19"/>
  <c r="G105" i="19"/>
  <c r="H105" i="19" s="1"/>
  <c r="C105" i="19"/>
  <c r="G104" i="19"/>
  <c r="H104" i="19" s="1"/>
  <c r="C104" i="19"/>
  <c r="G103" i="19"/>
  <c r="H103" i="19" s="1"/>
  <c r="C103" i="19"/>
  <c r="G102" i="19"/>
  <c r="H102" i="19" s="1"/>
  <c r="C102" i="19"/>
  <c r="G101" i="19"/>
  <c r="H101" i="19" s="1"/>
  <c r="C101" i="19"/>
  <c r="G100" i="19"/>
  <c r="H100" i="19" s="1"/>
  <c r="C100" i="19"/>
  <c r="G99" i="19"/>
  <c r="H99" i="19" s="1"/>
  <c r="C99" i="19"/>
  <c r="G98" i="19"/>
  <c r="H98" i="19" s="1"/>
  <c r="C98" i="19"/>
  <c r="G97" i="19"/>
  <c r="H97" i="19" s="1"/>
  <c r="C97" i="19"/>
  <c r="G96" i="19"/>
  <c r="H96" i="19" s="1"/>
  <c r="C96" i="19"/>
  <c r="G95" i="19"/>
  <c r="H95" i="19" s="1"/>
  <c r="C95" i="19"/>
  <c r="G94" i="19"/>
  <c r="H94" i="19" s="1"/>
  <c r="C94" i="19"/>
  <c r="G93" i="19"/>
  <c r="H93" i="19" s="1"/>
  <c r="C93" i="19"/>
  <c r="G92" i="19"/>
  <c r="H92" i="19" s="1"/>
  <c r="C92" i="19"/>
  <c r="G91" i="19"/>
  <c r="H91" i="19" s="1"/>
  <c r="C91" i="19"/>
  <c r="G90" i="19"/>
  <c r="H90" i="19" s="1"/>
  <c r="C90" i="19"/>
  <c r="G89" i="19"/>
  <c r="H89" i="19" s="1"/>
  <c r="C89" i="19"/>
  <c r="G88" i="19"/>
  <c r="H88" i="19" s="1"/>
  <c r="C88" i="19"/>
  <c r="G87" i="19"/>
  <c r="H87" i="19" s="1"/>
  <c r="C87" i="19"/>
  <c r="G86" i="19"/>
  <c r="H86" i="19" s="1"/>
  <c r="I86" i="19" s="1"/>
  <c r="C86" i="19"/>
  <c r="G85" i="19"/>
  <c r="H85" i="19" s="1"/>
  <c r="C85" i="19"/>
  <c r="G84" i="19"/>
  <c r="H84" i="19" s="1"/>
  <c r="C84" i="19"/>
  <c r="G83" i="19"/>
  <c r="H83" i="19" s="1"/>
  <c r="C83" i="19"/>
  <c r="G82" i="19"/>
  <c r="H82" i="19" s="1"/>
  <c r="C82" i="19"/>
  <c r="G81" i="19"/>
  <c r="H81" i="19" s="1"/>
  <c r="C81" i="19"/>
  <c r="G80" i="19"/>
  <c r="H80" i="19" s="1"/>
  <c r="C80" i="19"/>
  <c r="G79" i="19"/>
  <c r="H79" i="19" s="1"/>
  <c r="C79" i="19"/>
  <c r="G78" i="19"/>
  <c r="H78" i="19" s="1"/>
  <c r="C78" i="19"/>
  <c r="G77" i="19"/>
  <c r="H77" i="19" s="1"/>
  <c r="C77" i="19"/>
  <c r="G76" i="19"/>
  <c r="H76" i="19" s="1"/>
  <c r="C76" i="19"/>
  <c r="G75" i="19"/>
  <c r="H75" i="19" s="1"/>
  <c r="C75" i="19"/>
  <c r="G74" i="19"/>
  <c r="H74" i="19" s="1"/>
  <c r="C74" i="19"/>
  <c r="G73" i="19"/>
  <c r="H73" i="19" s="1"/>
  <c r="C73" i="19"/>
  <c r="G72" i="19"/>
  <c r="H72" i="19" s="1"/>
  <c r="C72" i="19"/>
  <c r="G71" i="19"/>
  <c r="H71" i="19" s="1"/>
  <c r="C71" i="19"/>
  <c r="G70" i="19"/>
  <c r="H70" i="19" s="1"/>
  <c r="C70" i="19"/>
  <c r="G69" i="19"/>
  <c r="H69" i="19" s="1"/>
  <c r="C69" i="19"/>
  <c r="G68" i="19"/>
  <c r="H68" i="19" s="1"/>
  <c r="C68" i="19"/>
  <c r="G67" i="19"/>
  <c r="H67" i="19" s="1"/>
  <c r="C67" i="19"/>
  <c r="G66" i="19"/>
  <c r="H66" i="19" s="1"/>
  <c r="C66" i="19"/>
  <c r="G65" i="19"/>
  <c r="H65" i="19" s="1"/>
  <c r="C65" i="19"/>
  <c r="G64" i="19"/>
  <c r="H64" i="19" s="1"/>
  <c r="C64" i="19"/>
  <c r="G63" i="19"/>
  <c r="H63" i="19" s="1"/>
  <c r="C63" i="19"/>
  <c r="G62" i="19"/>
  <c r="H62" i="19" s="1"/>
  <c r="C62" i="19"/>
  <c r="G61" i="19"/>
  <c r="H61" i="19" s="1"/>
  <c r="C61" i="19"/>
  <c r="G60" i="19"/>
  <c r="H60" i="19" s="1"/>
  <c r="C60" i="19"/>
  <c r="G59" i="19"/>
  <c r="H59" i="19" s="1"/>
  <c r="C59" i="19"/>
  <c r="G58" i="19"/>
  <c r="H58" i="19" s="1"/>
  <c r="C58" i="19"/>
  <c r="G57" i="19"/>
  <c r="H57" i="19" s="1"/>
  <c r="C57" i="19"/>
  <c r="G56" i="19"/>
  <c r="H56" i="19" s="1"/>
  <c r="C56" i="19"/>
  <c r="G55" i="19"/>
  <c r="H55" i="19" s="1"/>
  <c r="C55" i="19"/>
  <c r="G54" i="19"/>
  <c r="H54" i="19" s="1"/>
  <c r="C54" i="19"/>
  <c r="G53" i="19"/>
  <c r="H53" i="19" s="1"/>
  <c r="C53" i="19"/>
  <c r="G52" i="19"/>
  <c r="H52" i="19" s="1"/>
  <c r="C52" i="19"/>
  <c r="G51" i="19"/>
  <c r="H51" i="19" s="1"/>
  <c r="C51" i="19"/>
  <c r="G50" i="19"/>
  <c r="H50" i="19" s="1"/>
  <c r="C50" i="19"/>
  <c r="G49" i="19"/>
  <c r="H49" i="19" s="1"/>
  <c r="C49" i="19"/>
  <c r="G48" i="19"/>
  <c r="H48" i="19" s="1"/>
  <c r="C48" i="19"/>
  <c r="G47" i="19"/>
  <c r="H47" i="19" s="1"/>
  <c r="C47" i="19"/>
  <c r="G46" i="19"/>
  <c r="H46" i="19" s="1"/>
  <c r="I46" i="19" s="1"/>
  <c r="C46" i="19"/>
  <c r="G45" i="19"/>
  <c r="H45" i="19" s="1"/>
  <c r="C45" i="19"/>
  <c r="G44" i="19"/>
  <c r="H44" i="19" s="1"/>
  <c r="C44" i="19"/>
  <c r="G43" i="19"/>
  <c r="H43" i="19" s="1"/>
  <c r="C43" i="19"/>
  <c r="G42" i="19"/>
  <c r="H42" i="19" s="1"/>
  <c r="C42" i="19"/>
  <c r="G41" i="19"/>
  <c r="H41" i="19" s="1"/>
  <c r="C41" i="19"/>
  <c r="G40" i="19"/>
  <c r="H40" i="19" s="1"/>
  <c r="C40" i="19"/>
  <c r="G39" i="19"/>
  <c r="H39" i="19" s="1"/>
  <c r="C39" i="19"/>
  <c r="G38" i="19"/>
  <c r="H38" i="19" s="1"/>
  <c r="I38" i="19" s="1"/>
  <c r="C38" i="19"/>
  <c r="G37" i="19"/>
  <c r="H37" i="19" s="1"/>
  <c r="C37" i="19"/>
  <c r="G36" i="19"/>
  <c r="H36" i="19" s="1"/>
  <c r="C36" i="19"/>
  <c r="G35" i="19"/>
  <c r="H35" i="19" s="1"/>
  <c r="C35" i="19"/>
  <c r="G34" i="19"/>
  <c r="H34" i="19" s="1"/>
  <c r="C34" i="19"/>
  <c r="G33" i="19"/>
  <c r="H33" i="19" s="1"/>
  <c r="C33" i="19"/>
  <c r="G32" i="19"/>
  <c r="H32" i="19" s="1"/>
  <c r="C32" i="19"/>
  <c r="G31" i="19"/>
  <c r="H31" i="19" s="1"/>
  <c r="I31" i="19" s="1"/>
  <c r="C31" i="19"/>
  <c r="G30" i="19"/>
  <c r="H30" i="19" s="1"/>
  <c r="C30" i="19"/>
  <c r="G29" i="19"/>
  <c r="H29" i="19" s="1"/>
  <c r="C29" i="19"/>
  <c r="G28" i="19"/>
  <c r="H28" i="19" s="1"/>
  <c r="C28" i="19"/>
  <c r="G27" i="19"/>
  <c r="H27" i="19" s="1"/>
  <c r="C27" i="19"/>
  <c r="G26" i="19"/>
  <c r="H26" i="19" s="1"/>
  <c r="C26" i="19"/>
  <c r="G25" i="19"/>
  <c r="H25" i="19" s="1"/>
  <c r="C25" i="19"/>
  <c r="G24" i="19"/>
  <c r="H24" i="19" s="1"/>
  <c r="C24" i="19"/>
  <c r="G23" i="19"/>
  <c r="H23" i="19" s="1"/>
  <c r="C23" i="19"/>
  <c r="G22" i="19"/>
  <c r="H22" i="19" s="1"/>
  <c r="C22" i="19"/>
  <c r="G21" i="19"/>
  <c r="H21" i="19" s="1"/>
  <c r="C21" i="19"/>
  <c r="G20" i="19"/>
  <c r="H20" i="19" s="1"/>
  <c r="C20" i="19"/>
  <c r="G19" i="19"/>
  <c r="H19" i="19" s="1"/>
  <c r="C19" i="19"/>
  <c r="G18" i="19"/>
  <c r="H18" i="19" s="1"/>
  <c r="C18" i="19"/>
  <c r="G17" i="19"/>
  <c r="H17" i="19" s="1"/>
  <c r="C17" i="19"/>
  <c r="G16" i="19"/>
  <c r="H16" i="19" s="1"/>
  <c r="C16" i="19"/>
  <c r="G15" i="19"/>
  <c r="H15" i="19" s="1"/>
  <c r="C15" i="19"/>
  <c r="G14" i="19"/>
  <c r="H14" i="19" s="1"/>
  <c r="I14" i="19" s="1"/>
  <c r="C14" i="19"/>
  <c r="H13" i="19"/>
  <c r="I13" i="19" s="1"/>
  <c r="C13" i="19"/>
  <c r="E12" i="19"/>
  <c r="B12" i="19"/>
  <c r="C360" i="18"/>
  <c r="C359" i="18"/>
  <c r="C358" i="18"/>
  <c r="C357" i="18"/>
  <c r="C356" i="18"/>
  <c r="C355" i="18"/>
  <c r="C354" i="18"/>
  <c r="C353" i="18"/>
  <c r="C352" i="18"/>
  <c r="C351" i="18"/>
  <c r="C350" i="18"/>
  <c r="C349" i="18"/>
  <c r="C348" i="18"/>
  <c r="C347" i="18"/>
  <c r="C346" i="18"/>
  <c r="C345" i="18"/>
  <c r="C344" i="18"/>
  <c r="C343" i="18"/>
  <c r="C342" i="18"/>
  <c r="C341" i="18"/>
  <c r="C340" i="18"/>
  <c r="C339" i="18"/>
  <c r="C338" i="18"/>
  <c r="C337" i="18"/>
  <c r="C336" i="18"/>
  <c r="C335" i="18"/>
  <c r="C334" i="18"/>
  <c r="C333" i="18"/>
  <c r="C332" i="18"/>
  <c r="C331" i="18"/>
  <c r="C330" i="18"/>
  <c r="C329" i="18"/>
  <c r="C328" i="18"/>
  <c r="C327" i="18"/>
  <c r="C326" i="18"/>
  <c r="C325" i="18"/>
  <c r="C324" i="18"/>
  <c r="C323" i="18"/>
  <c r="C322" i="18"/>
  <c r="C321" i="18"/>
  <c r="C320" i="18"/>
  <c r="C319" i="18"/>
  <c r="C318" i="18"/>
  <c r="C317" i="18"/>
  <c r="C316" i="18"/>
  <c r="C315" i="18"/>
  <c r="C314" i="18"/>
  <c r="C313" i="18"/>
  <c r="C312" i="18"/>
  <c r="C311" i="18"/>
  <c r="C310" i="18"/>
  <c r="C309" i="18"/>
  <c r="C308" i="18"/>
  <c r="C307" i="18"/>
  <c r="C306" i="18"/>
  <c r="C305" i="18"/>
  <c r="C304" i="18"/>
  <c r="C303" i="18"/>
  <c r="C302" i="18"/>
  <c r="C301" i="18"/>
  <c r="C300" i="18"/>
  <c r="E299" i="18"/>
  <c r="C298" i="18"/>
  <c r="C297" i="18"/>
  <c r="C296" i="18"/>
  <c r="C295" i="18"/>
  <c r="C294" i="18"/>
  <c r="C293" i="18"/>
  <c r="C292" i="18"/>
  <c r="C291" i="18"/>
  <c r="C290" i="18"/>
  <c r="C289" i="18"/>
  <c r="C288" i="18"/>
  <c r="C287" i="18"/>
  <c r="C286" i="18"/>
  <c r="C285" i="18"/>
  <c r="C284" i="18"/>
  <c r="C283" i="18"/>
  <c r="C282" i="18"/>
  <c r="C281" i="18"/>
  <c r="C280" i="18"/>
  <c r="C279" i="18"/>
  <c r="C278" i="18"/>
  <c r="C277" i="18"/>
  <c r="C276" i="18"/>
  <c r="C275" i="18"/>
  <c r="C274" i="18"/>
  <c r="C273" i="18"/>
  <c r="C272" i="18"/>
  <c r="C271" i="18"/>
  <c r="C270" i="18"/>
  <c r="C269" i="18"/>
  <c r="C268" i="18"/>
  <c r="C267" i="18"/>
  <c r="C266" i="18"/>
  <c r="C265" i="18"/>
  <c r="C264" i="18"/>
  <c r="E263" i="18"/>
  <c r="C262" i="18"/>
  <c r="C261" i="18"/>
  <c r="C260" i="18"/>
  <c r="C259" i="18"/>
  <c r="C258" i="18"/>
  <c r="C257" i="18"/>
  <c r="C256" i="18"/>
  <c r="C255" i="18"/>
  <c r="C254" i="18"/>
  <c r="C253" i="18"/>
  <c r="C252" i="18"/>
  <c r="C251" i="18"/>
  <c r="C250" i="18"/>
  <c r="C249" i="18"/>
  <c r="C248" i="18"/>
  <c r="C247" i="18"/>
  <c r="C246" i="18"/>
  <c r="C245" i="18"/>
  <c r="C244" i="18"/>
  <c r="C243" i="18"/>
  <c r="C242" i="18"/>
  <c r="C241" i="18"/>
  <c r="C240" i="18"/>
  <c r="C239" i="18"/>
  <c r="C238" i="18"/>
  <c r="C237" i="18"/>
  <c r="C236" i="18"/>
  <c r="C235" i="18"/>
  <c r="C234" i="18"/>
  <c r="C233" i="18"/>
  <c r="C232" i="18"/>
  <c r="C231" i="18"/>
  <c r="C230" i="18"/>
  <c r="C229" i="18"/>
  <c r="C228" i="18"/>
  <c r="C227" i="18"/>
  <c r="C226" i="18"/>
  <c r="C225" i="18"/>
  <c r="C224" i="18"/>
  <c r="C223" i="18"/>
  <c r="C222" i="18"/>
  <c r="C221" i="18"/>
  <c r="C220" i="18"/>
  <c r="C219" i="18"/>
  <c r="C218" i="18"/>
  <c r="C217" i="18"/>
  <c r="C216" i="18"/>
  <c r="C215" i="18"/>
  <c r="C214" i="18"/>
  <c r="C213" i="18"/>
  <c r="C212" i="18"/>
  <c r="C211" i="18"/>
  <c r="C210" i="18"/>
  <c r="C209" i="18"/>
  <c r="C208" i="18"/>
  <c r="C207" i="18"/>
  <c r="C206" i="18"/>
  <c r="C205" i="18"/>
  <c r="C204" i="18"/>
  <c r="C203" i="18"/>
  <c r="C202" i="18"/>
  <c r="C201" i="18"/>
  <c r="C200" i="18"/>
  <c r="C199" i="18"/>
  <c r="C198" i="18"/>
  <c r="C197" i="18"/>
  <c r="C196" i="18"/>
  <c r="C195" i="18"/>
  <c r="C194" i="18"/>
  <c r="C193" i="18"/>
  <c r="C192" i="18"/>
  <c r="C191" i="18"/>
  <c r="C190" i="18"/>
  <c r="C189" i="18"/>
  <c r="C188" i="18"/>
  <c r="C187" i="18"/>
  <c r="C186" i="18"/>
  <c r="C185" i="18"/>
  <c r="C184" i="18"/>
  <c r="C183" i="18"/>
  <c r="C182" i="18"/>
  <c r="C181" i="18"/>
  <c r="C180" i="18"/>
  <c r="C179" i="18"/>
  <c r="C178" i="18"/>
  <c r="C177" i="18"/>
  <c r="C176" i="18"/>
  <c r="C175" i="18"/>
  <c r="C174" i="18"/>
  <c r="C173" i="18"/>
  <c r="C172" i="18"/>
  <c r="C171" i="18"/>
  <c r="C170" i="18"/>
  <c r="C169" i="18"/>
  <c r="C168" i="18"/>
  <c r="C167" i="18"/>
  <c r="C166" i="18"/>
  <c r="C165" i="18"/>
  <c r="C164" i="18"/>
  <c r="C163" i="18"/>
  <c r="C162" i="18"/>
  <c r="C161" i="18"/>
  <c r="C160" i="18"/>
  <c r="C159" i="18"/>
  <c r="C158" i="18"/>
  <c r="C157" i="18"/>
  <c r="C156" i="18"/>
  <c r="C155" i="18"/>
  <c r="C154" i="18"/>
  <c r="C153" i="18"/>
  <c r="C152" i="18"/>
  <c r="C151" i="18"/>
  <c r="C150" i="18"/>
  <c r="C149" i="18"/>
  <c r="C148" i="18"/>
  <c r="C147" i="18"/>
  <c r="C146" i="18"/>
  <c r="C145" i="18"/>
  <c r="C144" i="18"/>
  <c r="C143" i="18"/>
  <c r="C142" i="18"/>
  <c r="E141" i="18"/>
  <c r="C140" i="18"/>
  <c r="C139" i="18"/>
  <c r="G138" i="18"/>
  <c r="H138" i="18" s="1"/>
  <c r="I138" i="18" s="1"/>
  <c r="C138" i="18"/>
  <c r="G137" i="18"/>
  <c r="H137" i="18" s="1"/>
  <c r="I137" i="18" s="1"/>
  <c r="C137" i="18"/>
  <c r="G136" i="18"/>
  <c r="H136" i="18" s="1"/>
  <c r="I136" i="18" s="1"/>
  <c r="C136" i="18"/>
  <c r="G135" i="18"/>
  <c r="H135" i="18" s="1"/>
  <c r="I135" i="18" s="1"/>
  <c r="C135" i="18"/>
  <c r="G134" i="18"/>
  <c r="H134" i="18" s="1"/>
  <c r="I134" i="18" s="1"/>
  <c r="C134" i="18"/>
  <c r="G133" i="18"/>
  <c r="H133" i="18" s="1"/>
  <c r="I133" i="18" s="1"/>
  <c r="C133" i="18"/>
  <c r="G132" i="18"/>
  <c r="H132" i="18" s="1"/>
  <c r="I132" i="18" s="1"/>
  <c r="C132" i="18"/>
  <c r="G131" i="18"/>
  <c r="H131" i="18" s="1"/>
  <c r="I131" i="18" s="1"/>
  <c r="C131" i="18"/>
  <c r="G130" i="18"/>
  <c r="H130" i="18" s="1"/>
  <c r="I130" i="18" s="1"/>
  <c r="C130" i="18"/>
  <c r="G129" i="18"/>
  <c r="H129" i="18" s="1"/>
  <c r="I129" i="18" s="1"/>
  <c r="C129" i="18"/>
  <c r="G128" i="18"/>
  <c r="H128" i="18" s="1"/>
  <c r="I128" i="18" s="1"/>
  <c r="C128" i="18"/>
  <c r="G127" i="18"/>
  <c r="H127" i="18" s="1"/>
  <c r="I127" i="18" s="1"/>
  <c r="C127" i="18"/>
  <c r="G126" i="18"/>
  <c r="H126" i="18" s="1"/>
  <c r="I126" i="18" s="1"/>
  <c r="C126" i="18"/>
  <c r="G125" i="18"/>
  <c r="H125" i="18" s="1"/>
  <c r="I125" i="18" s="1"/>
  <c r="C125" i="18"/>
  <c r="G124" i="18"/>
  <c r="H124" i="18" s="1"/>
  <c r="I124" i="18" s="1"/>
  <c r="C124" i="18"/>
  <c r="G123" i="18"/>
  <c r="H123" i="18" s="1"/>
  <c r="I123" i="18" s="1"/>
  <c r="C123" i="18"/>
  <c r="G122" i="18"/>
  <c r="H122" i="18" s="1"/>
  <c r="I122" i="18" s="1"/>
  <c r="C122" i="18"/>
  <c r="G121" i="18"/>
  <c r="H121" i="18" s="1"/>
  <c r="I121" i="18" s="1"/>
  <c r="C121" i="18"/>
  <c r="G120" i="18"/>
  <c r="H120" i="18" s="1"/>
  <c r="I120" i="18" s="1"/>
  <c r="C120" i="18"/>
  <c r="G119" i="18"/>
  <c r="H119" i="18" s="1"/>
  <c r="I119" i="18" s="1"/>
  <c r="C119" i="18"/>
  <c r="G118" i="18"/>
  <c r="H118" i="18" s="1"/>
  <c r="I118" i="18" s="1"/>
  <c r="C118" i="18"/>
  <c r="G117" i="18"/>
  <c r="H117" i="18" s="1"/>
  <c r="I117" i="18" s="1"/>
  <c r="C117" i="18"/>
  <c r="G116" i="18"/>
  <c r="H116" i="18" s="1"/>
  <c r="I116" i="18" s="1"/>
  <c r="C116" i="18"/>
  <c r="G115" i="18"/>
  <c r="H115" i="18" s="1"/>
  <c r="I115" i="18" s="1"/>
  <c r="C115" i="18"/>
  <c r="G114" i="18"/>
  <c r="H114" i="18" s="1"/>
  <c r="I114" i="18" s="1"/>
  <c r="C114" i="18"/>
  <c r="G113" i="18"/>
  <c r="H113" i="18" s="1"/>
  <c r="I113" i="18" s="1"/>
  <c r="C113" i="18"/>
  <c r="G112" i="18"/>
  <c r="H112" i="18" s="1"/>
  <c r="I112" i="18" s="1"/>
  <c r="C112" i="18"/>
  <c r="G111" i="18"/>
  <c r="H111" i="18" s="1"/>
  <c r="I111" i="18" s="1"/>
  <c r="C111" i="18"/>
  <c r="G110" i="18"/>
  <c r="H110" i="18" s="1"/>
  <c r="I110" i="18" s="1"/>
  <c r="C110" i="18"/>
  <c r="G109" i="18"/>
  <c r="H109" i="18" s="1"/>
  <c r="I109" i="18" s="1"/>
  <c r="C109" i="18"/>
  <c r="G108" i="18"/>
  <c r="H108" i="18" s="1"/>
  <c r="I108" i="18" s="1"/>
  <c r="C108" i="18"/>
  <c r="G107" i="18"/>
  <c r="H107" i="18" s="1"/>
  <c r="I107" i="18" s="1"/>
  <c r="C107" i="18"/>
  <c r="G106" i="18"/>
  <c r="H106" i="18" s="1"/>
  <c r="I106" i="18" s="1"/>
  <c r="C106" i="18"/>
  <c r="G105" i="18"/>
  <c r="H105" i="18" s="1"/>
  <c r="I105" i="18" s="1"/>
  <c r="C105" i="18"/>
  <c r="G104" i="18"/>
  <c r="H104" i="18" s="1"/>
  <c r="I104" i="18" s="1"/>
  <c r="C104" i="18"/>
  <c r="G103" i="18"/>
  <c r="H103" i="18" s="1"/>
  <c r="I103" i="18" s="1"/>
  <c r="C103" i="18"/>
  <c r="G102" i="18"/>
  <c r="H102" i="18" s="1"/>
  <c r="I102" i="18" s="1"/>
  <c r="C102" i="18"/>
  <c r="G101" i="18"/>
  <c r="H101" i="18" s="1"/>
  <c r="I101" i="18" s="1"/>
  <c r="C101" i="18"/>
  <c r="G100" i="18"/>
  <c r="H100" i="18" s="1"/>
  <c r="I100" i="18" s="1"/>
  <c r="C100" i="18"/>
  <c r="G99" i="18"/>
  <c r="H99" i="18" s="1"/>
  <c r="I99" i="18" s="1"/>
  <c r="C99" i="18"/>
  <c r="G98" i="18"/>
  <c r="H98" i="18" s="1"/>
  <c r="I98" i="18" s="1"/>
  <c r="C98" i="18"/>
  <c r="G97" i="18"/>
  <c r="H97" i="18" s="1"/>
  <c r="I97" i="18" s="1"/>
  <c r="C97" i="18"/>
  <c r="G96" i="18"/>
  <c r="H96" i="18" s="1"/>
  <c r="I96" i="18" s="1"/>
  <c r="C96" i="18"/>
  <c r="G95" i="18"/>
  <c r="H95" i="18" s="1"/>
  <c r="I95" i="18" s="1"/>
  <c r="C95" i="18"/>
  <c r="G94" i="18"/>
  <c r="H94" i="18" s="1"/>
  <c r="I94" i="18" s="1"/>
  <c r="C94" i="18"/>
  <c r="G93" i="18"/>
  <c r="H93" i="18" s="1"/>
  <c r="I93" i="18" s="1"/>
  <c r="C93" i="18"/>
  <c r="G92" i="18"/>
  <c r="H92" i="18" s="1"/>
  <c r="I92" i="18" s="1"/>
  <c r="C92" i="18"/>
  <c r="G91" i="18"/>
  <c r="H91" i="18" s="1"/>
  <c r="I91" i="18" s="1"/>
  <c r="C91" i="18"/>
  <c r="G90" i="18"/>
  <c r="H90" i="18" s="1"/>
  <c r="I90" i="18" s="1"/>
  <c r="C90" i="18"/>
  <c r="G89" i="18"/>
  <c r="H89" i="18" s="1"/>
  <c r="I89" i="18" s="1"/>
  <c r="C89" i="18"/>
  <c r="G88" i="18"/>
  <c r="H88" i="18" s="1"/>
  <c r="I88" i="18" s="1"/>
  <c r="C88" i="18"/>
  <c r="G87" i="18"/>
  <c r="H87" i="18" s="1"/>
  <c r="I87" i="18" s="1"/>
  <c r="C87" i="18"/>
  <c r="G86" i="18"/>
  <c r="H86" i="18" s="1"/>
  <c r="I86" i="18" s="1"/>
  <c r="C86" i="18"/>
  <c r="G85" i="18"/>
  <c r="H85" i="18" s="1"/>
  <c r="I85" i="18" s="1"/>
  <c r="C85" i="18"/>
  <c r="G84" i="18"/>
  <c r="H84" i="18" s="1"/>
  <c r="C84" i="18"/>
  <c r="C83" i="18"/>
  <c r="C82" i="18"/>
  <c r="C81" i="18"/>
  <c r="C80" i="18"/>
  <c r="C79" i="18"/>
  <c r="C78" i="18"/>
  <c r="C77" i="18"/>
  <c r="C76" i="18"/>
  <c r="C75" i="18"/>
  <c r="C74" i="18"/>
  <c r="C73" i="18"/>
  <c r="C72" i="18"/>
  <c r="C71" i="18"/>
  <c r="C70" i="18"/>
  <c r="C69" i="18"/>
  <c r="C68" i="18"/>
  <c r="C67" i="18"/>
  <c r="C66" i="18"/>
  <c r="C65" i="18"/>
  <c r="C64" i="18"/>
  <c r="C63" i="18"/>
  <c r="C62" i="18"/>
  <c r="C61" i="18"/>
  <c r="C60" i="18"/>
  <c r="C59" i="18"/>
  <c r="C58" i="18"/>
  <c r="C57" i="18"/>
  <c r="C56" i="18"/>
  <c r="C55" i="18"/>
  <c r="C54" i="18"/>
  <c r="C53" i="18"/>
  <c r="C52" i="18"/>
  <c r="C51" i="18"/>
  <c r="C50" i="18"/>
  <c r="C49" i="18"/>
  <c r="C48" i="18"/>
  <c r="C47" i="18"/>
  <c r="C46" i="18"/>
  <c r="C45" i="18"/>
  <c r="C44" i="18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E12" i="18"/>
  <c r="H16" i="20" l="1"/>
  <c r="I16" i="20" s="1"/>
  <c r="H25" i="20"/>
  <c r="I25" i="20" s="1"/>
  <c r="H17" i="20"/>
  <c r="I17" i="20" s="1"/>
  <c r="H26" i="20"/>
  <c r="I26" i="20" s="1"/>
  <c r="H18" i="20"/>
  <c r="I18" i="20" s="1"/>
  <c r="H27" i="20"/>
  <c r="I27" i="20" s="1"/>
  <c r="H15" i="20"/>
  <c r="I15" i="20" s="1"/>
  <c r="H19" i="20"/>
  <c r="I19" i="20" s="1"/>
  <c r="H28" i="20"/>
  <c r="I28" i="20" s="1"/>
  <c r="I14" i="20"/>
  <c r="B11" i="20"/>
  <c r="I24" i="20"/>
  <c r="I84" i="18"/>
  <c r="I12" i="18" s="1"/>
  <c r="H12" i="18"/>
  <c r="B11" i="18"/>
  <c r="E11" i="18"/>
  <c r="B11" i="19"/>
  <c r="H994" i="19"/>
  <c r="H993" i="19" s="1"/>
  <c r="H467" i="19"/>
  <c r="H1085" i="19"/>
  <c r="I1003" i="19"/>
  <c r="I106" i="19"/>
  <c r="I995" i="19"/>
  <c r="I1094" i="19"/>
  <c r="I1142" i="19"/>
  <c r="I1158" i="19"/>
  <c r="I1186" i="19"/>
  <c r="I1218" i="19"/>
  <c r="I493" i="19"/>
  <c r="I565" i="19"/>
  <c r="I569" i="19"/>
  <c r="I573" i="19"/>
  <c r="I577" i="19"/>
  <c r="I585" i="19"/>
  <c r="I589" i="19"/>
  <c r="I593" i="19"/>
  <c r="I601" i="19"/>
  <c r="I605" i="19"/>
  <c r="I609" i="19"/>
  <c r="I613" i="19"/>
  <c r="I617" i="19"/>
  <c r="I625" i="19"/>
  <c r="I629" i="19"/>
  <c r="I633" i="19"/>
  <c r="I637" i="19"/>
  <c r="I641" i="19"/>
  <c r="I645" i="19"/>
  <c r="I653" i="19"/>
  <c r="I657" i="19"/>
  <c r="I661" i="19"/>
  <c r="I665" i="19"/>
  <c r="I669" i="19"/>
  <c r="I673" i="19"/>
  <c r="I677" i="19"/>
  <c r="I681" i="19"/>
  <c r="I685" i="19"/>
  <c r="I689" i="19"/>
  <c r="I693" i="19"/>
  <c r="I697" i="19"/>
  <c r="I701" i="19"/>
  <c r="I705" i="19"/>
  <c r="I709" i="19"/>
  <c r="I713" i="19"/>
  <c r="I717" i="19"/>
  <c r="I721" i="19"/>
  <c r="I725" i="19"/>
  <c r="I729" i="19"/>
  <c r="I733" i="19"/>
  <c r="I737" i="19"/>
  <c r="I741" i="19"/>
  <c r="I745" i="19"/>
  <c r="I749" i="19"/>
  <c r="I753" i="19"/>
  <c r="I757" i="19"/>
  <c r="I761" i="19"/>
  <c r="I765" i="19"/>
  <c r="I769" i="19"/>
  <c r="I773" i="19"/>
  <c r="I777" i="19"/>
  <c r="I781" i="19"/>
  <c r="I785" i="19"/>
  <c r="I789" i="19"/>
  <c r="I793" i="19"/>
  <c r="I797" i="19"/>
  <c r="I801" i="19"/>
  <c r="I805" i="19"/>
  <c r="I809" i="19"/>
  <c r="I813" i="19"/>
  <c r="I817" i="19"/>
  <c r="I821" i="19"/>
  <c r="I825" i="19"/>
  <c r="I833" i="19"/>
  <c r="I837" i="19"/>
  <c r="I841" i="19"/>
  <c r="I924" i="19"/>
  <c r="I928" i="19"/>
  <c r="I932" i="19"/>
  <c r="I936" i="19"/>
  <c r="I940" i="19"/>
  <c r="I944" i="19"/>
  <c r="I948" i="19"/>
  <c r="I952" i="19"/>
  <c r="I956" i="19"/>
  <c r="I960" i="19"/>
  <c r="I964" i="19"/>
  <c r="I968" i="19"/>
  <c r="I972" i="19"/>
  <c r="I976" i="19"/>
  <c r="I984" i="19"/>
  <c r="I988" i="19"/>
  <c r="I992" i="19"/>
  <c r="I1011" i="19"/>
  <c r="I1015" i="19"/>
  <c r="I1019" i="19"/>
  <c r="I1023" i="19"/>
  <c r="I1027" i="19"/>
  <c r="I1031" i="19"/>
  <c r="I1035" i="19"/>
  <c r="I1039" i="19"/>
  <c r="I1043" i="19"/>
  <c r="I1047" i="19"/>
  <c r="I1051" i="19"/>
  <c r="I1055" i="19"/>
  <c r="I1059" i="19"/>
  <c r="I1067" i="19"/>
  <c r="I1071" i="19"/>
  <c r="I1075" i="19"/>
  <c r="I1079" i="19"/>
  <c r="I1083" i="19"/>
  <c r="I94" i="19"/>
  <c r="I102" i="19"/>
  <c r="I118" i="19"/>
  <c r="I122" i="19"/>
  <c r="I130" i="19"/>
  <c r="I138" i="19"/>
  <c r="I233" i="19"/>
  <c r="I1090" i="19"/>
  <c r="I1110" i="19"/>
  <c r="I1122" i="19"/>
  <c r="I1134" i="19"/>
  <c r="I1146" i="19"/>
  <c r="I1154" i="19"/>
  <c r="I1162" i="19"/>
  <c r="I1190" i="19"/>
  <c r="I1206" i="19"/>
  <c r="I845" i="19"/>
  <c r="I849" i="19"/>
  <c r="I853" i="19"/>
  <c r="I857" i="19"/>
  <c r="I861" i="19"/>
  <c r="I865" i="19"/>
  <c r="I869" i="19"/>
  <c r="I873" i="19"/>
  <c r="I877" i="19"/>
  <c r="I881" i="19"/>
  <c r="I885" i="19"/>
  <c r="I889" i="19"/>
  <c r="I893" i="19"/>
  <c r="I897" i="19"/>
  <c r="I901" i="19"/>
  <c r="I905" i="19"/>
  <c r="I909" i="19"/>
  <c r="I913" i="19"/>
  <c r="I917" i="19"/>
  <c r="I82" i="19"/>
  <c r="I90" i="19"/>
  <c r="I98" i="19"/>
  <c r="I114" i="19"/>
  <c r="I126" i="19"/>
  <c r="I134" i="19"/>
  <c r="I201" i="19"/>
  <c r="I269" i="19"/>
  <c r="I1086" i="19"/>
  <c r="I1106" i="19"/>
  <c r="I1118" i="19"/>
  <c r="I1130" i="19"/>
  <c r="I1150" i="19"/>
  <c r="I148" i="19"/>
  <c r="I355" i="19"/>
  <c r="I359" i="19"/>
  <c r="I363" i="19"/>
  <c r="I367" i="19"/>
  <c r="I371" i="19"/>
  <c r="I375" i="19"/>
  <c r="I379" i="19"/>
  <c r="I383" i="19"/>
  <c r="I387" i="19"/>
  <c r="I391" i="19"/>
  <c r="I395" i="19"/>
  <c r="I399" i="19"/>
  <c r="I403" i="19"/>
  <c r="I407" i="19"/>
  <c r="I411" i="19"/>
  <c r="I415" i="19"/>
  <c r="I419" i="19"/>
  <c r="I423" i="19"/>
  <c r="I427" i="19"/>
  <c r="I431" i="19"/>
  <c r="I435" i="19"/>
  <c r="I470" i="19"/>
  <c r="I474" i="19"/>
  <c r="I478" i="19"/>
  <c r="I482" i="19"/>
  <c r="I486" i="19"/>
  <c r="I490" i="19"/>
  <c r="I494" i="19"/>
  <c r="I498" i="19"/>
  <c r="I502" i="19"/>
  <c r="I506" i="19"/>
  <c r="I510" i="19"/>
  <c r="I514" i="19"/>
  <c r="I518" i="19"/>
  <c r="I522" i="19"/>
  <c r="I526" i="19"/>
  <c r="I530" i="19"/>
  <c r="I534" i="19"/>
  <c r="I538" i="19"/>
  <c r="I542" i="19"/>
  <c r="I546" i="19"/>
  <c r="I550" i="19"/>
  <c r="I554" i="19"/>
  <c r="I558" i="19"/>
  <c r="I562" i="19"/>
  <c r="I78" i="19"/>
  <c r="I999" i="19"/>
  <c r="I1098" i="19"/>
  <c r="I1126" i="19"/>
  <c r="I1166" i="19"/>
  <c r="I1182" i="19"/>
  <c r="I1202" i="19"/>
  <c r="I1214" i="19"/>
  <c r="I176" i="19"/>
  <c r="I180" i="19"/>
  <c r="I184" i="19"/>
  <c r="I188" i="19"/>
  <c r="I192" i="19"/>
  <c r="I196" i="19"/>
  <c r="I200" i="19"/>
  <c r="I204" i="19"/>
  <c r="I208" i="19"/>
  <c r="I212" i="19"/>
  <c r="I216" i="19"/>
  <c r="I220" i="19"/>
  <c r="I224" i="19"/>
  <c r="I228" i="19"/>
  <c r="I232" i="19"/>
  <c r="I236" i="19"/>
  <c r="I240" i="19"/>
  <c r="I244" i="19"/>
  <c r="I248" i="19"/>
  <c r="I252" i="19"/>
  <c r="I256" i="19"/>
  <c r="I260" i="19"/>
  <c r="I264" i="19"/>
  <c r="I268" i="19"/>
  <c r="I272" i="19"/>
  <c r="I276" i="19"/>
  <c r="I280" i="19"/>
  <c r="I284" i="19"/>
  <c r="I288" i="19"/>
  <c r="I292" i="19"/>
  <c r="I296" i="19"/>
  <c r="I300" i="19"/>
  <c r="I439" i="19"/>
  <c r="I443" i="19"/>
  <c r="I447" i="19"/>
  <c r="I451" i="19"/>
  <c r="I455" i="19"/>
  <c r="I459" i="19"/>
  <c r="I463" i="19"/>
  <c r="I1296" i="19"/>
  <c r="I110" i="19"/>
  <c r="I1102" i="19"/>
  <c r="I1114" i="19"/>
  <c r="I1138" i="19"/>
  <c r="I1178" i="19"/>
  <c r="I1194" i="19"/>
  <c r="I1210" i="19"/>
  <c r="I18" i="19"/>
  <c r="I22" i="19"/>
  <c r="I26" i="19"/>
  <c r="I30" i="19"/>
  <c r="I34" i="19"/>
  <c r="I42" i="19"/>
  <c r="I50" i="19"/>
  <c r="I54" i="19"/>
  <c r="I58" i="19"/>
  <c r="I62" i="19"/>
  <c r="I66" i="19"/>
  <c r="I70" i="19"/>
  <c r="I74" i="19"/>
  <c r="I141" i="19"/>
  <c r="I145" i="19"/>
  <c r="I149" i="19"/>
  <c r="I153" i="19"/>
  <c r="I157" i="19"/>
  <c r="I161" i="19"/>
  <c r="I165" i="19"/>
  <c r="I169" i="19"/>
  <c r="I173" i="19"/>
  <c r="I304" i="19"/>
  <c r="I308" i="19"/>
  <c r="I312" i="19"/>
  <c r="I316" i="19"/>
  <c r="I320" i="19"/>
  <c r="I324" i="19"/>
  <c r="I328" i="19"/>
  <c r="I332" i="19"/>
  <c r="I336" i="19"/>
  <c r="I340" i="19"/>
  <c r="I344" i="19"/>
  <c r="I348" i="19"/>
  <c r="I352" i="19"/>
  <c r="I563" i="19"/>
  <c r="I1297" i="19"/>
  <c r="I1301" i="19"/>
  <c r="I1305" i="19"/>
  <c r="I1313" i="19"/>
  <c r="I1317" i="19"/>
  <c r="I1321" i="19"/>
  <c r="I1325" i="19"/>
  <c r="I1329" i="19"/>
  <c r="I1333" i="19"/>
  <c r="I1337" i="19"/>
  <c r="I1222" i="19"/>
  <c r="I1230" i="19"/>
  <c r="I1234" i="19"/>
  <c r="I1238" i="19"/>
  <c r="I1242" i="19"/>
  <c r="I1246" i="19"/>
  <c r="I1250" i="19"/>
  <c r="I1254" i="19"/>
  <c r="I1266" i="19"/>
  <c r="I1270" i="19"/>
  <c r="I1278" i="19"/>
  <c r="I1282" i="19"/>
  <c r="I1286" i="19"/>
  <c r="I1290" i="19"/>
  <c r="I1294" i="19"/>
  <c r="I281" i="19"/>
  <c r="I356" i="19"/>
  <c r="I368" i="19"/>
  <c r="I388" i="19"/>
  <c r="I400" i="19"/>
  <c r="I416" i="19"/>
  <c r="I432" i="19"/>
  <c r="I475" i="19"/>
  <c r="I487" i="19"/>
  <c r="I578" i="19"/>
  <c r="I606" i="19"/>
  <c r="I618" i="19"/>
  <c r="I634" i="19"/>
  <c r="I650" i="19"/>
  <c r="I666" i="19"/>
  <c r="I682" i="19"/>
  <c r="I698" i="19"/>
  <c r="I722" i="19"/>
  <c r="I738" i="19"/>
  <c r="I746" i="19"/>
  <c r="I762" i="19"/>
  <c r="I774" i="19"/>
  <c r="I786" i="19"/>
  <c r="I814" i="19"/>
  <c r="I826" i="19"/>
  <c r="I1095" i="19"/>
  <c r="I1107" i="19"/>
  <c r="I1119" i="19"/>
  <c r="I1143" i="19"/>
  <c r="I1159" i="19"/>
  <c r="I1175" i="19"/>
  <c r="I1314" i="19"/>
  <c r="I1322" i="19"/>
  <c r="I79" i="19"/>
  <c r="I83" i="19"/>
  <c r="I87" i="19"/>
  <c r="I91" i="19"/>
  <c r="I95" i="19"/>
  <c r="I99" i="19"/>
  <c r="I103" i="19"/>
  <c r="I107" i="19"/>
  <c r="I111" i="19"/>
  <c r="I115" i="19"/>
  <c r="I119" i="19"/>
  <c r="I123" i="19"/>
  <c r="I127" i="19"/>
  <c r="I131" i="19"/>
  <c r="I135" i="19"/>
  <c r="I150" i="19"/>
  <c r="I154" i="19"/>
  <c r="I158" i="19"/>
  <c r="I162" i="19"/>
  <c r="I166" i="19"/>
  <c r="I170" i="19"/>
  <c r="I174" i="19"/>
  <c r="I305" i="19"/>
  <c r="I309" i="19"/>
  <c r="I313" i="19"/>
  <c r="I317" i="19"/>
  <c r="I321" i="19"/>
  <c r="I325" i="19"/>
  <c r="I329" i="19"/>
  <c r="I333" i="19"/>
  <c r="I337" i="19"/>
  <c r="I341" i="19"/>
  <c r="I345" i="19"/>
  <c r="I349" i="19"/>
  <c r="I440" i="19"/>
  <c r="I444" i="19"/>
  <c r="I448" i="19"/>
  <c r="I452" i="19"/>
  <c r="I456" i="19"/>
  <c r="I460" i="19"/>
  <c r="I464" i="19"/>
  <c r="I495" i="19"/>
  <c r="I499" i="19"/>
  <c r="I503" i="19"/>
  <c r="I511" i="19"/>
  <c r="I515" i="19"/>
  <c r="I519" i="19"/>
  <c r="I523" i="19"/>
  <c r="I527" i="19"/>
  <c r="I531" i="19"/>
  <c r="I535" i="19"/>
  <c r="I539" i="19"/>
  <c r="I543" i="19"/>
  <c r="I547" i="19"/>
  <c r="I551" i="19"/>
  <c r="I555" i="19"/>
  <c r="I559" i="19"/>
  <c r="I846" i="19"/>
  <c r="I850" i="19"/>
  <c r="I854" i="19"/>
  <c r="I858" i="19"/>
  <c r="I862" i="19"/>
  <c r="I866" i="19"/>
  <c r="I870" i="19"/>
  <c r="I874" i="19"/>
  <c r="I878" i="19"/>
  <c r="I886" i="19"/>
  <c r="I890" i="19"/>
  <c r="I894" i="19"/>
  <c r="I902" i="19"/>
  <c r="I910" i="19"/>
  <c r="I914" i="19"/>
  <c r="I918" i="19"/>
  <c r="I945" i="19"/>
  <c r="I949" i="19"/>
  <c r="I953" i="19"/>
  <c r="I957" i="19"/>
  <c r="I961" i="19"/>
  <c r="I969" i="19"/>
  <c r="I973" i="19"/>
  <c r="I977" i="19"/>
  <c r="I981" i="19"/>
  <c r="I985" i="19"/>
  <c r="I989" i="19"/>
  <c r="I1004" i="19"/>
  <c r="I1008" i="19"/>
  <c r="I1012" i="19"/>
  <c r="I1016" i="19"/>
  <c r="I1020" i="19"/>
  <c r="I1028" i="19"/>
  <c r="I1032" i="19"/>
  <c r="I1036" i="19"/>
  <c r="I1040" i="19"/>
  <c r="I1044" i="19"/>
  <c r="I1052" i="19"/>
  <c r="I1060" i="19"/>
  <c r="I1064" i="19"/>
  <c r="I1068" i="19"/>
  <c r="I1072" i="19"/>
  <c r="I1076" i="19"/>
  <c r="I1080" i="19"/>
  <c r="I1187" i="19"/>
  <c r="I1191" i="19"/>
  <c r="I1195" i="19"/>
  <c r="I1199" i="19"/>
  <c r="I1203" i="19"/>
  <c r="I1207" i="19"/>
  <c r="I1211" i="19"/>
  <c r="I1215" i="19"/>
  <c r="I1219" i="19"/>
  <c r="I1227" i="19"/>
  <c r="I1231" i="19"/>
  <c r="I1235" i="19"/>
  <c r="I1239" i="19"/>
  <c r="I1243" i="19"/>
  <c r="I1247" i="19"/>
  <c r="I1251" i="19"/>
  <c r="I1259" i="19"/>
  <c r="I1263" i="19"/>
  <c r="I1267" i="19"/>
  <c r="I1275" i="19"/>
  <c r="I1279" i="19"/>
  <c r="I1287" i="19"/>
  <c r="I1291" i="19"/>
  <c r="I1295" i="19"/>
  <c r="I1115" i="19"/>
  <c r="I1135" i="19"/>
  <c r="I1155" i="19"/>
  <c r="I1302" i="19"/>
  <c r="I1338" i="19"/>
  <c r="I16" i="19"/>
  <c r="I20" i="19"/>
  <c r="I24" i="19"/>
  <c r="I28" i="19"/>
  <c r="I32" i="19"/>
  <c r="I36" i="19"/>
  <c r="I40" i="19"/>
  <c r="I44" i="19"/>
  <c r="I48" i="19"/>
  <c r="I52" i="19"/>
  <c r="I56" i="19"/>
  <c r="I60" i="19"/>
  <c r="I64" i="19"/>
  <c r="I68" i="19"/>
  <c r="I72" i="19"/>
  <c r="I139" i="19"/>
  <c r="I143" i="19"/>
  <c r="I147" i="19"/>
  <c r="I178" i="19"/>
  <c r="I182" i="19"/>
  <c r="I190" i="19"/>
  <c r="I194" i="19"/>
  <c r="I198" i="19"/>
  <c r="I202" i="19"/>
  <c r="I206" i="19"/>
  <c r="I210" i="19"/>
  <c r="I214" i="19"/>
  <c r="I218" i="19"/>
  <c r="I222" i="19"/>
  <c r="I226" i="19"/>
  <c r="I230" i="19"/>
  <c r="I234" i="19"/>
  <c r="I238" i="19"/>
  <c r="I242" i="19"/>
  <c r="I246" i="19"/>
  <c r="I250" i="19"/>
  <c r="I254" i="19"/>
  <c r="I258" i="19"/>
  <c r="I262" i="19"/>
  <c r="I266" i="19"/>
  <c r="I270" i="19"/>
  <c r="I274" i="19"/>
  <c r="I278" i="19"/>
  <c r="I282" i="19"/>
  <c r="I290" i="19"/>
  <c r="I294" i="19"/>
  <c r="I298" i="19"/>
  <c r="I302" i="19"/>
  <c r="I353" i="19"/>
  <c r="I357" i="19"/>
  <c r="I361" i="19"/>
  <c r="I365" i="19"/>
  <c r="I369" i="19"/>
  <c r="I373" i="19"/>
  <c r="I377" i="19"/>
  <c r="I381" i="19"/>
  <c r="I385" i="19"/>
  <c r="I389" i="19"/>
  <c r="I393" i="19"/>
  <c r="I397" i="19"/>
  <c r="I401" i="19"/>
  <c r="I405" i="19"/>
  <c r="I409" i="19"/>
  <c r="I413" i="19"/>
  <c r="I417" i="19"/>
  <c r="I421" i="19"/>
  <c r="I425" i="19"/>
  <c r="I429" i="19"/>
  <c r="I433" i="19"/>
  <c r="I437" i="19"/>
  <c r="I468" i="19"/>
  <c r="I472" i="19"/>
  <c r="I476" i="19"/>
  <c r="I480" i="19"/>
  <c r="I484" i="19"/>
  <c r="I488" i="19"/>
  <c r="I492" i="19"/>
  <c r="I567" i="19"/>
  <c r="I571" i="19"/>
  <c r="I575" i="19"/>
  <c r="I579" i="19"/>
  <c r="I583" i="19"/>
  <c r="I587" i="19"/>
  <c r="I595" i="19"/>
  <c r="I599" i="19"/>
  <c r="I603" i="19"/>
  <c r="I607" i="19"/>
  <c r="I611" i="19"/>
  <c r="I615" i="19"/>
  <c r="I619" i="19"/>
  <c r="I623" i="19"/>
  <c r="I627" i="19"/>
  <c r="I631" i="19"/>
  <c r="I635" i="19"/>
  <c r="I639" i="19"/>
  <c r="I643" i="19"/>
  <c r="I647" i="19"/>
  <c r="I651" i="19"/>
  <c r="I655" i="19"/>
  <c r="I659" i="19"/>
  <c r="I663" i="19"/>
  <c r="I671" i="19"/>
  <c r="I675" i="19"/>
  <c r="I679" i="19"/>
  <c r="I683" i="19"/>
  <c r="I687" i="19"/>
  <c r="I691" i="19"/>
  <c r="I695" i="19"/>
  <c r="I703" i="19"/>
  <c r="I711" i="19"/>
  <c r="I715" i="19"/>
  <c r="I719" i="19"/>
  <c r="I723" i="19"/>
  <c r="I727" i="19"/>
  <c r="I731" i="19"/>
  <c r="I735" i="19"/>
  <c r="I739" i="19"/>
  <c r="I743" i="19"/>
  <c r="I747" i="19"/>
  <c r="I755" i="19"/>
  <c r="I759" i="19"/>
  <c r="I763" i="19"/>
  <c r="I767" i="19"/>
  <c r="I771" i="19"/>
  <c r="I775" i="19"/>
  <c r="I779" i="19"/>
  <c r="I783" i="19"/>
  <c r="I787" i="19"/>
  <c r="I795" i="19"/>
  <c r="I803" i="19"/>
  <c r="I807" i="19"/>
  <c r="I815" i="19"/>
  <c r="I819" i="19"/>
  <c r="I823" i="19"/>
  <c r="I827" i="19"/>
  <c r="I831" i="19"/>
  <c r="I839" i="19"/>
  <c r="I843" i="19"/>
  <c r="I922" i="19"/>
  <c r="I926" i="19"/>
  <c r="I930" i="19"/>
  <c r="I934" i="19"/>
  <c r="I938" i="19"/>
  <c r="I997" i="19"/>
  <c r="I1088" i="19"/>
  <c r="I1092" i="19"/>
  <c r="I1096" i="19"/>
  <c r="I1100" i="19"/>
  <c r="I1108" i="19"/>
  <c r="I1112" i="19"/>
  <c r="I1116" i="19"/>
  <c r="I1120" i="19"/>
  <c r="I1124" i="19"/>
  <c r="I1128" i="19"/>
  <c r="I1132" i="19"/>
  <c r="I1136" i="19"/>
  <c r="I1140" i="19"/>
  <c r="I1144" i="19"/>
  <c r="I1148" i="19"/>
  <c r="I1152" i="19"/>
  <c r="I1156" i="19"/>
  <c r="I1160" i="19"/>
  <c r="I1164" i="19"/>
  <c r="I1168" i="19"/>
  <c r="I1172" i="19"/>
  <c r="I1180" i="19"/>
  <c r="I1303" i="19"/>
  <c r="I1307" i="19"/>
  <c r="I1311" i="19"/>
  <c r="I1315" i="19"/>
  <c r="I1319" i="19"/>
  <c r="I1327" i="19"/>
  <c r="I1335" i="19"/>
  <c r="I1339" i="19"/>
  <c r="I23" i="19"/>
  <c r="I35" i="19"/>
  <c r="I47" i="19"/>
  <c r="I59" i="19"/>
  <c r="I71" i="19"/>
  <c r="I142" i="19"/>
  <c r="I181" i="19"/>
  <c r="I193" i="19"/>
  <c r="I213" i="19"/>
  <c r="I241" i="19"/>
  <c r="I297" i="19"/>
  <c r="I360" i="19"/>
  <c r="I376" i="19"/>
  <c r="I392" i="19"/>
  <c r="I404" i="19"/>
  <c r="I420" i="19"/>
  <c r="I436" i="19"/>
  <c r="I479" i="19"/>
  <c r="I570" i="19"/>
  <c r="I586" i="19"/>
  <c r="I610" i="19"/>
  <c r="I630" i="19"/>
  <c r="I646" i="19"/>
  <c r="I658" i="19"/>
  <c r="I674" i="19"/>
  <c r="I690" i="19"/>
  <c r="I706" i="19"/>
  <c r="I730" i="19"/>
  <c r="I754" i="19"/>
  <c r="I778" i="19"/>
  <c r="I798" i="19"/>
  <c r="I818" i="19"/>
  <c r="I842" i="19"/>
  <c r="I925" i="19"/>
  <c r="I941" i="19"/>
  <c r="I1000" i="19"/>
  <c r="I1099" i="19"/>
  <c r="I1127" i="19"/>
  <c r="I1151" i="19"/>
  <c r="I1171" i="19"/>
  <c r="I1306" i="19"/>
  <c r="I1330" i="19"/>
  <c r="I76" i="19"/>
  <c r="I80" i="19"/>
  <c r="I84" i="19"/>
  <c r="I88" i="19"/>
  <c r="I92" i="19"/>
  <c r="I96" i="19"/>
  <c r="I100" i="19"/>
  <c r="I104" i="19"/>
  <c r="I108" i="19"/>
  <c r="I112" i="19"/>
  <c r="I116" i="19"/>
  <c r="I120" i="19"/>
  <c r="I124" i="19"/>
  <c r="I128" i="19"/>
  <c r="I132" i="19"/>
  <c r="I136" i="19"/>
  <c r="I151" i="19"/>
  <c r="I155" i="19"/>
  <c r="I159" i="19"/>
  <c r="I163" i="19"/>
  <c r="I167" i="19"/>
  <c r="I171" i="19"/>
  <c r="I175" i="19"/>
  <c r="I306" i="19"/>
  <c r="I310" i="19"/>
  <c r="I314" i="19"/>
  <c r="I318" i="19"/>
  <c r="I322" i="19"/>
  <c r="I326" i="19"/>
  <c r="I330" i="19"/>
  <c r="I334" i="19"/>
  <c r="I338" i="19"/>
  <c r="I342" i="19"/>
  <c r="I346" i="19"/>
  <c r="I350" i="19"/>
  <c r="I441" i="19"/>
  <c r="I445" i="19"/>
  <c r="I449" i="19"/>
  <c r="I453" i="19"/>
  <c r="I457" i="19"/>
  <c r="I461" i="19"/>
  <c r="I465" i="19"/>
  <c r="I496" i="19"/>
  <c r="I500" i="19"/>
  <c r="I504" i="19"/>
  <c r="I508" i="19"/>
  <c r="I512" i="19"/>
  <c r="I516" i="19"/>
  <c r="I520" i="19"/>
  <c r="I524" i="19"/>
  <c r="I528" i="19"/>
  <c r="I532" i="19"/>
  <c r="I536" i="19"/>
  <c r="I540" i="19"/>
  <c r="I544" i="19"/>
  <c r="I548" i="19"/>
  <c r="I552" i="19"/>
  <c r="I556" i="19"/>
  <c r="I560" i="19"/>
  <c r="I847" i="19"/>
  <c r="I851" i="19"/>
  <c r="I855" i="19"/>
  <c r="I859" i="19"/>
  <c r="I863" i="19"/>
  <c r="I867" i="19"/>
  <c r="I871" i="19"/>
  <c r="I879" i="19"/>
  <c r="I883" i="19"/>
  <c r="I887" i="19"/>
  <c r="I891" i="19"/>
  <c r="I895" i="19"/>
  <c r="I899" i="19"/>
  <c r="I903" i="19"/>
  <c r="I907" i="19"/>
  <c r="I911" i="19"/>
  <c r="I915" i="19"/>
  <c r="I919" i="19"/>
  <c r="I946" i="19"/>
  <c r="I950" i="19"/>
  <c r="I954" i="19"/>
  <c r="I958" i="19"/>
  <c r="I962" i="19"/>
  <c r="I966" i="19"/>
  <c r="I970" i="19"/>
  <c r="I974" i="19"/>
  <c r="I978" i="19"/>
  <c r="I982" i="19"/>
  <c r="I986" i="19"/>
  <c r="I990" i="19"/>
  <c r="I1005" i="19"/>
  <c r="I1009" i="19"/>
  <c r="I1017" i="19"/>
  <c r="I1025" i="19"/>
  <c r="I1029" i="19"/>
  <c r="I1033" i="19"/>
  <c r="I1037" i="19"/>
  <c r="I1041" i="19"/>
  <c r="I1045" i="19"/>
  <c r="I1049" i="19"/>
  <c r="I1053" i="19"/>
  <c r="I1057" i="19"/>
  <c r="I1061" i="19"/>
  <c r="I1065" i="19"/>
  <c r="I1069" i="19"/>
  <c r="I1073" i="19"/>
  <c r="I1077" i="19"/>
  <c r="I1081" i="19"/>
  <c r="I1184" i="19"/>
  <c r="I1188" i="19"/>
  <c r="I1192" i="19"/>
  <c r="I1196" i="19"/>
  <c r="I1200" i="19"/>
  <c r="I1204" i="19"/>
  <c r="I1208" i="19"/>
  <c r="I1212" i="19"/>
  <c r="I1216" i="19"/>
  <c r="I1220" i="19"/>
  <c r="I1224" i="19"/>
  <c r="I1228" i="19"/>
  <c r="I1236" i="19"/>
  <c r="I1240" i="19"/>
  <c r="I1248" i="19"/>
  <c r="I1252" i="19"/>
  <c r="I1256" i="19"/>
  <c r="I1260" i="19"/>
  <c r="I1264" i="19"/>
  <c r="I1268" i="19"/>
  <c r="I1272" i="19"/>
  <c r="I1276" i="19"/>
  <c r="I1284" i="19"/>
  <c r="I1288" i="19"/>
  <c r="I1292" i="19"/>
  <c r="I15" i="19"/>
  <c r="I27" i="19"/>
  <c r="I43" i="19"/>
  <c r="I55" i="19"/>
  <c r="I67" i="19"/>
  <c r="I185" i="19"/>
  <c r="I205" i="19"/>
  <c r="I217" i="19"/>
  <c r="I225" i="19"/>
  <c r="I249" i="19"/>
  <c r="I257" i="19"/>
  <c r="I261" i="19"/>
  <c r="I285" i="19"/>
  <c r="I301" i="19"/>
  <c r="I372" i="19"/>
  <c r="I380" i="19"/>
  <c r="I396" i="19"/>
  <c r="I408" i="19"/>
  <c r="I424" i="19"/>
  <c r="I471" i="19"/>
  <c r="I491" i="19"/>
  <c r="I582" i="19"/>
  <c r="I594" i="19"/>
  <c r="I602" i="19"/>
  <c r="I614" i="19"/>
  <c r="I626" i="19"/>
  <c r="I638" i="19"/>
  <c r="I654" i="19"/>
  <c r="I670" i="19"/>
  <c r="I686" i="19"/>
  <c r="I702" i="19"/>
  <c r="I714" i="19"/>
  <c r="I726" i="19"/>
  <c r="I734" i="19"/>
  <c r="I750" i="19"/>
  <c r="I758" i="19"/>
  <c r="I770" i="19"/>
  <c r="I782" i="19"/>
  <c r="I790" i="19"/>
  <c r="I802" i="19"/>
  <c r="I810" i="19"/>
  <c r="I822" i="19"/>
  <c r="I834" i="19"/>
  <c r="I921" i="19"/>
  <c r="I933" i="19"/>
  <c r="I937" i="19"/>
  <c r="I996" i="19"/>
  <c r="I1091" i="19"/>
  <c r="I1111" i="19"/>
  <c r="I1131" i="19"/>
  <c r="I1139" i="19"/>
  <c r="I1163" i="19"/>
  <c r="I1179" i="19"/>
  <c r="I1318" i="19"/>
  <c r="I1326" i="19"/>
  <c r="I17" i="19"/>
  <c r="I21" i="19"/>
  <c r="I25" i="19"/>
  <c r="I29" i="19"/>
  <c r="I33" i="19"/>
  <c r="I37" i="19"/>
  <c r="I41" i="19"/>
  <c r="I45" i="19"/>
  <c r="I49" i="19"/>
  <c r="I53" i="19"/>
  <c r="I57" i="19"/>
  <c r="I61" i="19"/>
  <c r="I65" i="19"/>
  <c r="I69" i="19"/>
  <c r="I73" i="19"/>
  <c r="I140" i="19"/>
  <c r="I144" i="19"/>
  <c r="I179" i="19"/>
  <c r="I183" i="19"/>
  <c r="I187" i="19"/>
  <c r="I191" i="19"/>
  <c r="I195" i="19"/>
  <c r="I199" i="19"/>
  <c r="I203" i="19"/>
  <c r="I207" i="19"/>
  <c r="I211" i="19"/>
  <c r="I215" i="19"/>
  <c r="I219" i="19"/>
  <c r="I223" i="19"/>
  <c r="I227" i="19"/>
  <c r="I231" i="19"/>
  <c r="I235" i="19"/>
  <c r="I239" i="19"/>
  <c r="I243" i="19"/>
  <c r="I247" i="19"/>
  <c r="I251" i="19"/>
  <c r="I259" i="19"/>
  <c r="I263" i="19"/>
  <c r="I267" i="19"/>
  <c r="I271" i="19"/>
  <c r="I275" i="19"/>
  <c r="I279" i="19"/>
  <c r="I283" i="19"/>
  <c r="I291" i="19"/>
  <c r="I295" i="19"/>
  <c r="I354" i="19"/>
  <c r="I358" i="19"/>
  <c r="I362" i="19"/>
  <c r="I366" i="19"/>
  <c r="I370" i="19"/>
  <c r="I374" i="19"/>
  <c r="I378" i="19"/>
  <c r="I382" i="19"/>
  <c r="I386" i="19"/>
  <c r="I390" i="19"/>
  <c r="I394" i="19"/>
  <c r="I398" i="19"/>
  <c r="I402" i="19"/>
  <c r="I406" i="19"/>
  <c r="I410" i="19"/>
  <c r="I414" i="19"/>
  <c r="I418" i="19"/>
  <c r="I422" i="19"/>
  <c r="I426" i="19"/>
  <c r="I430" i="19"/>
  <c r="I434" i="19"/>
  <c r="I469" i="19"/>
  <c r="I473" i="19"/>
  <c r="I477" i="19"/>
  <c r="I481" i="19"/>
  <c r="I485" i="19"/>
  <c r="I489" i="19"/>
  <c r="I568" i="19"/>
  <c r="I572" i="19"/>
  <c r="I576" i="19"/>
  <c r="I580" i="19"/>
  <c r="I584" i="19"/>
  <c r="I588" i="19"/>
  <c r="I592" i="19"/>
  <c r="I596" i="19"/>
  <c r="I600" i="19"/>
  <c r="I604" i="19"/>
  <c r="I608" i="19"/>
  <c r="I612" i="19"/>
  <c r="I616" i="19"/>
  <c r="I620" i="19"/>
  <c r="I624" i="19"/>
  <c r="I628" i="19"/>
  <c r="I632" i="19"/>
  <c r="I636" i="19"/>
  <c r="I640" i="19"/>
  <c r="I644" i="19"/>
  <c r="I648" i="19"/>
  <c r="I652" i="19"/>
  <c r="I656" i="19"/>
  <c r="I660" i="19"/>
  <c r="I664" i="19"/>
  <c r="I668" i="19"/>
  <c r="I672" i="19"/>
  <c r="I676" i="19"/>
  <c r="I680" i="19"/>
  <c r="I684" i="19"/>
  <c r="I688" i="19"/>
  <c r="I692" i="19"/>
  <c r="I696" i="19"/>
  <c r="I700" i="19"/>
  <c r="I704" i="19"/>
  <c r="I708" i="19"/>
  <c r="I712" i="19"/>
  <c r="I716" i="19"/>
  <c r="I720" i="19"/>
  <c r="I724" i="19"/>
  <c r="I728" i="19"/>
  <c r="I732" i="19"/>
  <c r="I736" i="19"/>
  <c r="I740" i="19"/>
  <c r="I744" i="19"/>
  <c r="I748" i="19"/>
  <c r="I752" i="19"/>
  <c r="I756" i="19"/>
  <c r="I760" i="19"/>
  <c r="I764" i="19"/>
  <c r="I768" i="19"/>
  <c r="I772" i="19"/>
  <c r="I776" i="19"/>
  <c r="I780" i="19"/>
  <c r="I784" i="19"/>
  <c r="I792" i="19"/>
  <c r="I796" i="19"/>
  <c r="I800" i="19"/>
  <c r="I804" i="19"/>
  <c r="I808" i="19"/>
  <c r="I812" i="19"/>
  <c r="I816" i="19"/>
  <c r="I820" i="19"/>
  <c r="I824" i="19"/>
  <c r="I828" i="19"/>
  <c r="I832" i="19"/>
  <c r="I836" i="19"/>
  <c r="I840" i="19"/>
  <c r="I844" i="19"/>
  <c r="I923" i="19"/>
  <c r="I927" i="19"/>
  <c r="I931" i="19"/>
  <c r="I935" i="19"/>
  <c r="I939" i="19"/>
  <c r="I994" i="19"/>
  <c r="I998" i="19"/>
  <c r="I1002" i="19"/>
  <c r="I1089" i="19"/>
  <c r="I1093" i="19"/>
  <c r="I1097" i="19"/>
  <c r="I1101" i="19"/>
  <c r="I1105" i="19"/>
  <c r="I1109" i="19"/>
  <c r="I1113" i="19"/>
  <c r="I1117" i="19"/>
  <c r="I1121" i="19"/>
  <c r="I1125" i="19"/>
  <c r="I1129" i="19"/>
  <c r="I1133" i="19"/>
  <c r="I1137" i="19"/>
  <c r="I1141" i="19"/>
  <c r="I1145" i="19"/>
  <c r="I1149" i="19"/>
  <c r="I1153" i="19"/>
  <c r="I1157" i="19"/>
  <c r="I1161" i="19"/>
  <c r="I1165" i="19"/>
  <c r="I1169" i="19"/>
  <c r="I1177" i="19"/>
  <c r="I1181" i="19"/>
  <c r="I1300" i="19"/>
  <c r="I1304" i="19"/>
  <c r="I1308" i="19"/>
  <c r="I1312" i="19"/>
  <c r="I1316" i="19"/>
  <c r="I1320" i="19"/>
  <c r="I1324" i="19"/>
  <c r="I1328" i="19"/>
  <c r="I1332" i="19"/>
  <c r="I1336" i="19"/>
  <c r="I1340" i="19"/>
  <c r="I19" i="19"/>
  <c r="I39" i="19"/>
  <c r="I51" i="19"/>
  <c r="I63" i="19"/>
  <c r="I75" i="19"/>
  <c r="I146" i="19"/>
  <c r="I177" i="19"/>
  <c r="I189" i="19"/>
  <c r="I197" i="19"/>
  <c r="I209" i="19"/>
  <c r="I221" i="19"/>
  <c r="I229" i="19"/>
  <c r="I237" i="19"/>
  <c r="I245" i="19"/>
  <c r="I265" i="19"/>
  <c r="I277" i="19"/>
  <c r="I293" i="19"/>
  <c r="I364" i="19"/>
  <c r="I384" i="19"/>
  <c r="I412" i="19"/>
  <c r="I428" i="19"/>
  <c r="I483" i="19"/>
  <c r="I574" i="19"/>
  <c r="I598" i="19"/>
  <c r="I622" i="19"/>
  <c r="I642" i="19"/>
  <c r="I662" i="19"/>
  <c r="I678" i="19"/>
  <c r="I694" i="19"/>
  <c r="I718" i="19"/>
  <c r="I742" i="19"/>
  <c r="I766" i="19"/>
  <c r="I794" i="19"/>
  <c r="I830" i="19"/>
  <c r="I929" i="19"/>
  <c r="I1087" i="19"/>
  <c r="I1103" i="19"/>
  <c r="I1123" i="19"/>
  <c r="I1147" i="19"/>
  <c r="I1167" i="19"/>
  <c r="I1310" i="19"/>
  <c r="I1334" i="19"/>
  <c r="I77" i="19"/>
  <c r="I81" i="19"/>
  <c r="I85" i="19"/>
  <c r="I89" i="19"/>
  <c r="I93" i="19"/>
  <c r="I97" i="19"/>
  <c r="I101" i="19"/>
  <c r="I105" i="19"/>
  <c r="I109" i="19"/>
  <c r="I113" i="19"/>
  <c r="I117" i="19"/>
  <c r="I121" i="19"/>
  <c r="I125" i="19"/>
  <c r="I129" i="19"/>
  <c r="I133" i="19"/>
  <c r="I137" i="19"/>
  <c r="I152" i="19"/>
  <c r="I156" i="19"/>
  <c r="I160" i="19"/>
  <c r="I164" i="19"/>
  <c r="I168" i="19"/>
  <c r="I172" i="19"/>
  <c r="I303" i="19"/>
  <c r="I307" i="19"/>
  <c r="I311" i="19"/>
  <c r="I315" i="19"/>
  <c r="I319" i="19"/>
  <c r="I323" i="19"/>
  <c r="I327" i="19"/>
  <c r="I331" i="19"/>
  <c r="I335" i="19"/>
  <c r="I339" i="19"/>
  <c r="I343" i="19"/>
  <c r="I347" i="19"/>
  <c r="I351" i="19"/>
  <c r="I438" i="19"/>
  <c r="I442" i="19"/>
  <c r="I446" i="19"/>
  <c r="I450" i="19"/>
  <c r="I454" i="19"/>
  <c r="I458" i="19"/>
  <c r="I462" i="19"/>
  <c r="I497" i="19"/>
  <c r="I501" i="19"/>
  <c r="I505" i="19"/>
  <c r="I509" i="19"/>
  <c r="I513" i="19"/>
  <c r="I517" i="19"/>
  <c r="I521" i="19"/>
  <c r="I525" i="19"/>
  <c r="I529" i="19"/>
  <c r="I533" i="19"/>
  <c r="I537" i="19"/>
  <c r="I545" i="19"/>
  <c r="I549" i="19"/>
  <c r="I553" i="19"/>
  <c r="I557" i="19"/>
  <c r="I561" i="19"/>
  <c r="I852" i="19"/>
  <c r="I856" i="19"/>
  <c r="I860" i="19"/>
  <c r="I864" i="19"/>
  <c r="I868" i="19"/>
  <c r="I872" i="19"/>
  <c r="I876" i="19"/>
  <c r="I880" i="19"/>
  <c r="I884" i="19"/>
  <c r="I888" i="19"/>
  <c r="I892" i="19"/>
  <c r="I896" i="19"/>
  <c r="I900" i="19"/>
  <c r="I904" i="19"/>
  <c r="I908" i="19"/>
  <c r="I912" i="19"/>
  <c r="I916" i="19"/>
  <c r="I943" i="19"/>
  <c r="I947" i="19"/>
  <c r="I951" i="19"/>
  <c r="I959" i="19"/>
  <c r="I963" i="19"/>
  <c r="I967" i="19"/>
  <c r="I971" i="19"/>
  <c r="I975" i="19"/>
  <c r="I979" i="19"/>
  <c r="I983" i="19"/>
  <c r="I987" i="19"/>
  <c r="I991" i="19"/>
  <c r="I1006" i="19"/>
  <c r="I1010" i="19"/>
  <c r="I1014" i="19"/>
  <c r="I1026" i="19"/>
  <c r="I1030" i="19"/>
  <c r="I1034" i="19"/>
  <c r="I1038" i="19"/>
  <c r="I1042" i="19"/>
  <c r="I1046" i="19"/>
  <c r="I1050" i="19"/>
  <c r="I1054" i="19"/>
  <c r="I1058" i="19"/>
  <c r="I1062" i="19"/>
  <c r="I1070" i="19"/>
  <c r="I1074" i="19"/>
  <c r="I1078" i="19"/>
  <c r="I1082" i="19"/>
  <c r="I1185" i="19"/>
  <c r="I1189" i="19"/>
  <c r="I1193" i="19"/>
  <c r="I1197" i="19"/>
  <c r="I1209" i="19"/>
  <c r="I1213" i="19"/>
  <c r="I1217" i="19"/>
  <c r="I1221" i="19"/>
  <c r="I1225" i="19"/>
  <c r="I1229" i="19"/>
  <c r="I1233" i="19"/>
  <c r="I1237" i="19"/>
  <c r="I1241" i="19"/>
  <c r="I1245" i="19"/>
  <c r="I1249" i="19"/>
  <c r="I1257" i="19"/>
  <c r="I1265" i="19"/>
  <c r="I1269" i="19"/>
  <c r="I1273" i="19"/>
  <c r="I1277" i="19"/>
  <c r="I1281" i="19"/>
  <c r="I1285" i="19"/>
  <c r="I1289" i="19"/>
  <c r="I1341" i="19"/>
  <c r="E11" i="19"/>
  <c r="H1342" i="19"/>
  <c r="I22" i="20"/>
  <c r="H21" i="20"/>
  <c r="E11" i="20"/>
  <c r="H12" i="19"/>
  <c r="H11" i="18"/>
  <c r="H23" i="20" l="1"/>
  <c r="H20" i="20"/>
  <c r="H11" i="20" s="1"/>
  <c r="H13" i="20"/>
  <c r="H12" i="20" s="1"/>
  <c r="I23" i="20"/>
  <c r="I21" i="20"/>
  <c r="I13" i="20"/>
  <c r="I12" i="20" s="1"/>
  <c r="I11" i="18"/>
  <c r="I1085" i="19"/>
  <c r="H1084" i="19"/>
  <c r="I467" i="19"/>
  <c r="I466" i="19" s="1"/>
  <c r="H466" i="19"/>
  <c r="I993" i="19"/>
  <c r="I1342" i="19"/>
  <c r="I12" i="19"/>
  <c r="C381" i="17"/>
  <c r="C380" i="17"/>
  <c r="C379" i="17"/>
  <c r="C378" i="17"/>
  <c r="C377" i="17"/>
  <c r="C376" i="17"/>
  <c r="C375" i="17"/>
  <c r="C374" i="17"/>
  <c r="C373" i="17"/>
  <c r="C372" i="17"/>
  <c r="C371" i="17"/>
  <c r="C370" i="17"/>
  <c r="C369" i="17"/>
  <c r="C368" i="17"/>
  <c r="C367" i="17"/>
  <c r="C366" i="17"/>
  <c r="C365" i="17"/>
  <c r="C364" i="17"/>
  <c r="C363" i="17"/>
  <c r="C362" i="17"/>
  <c r="C361" i="17"/>
  <c r="C360" i="17"/>
  <c r="C359" i="17"/>
  <c r="C358" i="17"/>
  <c r="C357" i="17"/>
  <c r="C356" i="17"/>
  <c r="C355" i="17"/>
  <c r="C354" i="17"/>
  <c r="C353" i="17"/>
  <c r="C352" i="17"/>
  <c r="C351" i="17"/>
  <c r="C350" i="17"/>
  <c r="C349" i="17"/>
  <c r="C348" i="17"/>
  <c r="C347" i="17"/>
  <c r="C346" i="17"/>
  <c r="C345" i="17"/>
  <c r="C344" i="17"/>
  <c r="C343" i="17"/>
  <c r="C342" i="17"/>
  <c r="C341" i="17"/>
  <c r="C340" i="17"/>
  <c r="C339" i="17"/>
  <c r="C338" i="17"/>
  <c r="C337" i="17"/>
  <c r="C336" i="17"/>
  <c r="C335" i="17"/>
  <c r="C334" i="17"/>
  <c r="C333" i="17"/>
  <c r="C332" i="17"/>
  <c r="C331" i="17"/>
  <c r="C330" i="17"/>
  <c r="C329" i="17"/>
  <c r="C328" i="17"/>
  <c r="C327" i="17"/>
  <c r="C326" i="17"/>
  <c r="C325" i="17"/>
  <c r="E324" i="17"/>
  <c r="C323" i="17"/>
  <c r="C322" i="17"/>
  <c r="C321" i="17"/>
  <c r="C320" i="17"/>
  <c r="C319" i="17"/>
  <c r="C318" i="17"/>
  <c r="C317" i="17"/>
  <c r="C316" i="17"/>
  <c r="C315" i="17"/>
  <c r="C314" i="17"/>
  <c r="C313" i="17"/>
  <c r="C312" i="17"/>
  <c r="C311" i="17"/>
  <c r="C310" i="17"/>
  <c r="C309" i="17"/>
  <c r="C308" i="17"/>
  <c r="C307" i="17"/>
  <c r="C306" i="17"/>
  <c r="C305" i="17"/>
  <c r="C304" i="17"/>
  <c r="C303" i="17"/>
  <c r="C302" i="17"/>
  <c r="C301" i="17"/>
  <c r="C300" i="17"/>
  <c r="C299" i="17"/>
  <c r="C298" i="17"/>
  <c r="C297" i="17"/>
  <c r="C296" i="17"/>
  <c r="C295" i="17"/>
  <c r="C294" i="17"/>
  <c r="C293" i="17"/>
  <c r="C292" i="17"/>
  <c r="C291" i="17"/>
  <c r="C290" i="17"/>
  <c r="C289" i="17"/>
  <c r="C288" i="17"/>
  <c r="E287" i="17"/>
  <c r="C286" i="17"/>
  <c r="C285" i="17"/>
  <c r="C284" i="17"/>
  <c r="C283" i="17"/>
  <c r="C282" i="17"/>
  <c r="C281" i="17"/>
  <c r="C280" i="17"/>
  <c r="C279" i="17"/>
  <c r="C278" i="17"/>
  <c r="C277" i="17"/>
  <c r="C276" i="17"/>
  <c r="C275" i="17"/>
  <c r="C274" i="17"/>
  <c r="C273" i="17"/>
  <c r="C272" i="17"/>
  <c r="C271" i="17"/>
  <c r="C270" i="17"/>
  <c r="C269" i="17"/>
  <c r="C268" i="17"/>
  <c r="C267" i="17"/>
  <c r="C266" i="17"/>
  <c r="C265" i="17"/>
  <c r="C264" i="17"/>
  <c r="C263" i="17"/>
  <c r="C262" i="17"/>
  <c r="C261" i="17"/>
  <c r="C260" i="17"/>
  <c r="C259" i="17"/>
  <c r="C258" i="17"/>
  <c r="C257" i="17"/>
  <c r="C256" i="17"/>
  <c r="C255" i="17"/>
  <c r="C254" i="17"/>
  <c r="C253" i="17"/>
  <c r="C252" i="17"/>
  <c r="C251" i="17"/>
  <c r="C250" i="17"/>
  <c r="C249" i="17"/>
  <c r="C248" i="17"/>
  <c r="C247" i="17"/>
  <c r="C246" i="17"/>
  <c r="C245" i="17"/>
  <c r="C244" i="17"/>
  <c r="C243" i="17"/>
  <c r="C242" i="17"/>
  <c r="C241" i="17"/>
  <c r="C240" i="17"/>
  <c r="C239" i="17"/>
  <c r="C238" i="17"/>
  <c r="C237" i="17"/>
  <c r="C236" i="17"/>
  <c r="C235" i="17"/>
  <c r="C234" i="17"/>
  <c r="C233" i="17"/>
  <c r="C232" i="17"/>
  <c r="C231" i="17"/>
  <c r="C230" i="17"/>
  <c r="C229" i="17"/>
  <c r="C228" i="17"/>
  <c r="C227" i="17"/>
  <c r="C226" i="17"/>
  <c r="C225" i="17"/>
  <c r="C224" i="17"/>
  <c r="C223" i="17"/>
  <c r="C222" i="17"/>
  <c r="C221" i="17"/>
  <c r="C220" i="17"/>
  <c r="C219" i="17"/>
  <c r="C218" i="17"/>
  <c r="C217" i="17"/>
  <c r="C216" i="17"/>
  <c r="C215" i="17"/>
  <c r="C214" i="17"/>
  <c r="C213" i="17"/>
  <c r="C212" i="17"/>
  <c r="C211" i="17"/>
  <c r="C210" i="17"/>
  <c r="C209" i="17"/>
  <c r="C208" i="17"/>
  <c r="C207" i="17"/>
  <c r="C206" i="17"/>
  <c r="C205" i="17"/>
  <c r="C204" i="17"/>
  <c r="C203" i="17"/>
  <c r="C202" i="17"/>
  <c r="C201" i="17"/>
  <c r="C200" i="17"/>
  <c r="C199" i="17"/>
  <c r="C198" i="17"/>
  <c r="C197" i="17"/>
  <c r="C196" i="17"/>
  <c r="C195" i="17"/>
  <c r="C194" i="17"/>
  <c r="C193" i="17"/>
  <c r="C192" i="17"/>
  <c r="C191" i="17"/>
  <c r="C190" i="17"/>
  <c r="C189" i="17"/>
  <c r="C188" i="17"/>
  <c r="C187" i="17"/>
  <c r="C186" i="17"/>
  <c r="C185" i="17"/>
  <c r="C184" i="17"/>
  <c r="C183" i="17"/>
  <c r="C182" i="17"/>
  <c r="C181" i="17"/>
  <c r="C180" i="17"/>
  <c r="C179" i="17"/>
  <c r="C178" i="17"/>
  <c r="C177" i="17"/>
  <c r="C176" i="17"/>
  <c r="C175" i="17"/>
  <c r="C174" i="17"/>
  <c r="C173" i="17"/>
  <c r="C172" i="17"/>
  <c r="C171" i="17"/>
  <c r="C170" i="17"/>
  <c r="C169" i="17"/>
  <c r="C168" i="17"/>
  <c r="C167" i="17"/>
  <c r="C166" i="17"/>
  <c r="C165" i="17"/>
  <c r="C164" i="17"/>
  <c r="C163" i="17"/>
  <c r="C162" i="17"/>
  <c r="C161" i="17"/>
  <c r="C160" i="17"/>
  <c r="C159" i="17"/>
  <c r="C158" i="17"/>
  <c r="C157" i="17"/>
  <c r="C156" i="17"/>
  <c r="C155" i="17"/>
  <c r="C154" i="17"/>
  <c r="C153" i="17"/>
  <c r="C152" i="17"/>
  <c r="C151" i="17"/>
  <c r="C150" i="17"/>
  <c r="C149" i="17"/>
  <c r="C148" i="17"/>
  <c r="C147" i="17"/>
  <c r="C146" i="17"/>
  <c r="C145" i="17"/>
  <c r="C144" i="17"/>
  <c r="C143" i="17"/>
  <c r="C142" i="17"/>
  <c r="C141" i="17"/>
  <c r="C140" i="17"/>
  <c r="C139" i="17"/>
  <c r="C138" i="17"/>
  <c r="C137" i="17"/>
  <c r="C136" i="17"/>
  <c r="E135" i="17"/>
  <c r="C134" i="17"/>
  <c r="G133" i="17"/>
  <c r="H133" i="17" s="1"/>
  <c r="I133" i="17" s="1"/>
  <c r="C133" i="17"/>
  <c r="G132" i="17"/>
  <c r="H132" i="17" s="1"/>
  <c r="I132" i="17" s="1"/>
  <c r="C132" i="17"/>
  <c r="G131" i="17"/>
  <c r="H131" i="17" s="1"/>
  <c r="I131" i="17" s="1"/>
  <c r="C131" i="17"/>
  <c r="G130" i="17"/>
  <c r="H130" i="17" s="1"/>
  <c r="I130" i="17" s="1"/>
  <c r="C130" i="17"/>
  <c r="G129" i="17"/>
  <c r="H129" i="17" s="1"/>
  <c r="I129" i="17" s="1"/>
  <c r="C129" i="17"/>
  <c r="G128" i="17"/>
  <c r="H128" i="17" s="1"/>
  <c r="I128" i="17" s="1"/>
  <c r="C128" i="17"/>
  <c r="G127" i="17"/>
  <c r="H127" i="17" s="1"/>
  <c r="I127" i="17" s="1"/>
  <c r="C127" i="17"/>
  <c r="G126" i="17"/>
  <c r="H126" i="17" s="1"/>
  <c r="I126" i="17" s="1"/>
  <c r="C126" i="17"/>
  <c r="G125" i="17"/>
  <c r="H125" i="17" s="1"/>
  <c r="I125" i="17" s="1"/>
  <c r="C125" i="17"/>
  <c r="G124" i="17"/>
  <c r="H124" i="17" s="1"/>
  <c r="I124" i="17" s="1"/>
  <c r="C124" i="17"/>
  <c r="G123" i="17"/>
  <c r="H123" i="17" s="1"/>
  <c r="I123" i="17" s="1"/>
  <c r="C123" i="17"/>
  <c r="G122" i="17"/>
  <c r="H122" i="17" s="1"/>
  <c r="I122" i="17" s="1"/>
  <c r="C122" i="17"/>
  <c r="G121" i="17"/>
  <c r="H121" i="17" s="1"/>
  <c r="I121" i="17" s="1"/>
  <c r="C121" i="17"/>
  <c r="G120" i="17"/>
  <c r="H120" i="17" s="1"/>
  <c r="I120" i="17" s="1"/>
  <c r="C120" i="17"/>
  <c r="G119" i="17"/>
  <c r="H119" i="17" s="1"/>
  <c r="I119" i="17" s="1"/>
  <c r="C119" i="17"/>
  <c r="G118" i="17"/>
  <c r="H118" i="17" s="1"/>
  <c r="I118" i="17" s="1"/>
  <c r="C118" i="17"/>
  <c r="G117" i="17"/>
  <c r="H117" i="17" s="1"/>
  <c r="I117" i="17" s="1"/>
  <c r="C117" i="17"/>
  <c r="G116" i="17"/>
  <c r="H116" i="17" s="1"/>
  <c r="I116" i="17" s="1"/>
  <c r="C116" i="17"/>
  <c r="G115" i="17"/>
  <c r="H115" i="17" s="1"/>
  <c r="I115" i="17" s="1"/>
  <c r="C115" i="17"/>
  <c r="G114" i="17"/>
  <c r="H114" i="17" s="1"/>
  <c r="I114" i="17" s="1"/>
  <c r="C114" i="17"/>
  <c r="G113" i="17"/>
  <c r="H113" i="17" s="1"/>
  <c r="I113" i="17" s="1"/>
  <c r="C113" i="17"/>
  <c r="G112" i="17"/>
  <c r="H112" i="17" s="1"/>
  <c r="I112" i="17" s="1"/>
  <c r="C112" i="17"/>
  <c r="G111" i="17"/>
  <c r="H111" i="17" s="1"/>
  <c r="I111" i="17" s="1"/>
  <c r="C111" i="17"/>
  <c r="G110" i="17"/>
  <c r="H110" i="17" s="1"/>
  <c r="I110" i="17" s="1"/>
  <c r="C110" i="17"/>
  <c r="G109" i="17"/>
  <c r="H109" i="17" s="1"/>
  <c r="I109" i="17" s="1"/>
  <c r="C109" i="17"/>
  <c r="G108" i="17"/>
  <c r="H108" i="17" s="1"/>
  <c r="I108" i="17" s="1"/>
  <c r="C108" i="17"/>
  <c r="G107" i="17"/>
  <c r="H107" i="17" s="1"/>
  <c r="I107" i="17" s="1"/>
  <c r="C107" i="17"/>
  <c r="G106" i="17"/>
  <c r="H106" i="17" s="1"/>
  <c r="I106" i="17" s="1"/>
  <c r="C106" i="17"/>
  <c r="G105" i="17"/>
  <c r="H105" i="17" s="1"/>
  <c r="I105" i="17" s="1"/>
  <c r="C105" i="17"/>
  <c r="G104" i="17"/>
  <c r="H104" i="17" s="1"/>
  <c r="I104" i="17" s="1"/>
  <c r="C104" i="17"/>
  <c r="G103" i="17"/>
  <c r="H103" i="17" s="1"/>
  <c r="I103" i="17" s="1"/>
  <c r="C103" i="17"/>
  <c r="G102" i="17"/>
  <c r="H102" i="17" s="1"/>
  <c r="I102" i="17" s="1"/>
  <c r="C102" i="17"/>
  <c r="G101" i="17"/>
  <c r="H101" i="17" s="1"/>
  <c r="I101" i="17" s="1"/>
  <c r="C101" i="17"/>
  <c r="G100" i="17"/>
  <c r="H100" i="17" s="1"/>
  <c r="I100" i="17" s="1"/>
  <c r="C100" i="17"/>
  <c r="G99" i="17"/>
  <c r="H99" i="17" s="1"/>
  <c r="I99" i="17" s="1"/>
  <c r="C99" i="17"/>
  <c r="G98" i="17"/>
  <c r="H98" i="17" s="1"/>
  <c r="I98" i="17" s="1"/>
  <c r="C98" i="17"/>
  <c r="G97" i="17"/>
  <c r="H97" i="17" s="1"/>
  <c r="I97" i="17" s="1"/>
  <c r="C97" i="17"/>
  <c r="G96" i="17"/>
  <c r="H96" i="17" s="1"/>
  <c r="I96" i="17" s="1"/>
  <c r="C96" i="17"/>
  <c r="G95" i="17"/>
  <c r="H95" i="17" s="1"/>
  <c r="I95" i="17" s="1"/>
  <c r="C95" i="17"/>
  <c r="G94" i="17"/>
  <c r="H94" i="17" s="1"/>
  <c r="I94" i="17" s="1"/>
  <c r="C94" i="17"/>
  <c r="G93" i="17"/>
  <c r="H93" i="17" s="1"/>
  <c r="I93" i="17" s="1"/>
  <c r="C93" i="17"/>
  <c r="G92" i="17"/>
  <c r="H92" i="17" s="1"/>
  <c r="I92" i="17" s="1"/>
  <c r="C92" i="17"/>
  <c r="G91" i="17"/>
  <c r="H91" i="17" s="1"/>
  <c r="I91" i="17" s="1"/>
  <c r="C91" i="17"/>
  <c r="G90" i="17"/>
  <c r="H90" i="17" s="1"/>
  <c r="I90" i="17" s="1"/>
  <c r="C90" i="17"/>
  <c r="G89" i="17"/>
  <c r="H89" i="17" s="1"/>
  <c r="I89" i="17" s="1"/>
  <c r="C89" i="17"/>
  <c r="G88" i="17"/>
  <c r="H88" i="17" s="1"/>
  <c r="I88" i="17" s="1"/>
  <c r="C88" i="17"/>
  <c r="G87" i="17"/>
  <c r="H87" i="17" s="1"/>
  <c r="I87" i="17" s="1"/>
  <c r="C87" i="17"/>
  <c r="G86" i="17"/>
  <c r="H86" i="17" s="1"/>
  <c r="I86" i="17" s="1"/>
  <c r="C86" i="17"/>
  <c r="G85" i="17"/>
  <c r="H85" i="17" s="1"/>
  <c r="I85" i="17" s="1"/>
  <c r="C85" i="17"/>
  <c r="C84" i="17"/>
  <c r="C83" i="17"/>
  <c r="C82" i="17"/>
  <c r="C81" i="17"/>
  <c r="C80" i="17"/>
  <c r="C79" i="17"/>
  <c r="C78" i="17"/>
  <c r="C77" i="17"/>
  <c r="C76" i="17"/>
  <c r="C75" i="17"/>
  <c r="C74" i="17"/>
  <c r="C73" i="17"/>
  <c r="C72" i="17"/>
  <c r="C71" i="17"/>
  <c r="G70" i="17"/>
  <c r="H70" i="17" s="1"/>
  <c r="I70" i="17" s="1"/>
  <c r="C70" i="17"/>
  <c r="C69" i="17"/>
  <c r="C68" i="17"/>
  <c r="C67" i="17"/>
  <c r="C66" i="17"/>
  <c r="C65" i="17"/>
  <c r="C64" i="17"/>
  <c r="C63" i="17"/>
  <c r="C62" i="17"/>
  <c r="C61" i="17"/>
  <c r="C60" i="17"/>
  <c r="C59" i="17"/>
  <c r="C58" i="17"/>
  <c r="C57" i="17"/>
  <c r="C56" i="17"/>
  <c r="C55" i="17"/>
  <c r="C54" i="17"/>
  <c r="C53" i="17"/>
  <c r="C52" i="17"/>
  <c r="C51" i="17"/>
  <c r="C50" i="17"/>
  <c r="C49" i="17"/>
  <c r="C48" i="17"/>
  <c r="C47" i="17"/>
  <c r="C46" i="17"/>
  <c r="C45" i="17"/>
  <c r="C44" i="17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E12" i="17"/>
  <c r="C140" i="16"/>
  <c r="E139" i="16"/>
  <c r="B139" i="16"/>
  <c r="H138" i="16"/>
  <c r="I138" i="16" s="1"/>
  <c r="C138" i="16"/>
  <c r="C137" i="16"/>
  <c r="E136" i="16"/>
  <c r="B136" i="16"/>
  <c r="H135" i="16"/>
  <c r="I135" i="16" s="1"/>
  <c r="C135" i="16"/>
  <c r="E134" i="16"/>
  <c r="B134" i="16"/>
  <c r="H132" i="16"/>
  <c r="I132" i="16" s="1"/>
  <c r="C132" i="16"/>
  <c r="C131" i="16"/>
  <c r="E130" i="16"/>
  <c r="B130" i="16"/>
  <c r="H129" i="16"/>
  <c r="C129" i="16"/>
  <c r="H128" i="16"/>
  <c r="I128" i="16" s="1"/>
  <c r="C128" i="16"/>
  <c r="E127" i="16"/>
  <c r="B127" i="16"/>
  <c r="H126" i="16"/>
  <c r="I126" i="16" s="1"/>
  <c r="C126" i="16"/>
  <c r="H125" i="16"/>
  <c r="I125" i="16" s="1"/>
  <c r="C125" i="16"/>
  <c r="H124" i="16"/>
  <c r="I124" i="16" s="1"/>
  <c r="C124" i="16"/>
  <c r="H123" i="16"/>
  <c r="I123" i="16" s="1"/>
  <c r="C123" i="16"/>
  <c r="E122" i="16"/>
  <c r="B122" i="16"/>
  <c r="B121" i="16" s="1"/>
  <c r="H120" i="16"/>
  <c r="I120" i="16" s="1"/>
  <c r="C120" i="16"/>
  <c r="H119" i="16"/>
  <c r="I119" i="16" s="1"/>
  <c r="C119" i="16"/>
  <c r="H118" i="16"/>
  <c r="I118" i="16" s="1"/>
  <c r="C118" i="16"/>
  <c r="H117" i="16"/>
  <c r="I117" i="16" s="1"/>
  <c r="C117" i="16"/>
  <c r="H116" i="16"/>
  <c r="I116" i="16" s="1"/>
  <c r="C116" i="16"/>
  <c r="H115" i="16"/>
  <c r="I115" i="16" s="1"/>
  <c r="C115" i="16"/>
  <c r="H114" i="16"/>
  <c r="I114" i="16" s="1"/>
  <c r="C114" i="16"/>
  <c r="H113" i="16"/>
  <c r="I113" i="16" s="1"/>
  <c r="C113" i="16"/>
  <c r="H112" i="16"/>
  <c r="I112" i="16" s="1"/>
  <c r="C112" i="16"/>
  <c r="H111" i="16"/>
  <c r="I111" i="16" s="1"/>
  <c r="C111" i="16"/>
  <c r="H110" i="16"/>
  <c r="I110" i="16" s="1"/>
  <c r="C110" i="16"/>
  <c r="H109" i="16"/>
  <c r="I109" i="16" s="1"/>
  <c r="C109" i="16"/>
  <c r="H108" i="16"/>
  <c r="I108" i="16" s="1"/>
  <c r="C108" i="16"/>
  <c r="E107" i="16"/>
  <c r="B107" i="16"/>
  <c r="H106" i="16"/>
  <c r="I106" i="16" s="1"/>
  <c r="C106" i="16"/>
  <c r="H105" i="16"/>
  <c r="I105" i="16" s="1"/>
  <c r="C105" i="16"/>
  <c r="H104" i="16"/>
  <c r="I104" i="16" s="1"/>
  <c r="C104" i="16"/>
  <c r="H103" i="16"/>
  <c r="I103" i="16" s="1"/>
  <c r="C103" i="16"/>
  <c r="H102" i="16"/>
  <c r="I102" i="16" s="1"/>
  <c r="C102" i="16"/>
  <c r="H101" i="16"/>
  <c r="I101" i="16" s="1"/>
  <c r="C101" i="16"/>
  <c r="H100" i="16"/>
  <c r="I100" i="16" s="1"/>
  <c r="C100" i="16"/>
  <c r="H99" i="16"/>
  <c r="I99" i="16" s="1"/>
  <c r="C99" i="16"/>
  <c r="H98" i="16"/>
  <c r="I98" i="16" s="1"/>
  <c r="C98" i="16"/>
  <c r="H97" i="16"/>
  <c r="I97" i="16" s="1"/>
  <c r="C97" i="16"/>
  <c r="H96" i="16"/>
  <c r="I96" i="16" s="1"/>
  <c r="C96" i="16"/>
  <c r="H95" i="16"/>
  <c r="I95" i="16" s="1"/>
  <c r="C95" i="16"/>
  <c r="C94" i="16"/>
  <c r="C93" i="16"/>
  <c r="H92" i="16"/>
  <c r="I92" i="16" s="1"/>
  <c r="C92" i="16"/>
  <c r="H91" i="16"/>
  <c r="I91" i="16" s="1"/>
  <c r="C91" i="16"/>
  <c r="H90" i="16"/>
  <c r="I90" i="16" s="1"/>
  <c r="C90" i="16"/>
  <c r="H89" i="16"/>
  <c r="I89" i="16" s="1"/>
  <c r="C89" i="16"/>
  <c r="H88" i="16"/>
  <c r="I88" i="16" s="1"/>
  <c r="C88" i="16"/>
  <c r="H87" i="16"/>
  <c r="I87" i="16" s="1"/>
  <c r="C87" i="16"/>
  <c r="H86" i="16"/>
  <c r="I86" i="16" s="1"/>
  <c r="C86" i="16"/>
  <c r="H85" i="16"/>
  <c r="I85" i="16" s="1"/>
  <c r="C85" i="16"/>
  <c r="H84" i="16"/>
  <c r="I84" i="16" s="1"/>
  <c r="C84" i="16"/>
  <c r="C83" i="16"/>
  <c r="H82" i="16"/>
  <c r="I82" i="16" s="1"/>
  <c r="C82" i="16"/>
  <c r="H81" i="16"/>
  <c r="I81" i="16" s="1"/>
  <c r="C81" i="16"/>
  <c r="H80" i="16"/>
  <c r="I80" i="16" s="1"/>
  <c r="C80" i="16"/>
  <c r="H79" i="16"/>
  <c r="I79" i="16" s="1"/>
  <c r="C79" i="16"/>
  <c r="H78" i="16"/>
  <c r="I78" i="16" s="1"/>
  <c r="C78" i="16"/>
  <c r="H77" i="16"/>
  <c r="I77" i="16" s="1"/>
  <c r="C77" i="16"/>
  <c r="H76" i="16"/>
  <c r="I76" i="16" s="1"/>
  <c r="C76" i="16"/>
  <c r="H75" i="16"/>
  <c r="I75" i="16" s="1"/>
  <c r="C75" i="16"/>
  <c r="H74" i="16"/>
  <c r="I74" i="16" s="1"/>
  <c r="C74" i="16"/>
  <c r="H73" i="16"/>
  <c r="I73" i="16" s="1"/>
  <c r="C73" i="16"/>
  <c r="H72" i="16"/>
  <c r="I72" i="16" s="1"/>
  <c r="C72" i="16"/>
  <c r="H71" i="16"/>
  <c r="I71" i="16" s="1"/>
  <c r="C71" i="16"/>
  <c r="H70" i="16"/>
  <c r="I70" i="16" s="1"/>
  <c r="C70" i="16"/>
  <c r="H69" i="16"/>
  <c r="I69" i="16" s="1"/>
  <c r="C69" i="16"/>
  <c r="H68" i="16"/>
  <c r="I68" i="16" s="1"/>
  <c r="C68" i="16"/>
  <c r="H67" i="16"/>
  <c r="I67" i="16" s="1"/>
  <c r="C67" i="16"/>
  <c r="H66" i="16"/>
  <c r="I66" i="16" s="1"/>
  <c r="C66" i="16"/>
  <c r="C65" i="16"/>
  <c r="E64" i="16"/>
  <c r="E12" i="16" s="1"/>
  <c r="B64" i="16"/>
  <c r="H63" i="16"/>
  <c r="I63" i="16" s="1"/>
  <c r="C63" i="16"/>
  <c r="H62" i="16"/>
  <c r="I62" i="16" s="1"/>
  <c r="C62" i="16"/>
  <c r="H61" i="16"/>
  <c r="I61" i="16" s="1"/>
  <c r="C61" i="16"/>
  <c r="H60" i="16"/>
  <c r="I60" i="16" s="1"/>
  <c r="C60" i="16"/>
  <c r="H59" i="16"/>
  <c r="I59" i="16" s="1"/>
  <c r="C59" i="16"/>
  <c r="H58" i="16"/>
  <c r="I58" i="16" s="1"/>
  <c r="C58" i="16"/>
  <c r="H57" i="16"/>
  <c r="I57" i="16" s="1"/>
  <c r="C57" i="16"/>
  <c r="H56" i="16"/>
  <c r="I56" i="16" s="1"/>
  <c r="C56" i="16"/>
  <c r="H55" i="16"/>
  <c r="I55" i="16" s="1"/>
  <c r="C55" i="16"/>
  <c r="H54" i="16"/>
  <c r="I54" i="16" s="1"/>
  <c r="C54" i="16"/>
  <c r="H53" i="16"/>
  <c r="I53" i="16" s="1"/>
  <c r="C53" i="16"/>
  <c r="H52" i="16"/>
  <c r="I52" i="16" s="1"/>
  <c r="C52" i="16"/>
  <c r="H51" i="16"/>
  <c r="I51" i="16" s="1"/>
  <c r="C51" i="16"/>
  <c r="H50" i="16"/>
  <c r="I50" i="16" s="1"/>
  <c r="C50" i="16"/>
  <c r="H49" i="16"/>
  <c r="I49" i="16" s="1"/>
  <c r="C49" i="16"/>
  <c r="H48" i="16"/>
  <c r="I48" i="16" s="1"/>
  <c r="C48" i="16"/>
  <c r="H47" i="16"/>
  <c r="I47" i="16" s="1"/>
  <c r="C47" i="16"/>
  <c r="H46" i="16"/>
  <c r="I46" i="16" s="1"/>
  <c r="C46" i="16"/>
  <c r="H45" i="16"/>
  <c r="I45" i="16" s="1"/>
  <c r="C45" i="16"/>
  <c r="H44" i="16"/>
  <c r="I44" i="16" s="1"/>
  <c r="C44" i="16"/>
  <c r="H43" i="16"/>
  <c r="I43" i="16" s="1"/>
  <c r="C43" i="16"/>
  <c r="H42" i="16"/>
  <c r="I42" i="16" s="1"/>
  <c r="C42" i="16"/>
  <c r="H41" i="16"/>
  <c r="I41" i="16" s="1"/>
  <c r="C41" i="16"/>
  <c r="H40" i="16"/>
  <c r="I40" i="16" s="1"/>
  <c r="C40" i="16"/>
  <c r="H39" i="16"/>
  <c r="I39" i="16" s="1"/>
  <c r="C39" i="16"/>
  <c r="H38" i="16"/>
  <c r="I38" i="16" s="1"/>
  <c r="C38" i="16"/>
  <c r="H37" i="16"/>
  <c r="I37" i="16" s="1"/>
  <c r="C37" i="16"/>
  <c r="H36" i="16"/>
  <c r="I36" i="16" s="1"/>
  <c r="C36" i="16"/>
  <c r="H35" i="16"/>
  <c r="I35" i="16" s="1"/>
  <c r="C35" i="16"/>
  <c r="H34" i="16"/>
  <c r="I34" i="16" s="1"/>
  <c r="C34" i="16"/>
  <c r="H33" i="16"/>
  <c r="I33" i="16" s="1"/>
  <c r="C33" i="16"/>
  <c r="H32" i="16"/>
  <c r="I32" i="16" s="1"/>
  <c r="C32" i="16"/>
  <c r="H31" i="16"/>
  <c r="I31" i="16" s="1"/>
  <c r="C31" i="16"/>
  <c r="H30" i="16"/>
  <c r="I30" i="16" s="1"/>
  <c r="C30" i="16"/>
  <c r="H29" i="16"/>
  <c r="I29" i="16" s="1"/>
  <c r="C29" i="16"/>
  <c r="H28" i="16"/>
  <c r="I28" i="16" s="1"/>
  <c r="C28" i="16"/>
  <c r="H27" i="16"/>
  <c r="I27" i="16" s="1"/>
  <c r="C27" i="16"/>
  <c r="H26" i="16"/>
  <c r="I26" i="16" s="1"/>
  <c r="C26" i="16"/>
  <c r="H25" i="16"/>
  <c r="I25" i="16" s="1"/>
  <c r="C25" i="16"/>
  <c r="H24" i="16"/>
  <c r="I24" i="16" s="1"/>
  <c r="C24" i="16"/>
  <c r="H23" i="16"/>
  <c r="I23" i="16" s="1"/>
  <c r="C23" i="16"/>
  <c r="H22" i="16"/>
  <c r="I22" i="16" s="1"/>
  <c r="C22" i="16"/>
  <c r="H21" i="16"/>
  <c r="I21" i="16" s="1"/>
  <c r="C21" i="16"/>
  <c r="H20" i="16"/>
  <c r="I20" i="16" s="1"/>
  <c r="C20" i="16"/>
  <c r="H19" i="16"/>
  <c r="I19" i="16" s="1"/>
  <c r="C19" i="16"/>
  <c r="H18" i="16"/>
  <c r="I18" i="16" s="1"/>
  <c r="C18" i="16"/>
  <c r="H17" i="16"/>
  <c r="I17" i="16" s="1"/>
  <c r="C17" i="16"/>
  <c r="H16" i="16"/>
  <c r="I16" i="16" s="1"/>
  <c r="C16" i="16"/>
  <c r="H15" i="16"/>
  <c r="I15" i="16" s="1"/>
  <c r="C15" i="16"/>
  <c r="H14" i="16"/>
  <c r="I14" i="16" s="1"/>
  <c r="C14" i="16"/>
  <c r="B13" i="16"/>
  <c r="H108" i="15"/>
  <c r="I108" i="15" s="1"/>
  <c r="C108" i="15"/>
  <c r="H107" i="15"/>
  <c r="I107" i="15" s="1"/>
  <c r="C107" i="15"/>
  <c r="H106" i="15"/>
  <c r="I106" i="15" s="1"/>
  <c r="C106" i="15"/>
  <c r="H105" i="15"/>
  <c r="I105" i="15" s="1"/>
  <c r="C105" i="15"/>
  <c r="H104" i="15"/>
  <c r="I104" i="15" s="1"/>
  <c r="C104" i="15"/>
  <c r="H103" i="15"/>
  <c r="I103" i="15" s="1"/>
  <c r="C103" i="15"/>
  <c r="H102" i="15"/>
  <c r="C102" i="15"/>
  <c r="E101" i="15"/>
  <c r="B101" i="15"/>
  <c r="H100" i="15"/>
  <c r="I100" i="15" s="1"/>
  <c r="C100" i="15"/>
  <c r="H99" i="15"/>
  <c r="I99" i="15" s="1"/>
  <c r="C99" i="15"/>
  <c r="H98" i="15"/>
  <c r="I98" i="15" s="1"/>
  <c r="C98" i="15"/>
  <c r="H97" i="15"/>
  <c r="I97" i="15" s="1"/>
  <c r="C97" i="15"/>
  <c r="H96" i="15"/>
  <c r="I96" i="15" s="1"/>
  <c r="C96" i="15"/>
  <c r="H95" i="15"/>
  <c r="I95" i="15" s="1"/>
  <c r="C95" i="15"/>
  <c r="H94" i="15"/>
  <c r="I94" i="15" s="1"/>
  <c r="C94" i="15"/>
  <c r="H93" i="15"/>
  <c r="I93" i="15" s="1"/>
  <c r="C93" i="15"/>
  <c r="H92" i="15"/>
  <c r="I92" i="15" s="1"/>
  <c r="C92" i="15"/>
  <c r="H91" i="15"/>
  <c r="I91" i="15" s="1"/>
  <c r="C91" i="15"/>
  <c r="H90" i="15"/>
  <c r="I90" i="15" s="1"/>
  <c r="C90" i="15"/>
  <c r="H89" i="15"/>
  <c r="I89" i="15" s="1"/>
  <c r="C89" i="15"/>
  <c r="H88" i="15"/>
  <c r="I88" i="15" s="1"/>
  <c r="C88" i="15"/>
  <c r="H87" i="15"/>
  <c r="C87" i="15"/>
  <c r="E86" i="15"/>
  <c r="B86" i="15"/>
  <c r="H84" i="15"/>
  <c r="I84" i="15" s="1"/>
  <c r="C84" i="15"/>
  <c r="H83" i="15"/>
  <c r="I83" i="15" s="1"/>
  <c r="C83" i="15"/>
  <c r="H82" i="15"/>
  <c r="C82" i="15"/>
  <c r="E81" i="15"/>
  <c r="B81" i="15"/>
  <c r="H80" i="15"/>
  <c r="I80" i="15" s="1"/>
  <c r="C80" i="15"/>
  <c r="H79" i="15"/>
  <c r="I79" i="15" s="1"/>
  <c r="C79" i="15"/>
  <c r="H78" i="15"/>
  <c r="C78" i="15"/>
  <c r="E77" i="15"/>
  <c r="B77" i="15"/>
  <c r="H75" i="15"/>
  <c r="I75" i="15" s="1"/>
  <c r="C75" i="15"/>
  <c r="H74" i="15"/>
  <c r="I74" i="15" s="1"/>
  <c r="C74" i="15"/>
  <c r="H73" i="15"/>
  <c r="I73" i="15" s="1"/>
  <c r="C73" i="15"/>
  <c r="H72" i="15"/>
  <c r="I72" i="15" s="1"/>
  <c r="C72" i="15"/>
  <c r="H71" i="15"/>
  <c r="I71" i="15" s="1"/>
  <c r="C71" i="15"/>
  <c r="H70" i="15"/>
  <c r="I70" i="15" s="1"/>
  <c r="C70" i="15"/>
  <c r="H69" i="15"/>
  <c r="I69" i="15" s="1"/>
  <c r="C69" i="15"/>
  <c r="H68" i="15"/>
  <c r="I68" i="15" s="1"/>
  <c r="C68" i="15"/>
  <c r="H67" i="15"/>
  <c r="I67" i="15" s="1"/>
  <c r="C67" i="15"/>
  <c r="H66" i="15"/>
  <c r="I66" i="15" s="1"/>
  <c r="C66" i="15"/>
  <c r="H65" i="15"/>
  <c r="I65" i="15" s="1"/>
  <c r="C65" i="15"/>
  <c r="H64" i="15"/>
  <c r="I64" i="15" s="1"/>
  <c r="C64" i="15"/>
  <c r="H63" i="15"/>
  <c r="I63" i="15" s="1"/>
  <c r="C63" i="15"/>
  <c r="H62" i="15"/>
  <c r="I62" i="15" s="1"/>
  <c r="C62" i="15"/>
  <c r="H61" i="15"/>
  <c r="I61" i="15" s="1"/>
  <c r="C61" i="15"/>
  <c r="C60" i="15"/>
  <c r="E59" i="15"/>
  <c r="B59" i="15"/>
  <c r="H58" i="15"/>
  <c r="I58" i="15" s="1"/>
  <c r="C58" i="15"/>
  <c r="H57" i="15"/>
  <c r="I57" i="15" s="1"/>
  <c r="C57" i="15"/>
  <c r="H56" i="15"/>
  <c r="I56" i="15" s="1"/>
  <c r="C56" i="15"/>
  <c r="H55" i="15"/>
  <c r="I55" i="15" s="1"/>
  <c r="C55" i="15"/>
  <c r="H54" i="15"/>
  <c r="I54" i="15" s="1"/>
  <c r="C54" i="15"/>
  <c r="H53" i="15"/>
  <c r="I53" i="15" s="1"/>
  <c r="C53" i="15"/>
  <c r="H52" i="15"/>
  <c r="I52" i="15" s="1"/>
  <c r="C52" i="15"/>
  <c r="H51" i="15"/>
  <c r="I51" i="15" s="1"/>
  <c r="C51" i="15"/>
  <c r="H50" i="15"/>
  <c r="I50" i="15" s="1"/>
  <c r="C50" i="15"/>
  <c r="H49" i="15"/>
  <c r="I49" i="15" s="1"/>
  <c r="C49" i="15"/>
  <c r="H48" i="15"/>
  <c r="I48" i="15" s="1"/>
  <c r="C48" i="15"/>
  <c r="H47" i="15"/>
  <c r="I47" i="15" s="1"/>
  <c r="C47" i="15"/>
  <c r="H46" i="15"/>
  <c r="I46" i="15" s="1"/>
  <c r="C46" i="15"/>
  <c r="H45" i="15"/>
  <c r="I45" i="15" s="1"/>
  <c r="C45" i="15"/>
  <c r="H44" i="15"/>
  <c r="I44" i="15" s="1"/>
  <c r="C44" i="15"/>
  <c r="H43" i="15"/>
  <c r="I43" i="15" s="1"/>
  <c r="C43" i="15"/>
  <c r="H42" i="15"/>
  <c r="I42" i="15" s="1"/>
  <c r="C42" i="15"/>
  <c r="H41" i="15"/>
  <c r="I41" i="15" s="1"/>
  <c r="C41" i="15"/>
  <c r="H40" i="15"/>
  <c r="I40" i="15" s="1"/>
  <c r="C40" i="15"/>
  <c r="H39" i="15"/>
  <c r="I39" i="15" s="1"/>
  <c r="C39" i="15"/>
  <c r="H38" i="15"/>
  <c r="I38" i="15" s="1"/>
  <c r="C38" i="15"/>
  <c r="H37" i="15"/>
  <c r="I37" i="15" s="1"/>
  <c r="C37" i="15"/>
  <c r="H36" i="15"/>
  <c r="I36" i="15" s="1"/>
  <c r="C36" i="15"/>
  <c r="H35" i="15"/>
  <c r="I35" i="15" s="1"/>
  <c r="C35" i="15"/>
  <c r="H34" i="15"/>
  <c r="I34" i="15" s="1"/>
  <c r="C34" i="15"/>
  <c r="H33" i="15"/>
  <c r="I33" i="15" s="1"/>
  <c r="C33" i="15"/>
  <c r="H32" i="15"/>
  <c r="I32" i="15" s="1"/>
  <c r="C32" i="15"/>
  <c r="H31" i="15"/>
  <c r="I31" i="15" s="1"/>
  <c r="C31" i="15"/>
  <c r="H30" i="15"/>
  <c r="I30" i="15" s="1"/>
  <c r="C30" i="15"/>
  <c r="H29" i="15"/>
  <c r="I29" i="15" s="1"/>
  <c r="C29" i="15"/>
  <c r="H28" i="15"/>
  <c r="I28" i="15" s="1"/>
  <c r="C28" i="15"/>
  <c r="H27" i="15"/>
  <c r="I27" i="15" s="1"/>
  <c r="C27" i="15"/>
  <c r="H26" i="15"/>
  <c r="I26" i="15" s="1"/>
  <c r="C26" i="15"/>
  <c r="H25" i="15"/>
  <c r="I25" i="15" s="1"/>
  <c r="C25" i="15"/>
  <c r="H24" i="15"/>
  <c r="I24" i="15" s="1"/>
  <c r="C24" i="15"/>
  <c r="H23" i="15"/>
  <c r="I23" i="15" s="1"/>
  <c r="C23" i="15"/>
  <c r="H22" i="15"/>
  <c r="C22" i="15"/>
  <c r="E21" i="15"/>
  <c r="B21" i="15"/>
  <c r="H20" i="15"/>
  <c r="I20" i="15" s="1"/>
  <c r="C20" i="15"/>
  <c r="H19" i="15"/>
  <c r="I19" i="15" s="1"/>
  <c r="C19" i="15"/>
  <c r="H18" i="15"/>
  <c r="I18" i="15" s="1"/>
  <c r="C18" i="15"/>
  <c r="H17" i="15"/>
  <c r="I17" i="15" s="1"/>
  <c r="C17" i="15"/>
  <c r="H16" i="15"/>
  <c r="I16" i="15" s="1"/>
  <c r="C16" i="15"/>
  <c r="H15" i="15"/>
  <c r="I15" i="15" s="1"/>
  <c r="C15" i="15"/>
  <c r="H14" i="15"/>
  <c r="C14" i="15"/>
  <c r="E13" i="15"/>
  <c r="B13" i="15"/>
  <c r="H117" i="14"/>
  <c r="I117" i="14" s="1"/>
  <c r="C117" i="14"/>
  <c r="H116" i="14"/>
  <c r="I116" i="14" s="1"/>
  <c r="C116" i="14"/>
  <c r="H115" i="14"/>
  <c r="I115" i="14" s="1"/>
  <c r="C115" i="14"/>
  <c r="E114" i="14"/>
  <c r="B114" i="14"/>
  <c r="H113" i="14"/>
  <c r="I113" i="14" s="1"/>
  <c r="I112" i="14" s="1"/>
  <c r="C113" i="14"/>
  <c r="E112" i="14"/>
  <c r="B112" i="14"/>
  <c r="H111" i="14"/>
  <c r="I111" i="14" s="1"/>
  <c r="E110" i="14"/>
  <c r="B110" i="14"/>
  <c r="H108" i="14"/>
  <c r="I108" i="14" s="1"/>
  <c r="I107" i="14" s="1"/>
  <c r="C108" i="14"/>
  <c r="E107" i="14"/>
  <c r="B107" i="14"/>
  <c r="H106" i="14"/>
  <c r="I106" i="14" s="1"/>
  <c r="C106" i="14"/>
  <c r="H105" i="14"/>
  <c r="I105" i="14" s="1"/>
  <c r="C105" i="14"/>
  <c r="H104" i="14"/>
  <c r="I104" i="14" s="1"/>
  <c r="C104" i="14"/>
  <c r="H103" i="14"/>
  <c r="I103" i="14" s="1"/>
  <c r="C103" i="14"/>
  <c r="H102" i="14"/>
  <c r="I102" i="14" s="1"/>
  <c r="C102" i="14"/>
  <c r="H101" i="14"/>
  <c r="I101" i="14" s="1"/>
  <c r="C101" i="14"/>
  <c r="E100" i="14"/>
  <c r="B100" i="14"/>
  <c r="H99" i="14"/>
  <c r="I99" i="14" s="1"/>
  <c r="C99" i="14"/>
  <c r="H98" i="14"/>
  <c r="I98" i="14" s="1"/>
  <c r="E97" i="14"/>
  <c r="B97" i="14"/>
  <c r="H95" i="14"/>
  <c r="I95" i="14" s="1"/>
  <c r="C95" i="14"/>
  <c r="H94" i="14"/>
  <c r="I94" i="14" s="1"/>
  <c r="I93" i="14" s="1"/>
  <c r="C94" i="14"/>
  <c r="E93" i="14"/>
  <c r="B93" i="14"/>
  <c r="H92" i="14"/>
  <c r="I92" i="14" s="1"/>
  <c r="C92" i="14"/>
  <c r="H91" i="14"/>
  <c r="I91" i="14" s="1"/>
  <c r="C91" i="14"/>
  <c r="H90" i="14"/>
  <c r="I90" i="14" s="1"/>
  <c r="C90" i="14"/>
  <c r="H89" i="14"/>
  <c r="I89" i="14" s="1"/>
  <c r="C89" i="14"/>
  <c r="H88" i="14"/>
  <c r="I88" i="14" s="1"/>
  <c r="C88" i="14"/>
  <c r="H87" i="14"/>
  <c r="I87" i="14" s="1"/>
  <c r="C87" i="14"/>
  <c r="H86" i="14"/>
  <c r="I86" i="14" s="1"/>
  <c r="I85" i="14" s="1"/>
  <c r="E85" i="14"/>
  <c r="B85" i="14"/>
  <c r="H84" i="14"/>
  <c r="I84" i="14" s="1"/>
  <c r="C84" i="14"/>
  <c r="H83" i="14"/>
  <c r="I83" i="14" s="1"/>
  <c r="C83" i="14"/>
  <c r="H82" i="14"/>
  <c r="I82" i="14" s="1"/>
  <c r="C82" i="14"/>
  <c r="H81" i="14"/>
  <c r="I81" i="14" s="1"/>
  <c r="C81" i="14"/>
  <c r="H80" i="14"/>
  <c r="I80" i="14" s="1"/>
  <c r="C80" i="14"/>
  <c r="H79" i="14"/>
  <c r="I79" i="14" s="1"/>
  <c r="C79" i="14"/>
  <c r="H78" i="14"/>
  <c r="I78" i="14" s="1"/>
  <c r="C78" i="14"/>
  <c r="H77" i="14"/>
  <c r="I77" i="14" s="1"/>
  <c r="C77" i="14"/>
  <c r="H76" i="14"/>
  <c r="I76" i="14" s="1"/>
  <c r="C76" i="14"/>
  <c r="H75" i="14"/>
  <c r="I75" i="14" s="1"/>
  <c r="C75" i="14"/>
  <c r="H74" i="14"/>
  <c r="I74" i="14" s="1"/>
  <c r="C74" i="14"/>
  <c r="H73" i="14"/>
  <c r="I73" i="14" s="1"/>
  <c r="I72" i="14" s="1"/>
  <c r="I71" i="14" s="1"/>
  <c r="C73" i="14"/>
  <c r="E72" i="14"/>
  <c r="B72" i="14"/>
  <c r="H70" i="14"/>
  <c r="I70" i="14" s="1"/>
  <c r="C70" i="14"/>
  <c r="H69" i="14"/>
  <c r="I69" i="14" s="1"/>
  <c r="C69" i="14"/>
  <c r="H68" i="14"/>
  <c r="I68" i="14" s="1"/>
  <c r="C68" i="14"/>
  <c r="H67" i="14"/>
  <c r="I67" i="14" s="1"/>
  <c r="C67" i="14"/>
  <c r="H66" i="14"/>
  <c r="I66" i="14" s="1"/>
  <c r="E65" i="14"/>
  <c r="B65" i="14"/>
  <c r="H64" i="14"/>
  <c r="I64" i="14" s="1"/>
  <c r="C64" i="14"/>
  <c r="H63" i="14"/>
  <c r="I63" i="14" s="1"/>
  <c r="C63" i="14"/>
  <c r="H62" i="14"/>
  <c r="I62" i="14" s="1"/>
  <c r="C62" i="14"/>
  <c r="H61" i="14"/>
  <c r="I61" i="14" s="1"/>
  <c r="C61" i="14"/>
  <c r="E60" i="14"/>
  <c r="B60" i="14"/>
  <c r="H59" i="14"/>
  <c r="I59" i="14" s="1"/>
  <c r="C59" i="14"/>
  <c r="H58" i="14"/>
  <c r="I58" i="14" s="1"/>
  <c r="C58" i="14"/>
  <c r="H57" i="14"/>
  <c r="I57" i="14" s="1"/>
  <c r="C57" i="14"/>
  <c r="H56" i="14"/>
  <c r="I56" i="14" s="1"/>
  <c r="C56" i="14"/>
  <c r="H55" i="14"/>
  <c r="I55" i="14" s="1"/>
  <c r="C55" i="14"/>
  <c r="H54" i="14"/>
  <c r="I54" i="14" s="1"/>
  <c r="C54" i="14"/>
  <c r="E53" i="14"/>
  <c r="B53" i="14"/>
  <c r="H52" i="14"/>
  <c r="I52" i="14" s="1"/>
  <c r="C52" i="14"/>
  <c r="H51" i="14"/>
  <c r="I51" i="14" s="1"/>
  <c r="C51" i="14"/>
  <c r="H50" i="14"/>
  <c r="I50" i="14" s="1"/>
  <c r="C50" i="14"/>
  <c r="H49" i="14"/>
  <c r="I49" i="14" s="1"/>
  <c r="C49" i="14"/>
  <c r="H48" i="14"/>
  <c r="I48" i="14" s="1"/>
  <c r="I47" i="14" s="1"/>
  <c r="E47" i="14"/>
  <c r="B47" i="14"/>
  <c r="H45" i="14"/>
  <c r="I45" i="14" s="1"/>
  <c r="C45" i="14"/>
  <c r="H44" i="14"/>
  <c r="I44" i="14" s="1"/>
  <c r="C44" i="14"/>
  <c r="H43" i="14"/>
  <c r="I43" i="14" s="1"/>
  <c r="C43" i="14"/>
  <c r="H42" i="14"/>
  <c r="I42" i="14" s="1"/>
  <c r="C42" i="14"/>
  <c r="H41" i="14"/>
  <c r="I41" i="14" s="1"/>
  <c r="C41" i="14"/>
  <c r="H40" i="14"/>
  <c r="I40" i="14" s="1"/>
  <c r="C40" i="14"/>
  <c r="H39" i="14"/>
  <c r="I39" i="14" s="1"/>
  <c r="C39" i="14"/>
  <c r="H38" i="14"/>
  <c r="I38" i="14" s="1"/>
  <c r="C38" i="14"/>
  <c r="H37" i="14"/>
  <c r="C37" i="14"/>
  <c r="B36" i="14"/>
  <c r="B35" i="14" s="1"/>
  <c r="H34" i="14"/>
  <c r="I34" i="14" s="1"/>
  <c r="I33" i="14" s="1"/>
  <c r="E33" i="14"/>
  <c r="B33" i="14"/>
  <c r="H32" i="14"/>
  <c r="I32" i="14" s="1"/>
  <c r="C32" i="14"/>
  <c r="H31" i="14"/>
  <c r="I31" i="14" s="1"/>
  <c r="E30" i="14"/>
  <c r="B30" i="14"/>
  <c r="H29" i="14"/>
  <c r="I29" i="14" s="1"/>
  <c r="C29" i="14"/>
  <c r="H28" i="14"/>
  <c r="I28" i="14" s="1"/>
  <c r="C28" i="14"/>
  <c r="H27" i="14"/>
  <c r="I27" i="14" s="1"/>
  <c r="C27" i="14"/>
  <c r="H26" i="14"/>
  <c r="I26" i="14" s="1"/>
  <c r="C26" i="14"/>
  <c r="E25" i="14"/>
  <c r="E24" i="14" s="1"/>
  <c r="B25" i="14"/>
  <c r="H23" i="14"/>
  <c r="I23" i="14" s="1"/>
  <c r="C23" i="14"/>
  <c r="H22" i="14"/>
  <c r="I22" i="14" s="1"/>
  <c r="C22" i="14"/>
  <c r="H21" i="14"/>
  <c r="I21" i="14" s="1"/>
  <c r="C21" i="14"/>
  <c r="E20" i="14"/>
  <c r="B20" i="14"/>
  <c r="H19" i="14"/>
  <c r="I19" i="14" s="1"/>
  <c r="I18" i="14" s="1"/>
  <c r="C19" i="14"/>
  <c r="E18" i="14"/>
  <c r="B18" i="14"/>
  <c r="H17" i="14"/>
  <c r="I17" i="14" s="1"/>
  <c r="C17" i="14"/>
  <c r="H16" i="14"/>
  <c r="I16" i="14" s="1"/>
  <c r="C16" i="14"/>
  <c r="H15" i="14"/>
  <c r="I15" i="14" s="1"/>
  <c r="C15" i="14"/>
  <c r="H14" i="14"/>
  <c r="I14" i="14" s="1"/>
  <c r="C14" i="14"/>
  <c r="H13" i="14"/>
  <c r="I13" i="14" s="1"/>
  <c r="C13" i="14"/>
  <c r="E12" i="14"/>
  <c r="E11" i="14" s="1"/>
  <c r="B12" i="14"/>
  <c r="G45" i="13"/>
  <c r="C45" i="13"/>
  <c r="G44" i="13"/>
  <c r="C44" i="13"/>
  <c r="G43" i="13"/>
  <c r="H43" i="13" s="1"/>
  <c r="C43" i="13"/>
  <c r="E42" i="13"/>
  <c r="B42" i="13"/>
  <c r="G41" i="13"/>
  <c r="C41" i="13"/>
  <c r="G40" i="13"/>
  <c r="C40" i="13"/>
  <c r="G39" i="13"/>
  <c r="C39" i="13"/>
  <c r="G38" i="13"/>
  <c r="C38" i="13"/>
  <c r="G37" i="13"/>
  <c r="C37" i="13"/>
  <c r="G36" i="13"/>
  <c r="C36" i="13"/>
  <c r="G35" i="13"/>
  <c r="C35" i="13"/>
  <c r="G34" i="13"/>
  <c r="H34" i="13" s="1"/>
  <c r="C34" i="13"/>
  <c r="E33" i="13"/>
  <c r="B33" i="13"/>
  <c r="G32" i="13"/>
  <c r="C32" i="13"/>
  <c r="G31" i="13"/>
  <c r="H31" i="13" s="1"/>
  <c r="C31" i="13"/>
  <c r="E30" i="13"/>
  <c r="B30" i="13"/>
  <c r="G28" i="13"/>
  <c r="C28" i="13"/>
  <c r="G27" i="13"/>
  <c r="C27" i="13"/>
  <c r="G26" i="13"/>
  <c r="C26" i="13"/>
  <c r="G25" i="13"/>
  <c r="C25" i="13"/>
  <c r="G24" i="13"/>
  <c r="C24" i="13"/>
  <c r="G23" i="13"/>
  <c r="H23" i="13" s="1"/>
  <c r="C23" i="13"/>
  <c r="E22" i="13"/>
  <c r="B22" i="13"/>
  <c r="G21" i="13"/>
  <c r="C21" i="13"/>
  <c r="G20" i="13"/>
  <c r="C20" i="13"/>
  <c r="G19" i="13"/>
  <c r="C19" i="13"/>
  <c r="G18" i="13"/>
  <c r="C18" i="13"/>
  <c r="G17" i="13"/>
  <c r="C17" i="13"/>
  <c r="G16" i="13"/>
  <c r="C16" i="13"/>
  <c r="G15" i="13"/>
  <c r="C15" i="13"/>
  <c r="G14" i="13"/>
  <c r="H14" i="13" s="1"/>
  <c r="C14" i="13"/>
  <c r="E13" i="13"/>
  <c r="E12" i="13" s="1"/>
  <c r="B13" i="13"/>
  <c r="B12" i="13" s="1"/>
  <c r="G45" i="12"/>
  <c r="G42" i="12"/>
  <c r="G41" i="12"/>
  <c r="G40" i="12"/>
  <c r="H40" i="12"/>
  <c r="I40" i="12" s="1"/>
  <c r="G39" i="12"/>
  <c r="G38" i="12"/>
  <c r="G37" i="12"/>
  <c r="G36" i="12"/>
  <c r="H36" i="12"/>
  <c r="I36" i="12" s="1"/>
  <c r="G35" i="12"/>
  <c r="G34" i="12"/>
  <c r="G33" i="12"/>
  <c r="G32" i="12"/>
  <c r="H32" i="12"/>
  <c r="I32" i="12" s="1"/>
  <c r="G31" i="12"/>
  <c r="G30" i="12"/>
  <c r="G29" i="12"/>
  <c r="G28" i="12"/>
  <c r="H28" i="12"/>
  <c r="G26" i="12"/>
  <c r="G25" i="12"/>
  <c r="G24" i="12"/>
  <c r="G23" i="12"/>
  <c r="H23" i="12"/>
  <c r="I23" i="12" s="1"/>
  <c r="G22" i="12"/>
  <c r="G21" i="12"/>
  <c r="G20" i="12"/>
  <c r="G19" i="12"/>
  <c r="H19" i="12"/>
  <c r="I19" i="12" s="1"/>
  <c r="G18" i="12"/>
  <c r="G17" i="12"/>
  <c r="G16" i="12"/>
  <c r="G15" i="12"/>
  <c r="H15" i="12"/>
  <c r="I15" i="12" s="1"/>
  <c r="G14" i="12"/>
  <c r="G13" i="12"/>
  <c r="I28" i="12" l="1"/>
  <c r="I20" i="20"/>
  <c r="H15" i="13"/>
  <c r="I15" i="13" s="1"/>
  <c r="H19" i="13"/>
  <c r="I19" i="13" s="1"/>
  <c r="H27" i="13"/>
  <c r="I27" i="13" s="1"/>
  <c r="H32" i="13"/>
  <c r="I32" i="13" s="1"/>
  <c r="H36" i="13"/>
  <c r="I36" i="13" s="1"/>
  <c r="H40" i="13"/>
  <c r="I40" i="13" s="1"/>
  <c r="H44" i="13"/>
  <c r="I44" i="13" s="1"/>
  <c r="H37" i="13"/>
  <c r="H33" i="13" s="1"/>
  <c r="H20" i="13"/>
  <c r="I20" i="13" s="1"/>
  <c r="H41" i="13"/>
  <c r="I41" i="13" s="1"/>
  <c r="H17" i="13"/>
  <c r="I17" i="13" s="1"/>
  <c r="H21" i="13"/>
  <c r="I21" i="13" s="1"/>
  <c r="H25" i="13"/>
  <c r="I25" i="13" s="1"/>
  <c r="H38" i="13"/>
  <c r="I38" i="13" s="1"/>
  <c r="H16" i="13"/>
  <c r="I16" i="13" s="1"/>
  <c r="H24" i="13"/>
  <c r="I24" i="13" s="1"/>
  <c r="H45" i="13"/>
  <c r="I45" i="13" s="1"/>
  <c r="H28" i="13"/>
  <c r="I28" i="13" s="1"/>
  <c r="H18" i="13"/>
  <c r="I18" i="13" s="1"/>
  <c r="H26" i="13"/>
  <c r="I26" i="13" s="1"/>
  <c r="H35" i="13"/>
  <c r="I35" i="13" s="1"/>
  <c r="H39" i="13"/>
  <c r="I39" i="13" s="1"/>
  <c r="E29" i="13"/>
  <c r="E11" i="13" s="1"/>
  <c r="B29" i="13"/>
  <c r="H14" i="12"/>
  <c r="I14" i="12" s="1"/>
  <c r="H18" i="12"/>
  <c r="I18" i="12" s="1"/>
  <c r="H22" i="12"/>
  <c r="I22" i="12" s="1"/>
  <c r="H26" i="12"/>
  <c r="I26" i="12" s="1"/>
  <c r="H31" i="12"/>
  <c r="I31" i="12" s="1"/>
  <c r="H35" i="12"/>
  <c r="I35" i="12" s="1"/>
  <c r="H39" i="12"/>
  <c r="I39" i="12" s="1"/>
  <c r="H45" i="12"/>
  <c r="H16" i="12"/>
  <c r="I16" i="12" s="1"/>
  <c r="H20" i="12"/>
  <c r="I20" i="12" s="1"/>
  <c r="H24" i="12"/>
  <c r="I24" i="12" s="1"/>
  <c r="H29" i="12"/>
  <c r="I29" i="12" s="1"/>
  <c r="H33" i="12"/>
  <c r="I33" i="12" s="1"/>
  <c r="H37" i="12"/>
  <c r="I37" i="12" s="1"/>
  <c r="H41" i="12"/>
  <c r="I41" i="12" s="1"/>
  <c r="H13" i="12"/>
  <c r="H17" i="12"/>
  <c r="I17" i="12" s="1"/>
  <c r="H21" i="12"/>
  <c r="I21" i="12" s="1"/>
  <c r="H25" i="12"/>
  <c r="I25" i="12" s="1"/>
  <c r="H30" i="12"/>
  <c r="I30" i="12" s="1"/>
  <c r="H34" i="12"/>
  <c r="I34" i="12" s="1"/>
  <c r="H38" i="12"/>
  <c r="I38" i="12" s="1"/>
  <c r="H42" i="12"/>
  <c r="I42" i="12" s="1"/>
  <c r="I30" i="14"/>
  <c r="I37" i="14"/>
  <c r="I36" i="14" s="1"/>
  <c r="I35" i="14" s="1"/>
  <c r="H36" i="14"/>
  <c r="H35" i="14" s="1"/>
  <c r="E71" i="14"/>
  <c r="I97" i="14"/>
  <c r="B11" i="14"/>
  <c r="B24" i="14"/>
  <c r="E10" i="14"/>
  <c r="I60" i="14"/>
  <c r="I46" i="14"/>
  <c r="I65" i="14"/>
  <c r="B96" i="14"/>
  <c r="I100" i="14"/>
  <c r="I96" i="14" s="1"/>
  <c r="E109" i="14"/>
  <c r="I20" i="14"/>
  <c r="I25" i="14"/>
  <c r="I24" i="14" s="1"/>
  <c r="I53" i="14"/>
  <c r="B71" i="14"/>
  <c r="E96" i="14"/>
  <c r="I114" i="14"/>
  <c r="E46" i="14"/>
  <c r="H110" i="14"/>
  <c r="H65" i="14"/>
  <c r="H60" i="14"/>
  <c r="H12" i="14"/>
  <c r="B109" i="14"/>
  <c r="I12" i="14"/>
  <c r="H107" i="14"/>
  <c r="H20" i="14"/>
  <c r="H97" i="14"/>
  <c r="H100" i="14"/>
  <c r="H47" i="14"/>
  <c r="H18" i="14"/>
  <c r="B133" i="16"/>
  <c r="H140" i="16"/>
  <c r="I140" i="16" s="1"/>
  <c r="H137" i="16"/>
  <c r="H136" i="16" s="1"/>
  <c r="H131" i="16"/>
  <c r="H94" i="16"/>
  <c r="I94" i="16" s="1"/>
  <c r="H93" i="16"/>
  <c r="I93" i="16" s="1"/>
  <c r="H83" i="16"/>
  <c r="I83" i="16" s="1"/>
  <c r="H65" i="16"/>
  <c r="I65" i="16" s="1"/>
  <c r="I134" i="16"/>
  <c r="H127" i="16"/>
  <c r="B12" i="16"/>
  <c r="B11" i="16" s="1"/>
  <c r="E133" i="16"/>
  <c r="E121" i="16"/>
  <c r="E11" i="16" s="1"/>
  <c r="H13" i="16"/>
  <c r="I13" i="16"/>
  <c r="E76" i="15"/>
  <c r="H60" i="15"/>
  <c r="H59" i="15" s="1"/>
  <c r="E85" i="15"/>
  <c r="B76" i="15"/>
  <c r="B12" i="15"/>
  <c r="E12" i="15"/>
  <c r="E11" i="15" s="1"/>
  <c r="B85" i="15"/>
  <c r="I12" i="17"/>
  <c r="I11" i="17" s="1"/>
  <c r="E11" i="17"/>
  <c r="B11" i="17"/>
  <c r="H11" i="19"/>
  <c r="I1084" i="19"/>
  <c r="I11" i="19" s="1"/>
  <c r="H12" i="17"/>
  <c r="H130" i="16"/>
  <c r="I131" i="16"/>
  <c r="I122" i="16"/>
  <c r="I107" i="16"/>
  <c r="I129" i="16"/>
  <c r="H107" i="16"/>
  <c r="H122" i="16"/>
  <c r="H134" i="16"/>
  <c r="H86" i="15"/>
  <c r="I87" i="15"/>
  <c r="I86" i="15" s="1"/>
  <c r="I102" i="15"/>
  <c r="I101" i="15" s="1"/>
  <c r="H101" i="15"/>
  <c r="H77" i="15"/>
  <c r="I78" i="15"/>
  <c r="I77" i="15" s="1"/>
  <c r="I14" i="15"/>
  <c r="I13" i="15" s="1"/>
  <c r="H13" i="15"/>
  <c r="H21" i="15"/>
  <c r="I22" i="15"/>
  <c r="I21" i="15" s="1"/>
  <c r="H81" i="15"/>
  <c r="I82" i="15"/>
  <c r="I81" i="15" s="1"/>
  <c r="H93" i="14"/>
  <c r="H30" i="14"/>
  <c r="H114" i="14"/>
  <c r="B46" i="14"/>
  <c r="H53" i="14"/>
  <c r="H72" i="14"/>
  <c r="H71" i="14" s="1"/>
  <c r="C31" i="14"/>
  <c r="H33" i="14"/>
  <c r="C48" i="14"/>
  <c r="C66" i="14"/>
  <c r="H85" i="14"/>
  <c r="C98" i="14"/>
  <c r="C111" i="14"/>
  <c r="H112" i="14"/>
  <c r="H25" i="14"/>
  <c r="H24" i="14" s="1"/>
  <c r="C34" i="14"/>
  <c r="C86" i="14"/>
  <c r="H22" i="13"/>
  <c r="I23" i="13"/>
  <c r="I43" i="13"/>
  <c r="I34" i="13"/>
  <c r="H30" i="13"/>
  <c r="I31" i="13"/>
  <c r="H13" i="13"/>
  <c r="I14" i="13"/>
  <c r="H26" i="11"/>
  <c r="I26" i="11" s="1"/>
  <c r="C26" i="11"/>
  <c r="H25" i="11"/>
  <c r="I25" i="11" s="1"/>
  <c r="C25" i="11"/>
  <c r="H24" i="11"/>
  <c r="C24" i="11"/>
  <c r="E23" i="11"/>
  <c r="B23" i="11"/>
  <c r="H22" i="11"/>
  <c r="I22" i="11" s="1"/>
  <c r="C22" i="11"/>
  <c r="H21" i="11"/>
  <c r="C21" i="11"/>
  <c r="E20" i="11"/>
  <c r="B20" i="11"/>
  <c r="H19" i="11"/>
  <c r="I19" i="11" s="1"/>
  <c r="C19" i="11"/>
  <c r="H18" i="11"/>
  <c r="I18" i="11" s="1"/>
  <c r="C18" i="11"/>
  <c r="H17" i="11"/>
  <c r="I17" i="11" s="1"/>
  <c r="C17" i="11"/>
  <c r="H16" i="11"/>
  <c r="I16" i="11" s="1"/>
  <c r="C16" i="11"/>
  <c r="H15" i="11"/>
  <c r="C15" i="11"/>
  <c r="E14" i="11"/>
  <c r="B14" i="11"/>
  <c r="H13" i="11"/>
  <c r="H12" i="11" s="1"/>
  <c r="C13" i="11"/>
  <c r="E12" i="11"/>
  <c r="B12" i="11"/>
  <c r="I45" i="12" l="1"/>
  <c r="I43" i="12" s="1"/>
  <c r="H43" i="12"/>
  <c r="H27" i="12"/>
  <c r="I27" i="12"/>
  <c r="I13" i="12"/>
  <c r="I12" i="12" s="1"/>
  <c r="H12" i="12"/>
  <c r="I11" i="20"/>
  <c r="I30" i="13"/>
  <c r="I37" i="13"/>
  <c r="I42" i="13"/>
  <c r="I33" i="13"/>
  <c r="I29" i="13" s="1"/>
  <c r="I11" i="13" s="1"/>
  <c r="H42" i="13"/>
  <c r="I13" i="13"/>
  <c r="I22" i="13"/>
  <c r="H12" i="13"/>
  <c r="I12" i="13"/>
  <c r="H29" i="13"/>
  <c r="B11" i="13"/>
  <c r="E11" i="11"/>
  <c r="H14" i="11"/>
  <c r="H23" i="11"/>
  <c r="B11" i="11"/>
  <c r="B10" i="14"/>
  <c r="H96" i="14"/>
  <c r="I11" i="14"/>
  <c r="I109" i="14"/>
  <c r="H109" i="14"/>
  <c r="H11" i="14"/>
  <c r="H10" i="14" s="1"/>
  <c r="H46" i="14"/>
  <c r="H139" i="16"/>
  <c r="I137" i="16"/>
  <c r="H64" i="16"/>
  <c r="H12" i="16" s="1"/>
  <c r="I127" i="16"/>
  <c r="I64" i="16"/>
  <c r="I130" i="16"/>
  <c r="I139" i="16"/>
  <c r="H121" i="16"/>
  <c r="I60" i="15"/>
  <c r="I59" i="15" s="1"/>
  <c r="I12" i="15" s="1"/>
  <c r="H85" i="15"/>
  <c r="I76" i="15"/>
  <c r="H76" i="15"/>
  <c r="B11" i="15"/>
  <c r="H11" i="17"/>
  <c r="H133" i="16"/>
  <c r="I85" i="15"/>
  <c r="H12" i="15"/>
  <c r="I21" i="11"/>
  <c r="I20" i="11" s="1"/>
  <c r="H20" i="11"/>
  <c r="I13" i="11"/>
  <c r="I12" i="11" s="1"/>
  <c r="I15" i="11"/>
  <c r="I14" i="11" s="1"/>
  <c r="I24" i="11"/>
  <c r="I23" i="11" s="1"/>
  <c r="H11" i="12" l="1"/>
  <c r="I11" i="12"/>
  <c r="G13" i="21" s="1"/>
  <c r="H11" i="13"/>
  <c r="H11" i="11"/>
  <c r="I10" i="14"/>
  <c r="I136" i="16"/>
  <c r="I121" i="16"/>
  <c r="I12" i="16"/>
  <c r="H11" i="16"/>
  <c r="H11" i="15"/>
  <c r="I11" i="15"/>
  <c r="I11" i="11"/>
  <c r="I133" i="16" l="1"/>
  <c r="G52" i="9"/>
  <c r="H52" i="9" s="1"/>
  <c r="I52" i="9" s="1"/>
  <c r="C52" i="9"/>
  <c r="G51" i="9"/>
  <c r="H51" i="9" s="1"/>
  <c r="I51" i="9" s="1"/>
  <c r="C51" i="9"/>
  <c r="G50" i="9"/>
  <c r="H50" i="9" s="1"/>
  <c r="I50" i="9" s="1"/>
  <c r="C50" i="9"/>
  <c r="G49" i="9"/>
  <c r="H49" i="9" s="1"/>
  <c r="I49" i="9" s="1"/>
  <c r="C49" i="9"/>
  <c r="G48" i="9"/>
  <c r="H48" i="9" s="1"/>
  <c r="I48" i="9" s="1"/>
  <c r="C48" i="9"/>
  <c r="G47" i="9"/>
  <c r="H47" i="9" s="1"/>
  <c r="C47" i="9"/>
  <c r="E46" i="9"/>
  <c r="B46" i="9"/>
  <c r="G45" i="9"/>
  <c r="H45" i="9" s="1"/>
  <c r="I45" i="9" s="1"/>
  <c r="C45" i="9"/>
  <c r="G44" i="9"/>
  <c r="H44" i="9" s="1"/>
  <c r="C44" i="9"/>
  <c r="E43" i="9"/>
  <c r="E42" i="9" s="1"/>
  <c r="B43" i="9"/>
  <c r="B42" i="9" s="1"/>
  <c r="G41" i="9"/>
  <c r="H41" i="9" s="1"/>
  <c r="I41" i="9" s="1"/>
  <c r="C41" i="9"/>
  <c r="G40" i="9"/>
  <c r="H40" i="9" s="1"/>
  <c r="I40" i="9" s="1"/>
  <c r="C40" i="9"/>
  <c r="G39" i="9"/>
  <c r="H39" i="9" s="1"/>
  <c r="I39" i="9" s="1"/>
  <c r="C39" i="9"/>
  <c r="G38" i="9"/>
  <c r="H38" i="9" s="1"/>
  <c r="I38" i="9" s="1"/>
  <c r="C38" i="9"/>
  <c r="G37" i="9"/>
  <c r="H37" i="9" s="1"/>
  <c r="I37" i="9" s="1"/>
  <c r="C37" i="9"/>
  <c r="G36" i="9"/>
  <c r="H36" i="9" s="1"/>
  <c r="I36" i="9" s="1"/>
  <c r="C36" i="9"/>
  <c r="G35" i="9"/>
  <c r="H35" i="9" s="1"/>
  <c r="I35" i="9" s="1"/>
  <c r="C35" i="9"/>
  <c r="G34" i="9"/>
  <c r="H34" i="9" s="1"/>
  <c r="I34" i="9" s="1"/>
  <c r="C34" i="9"/>
  <c r="G33" i="9"/>
  <c r="H33" i="9" s="1"/>
  <c r="I33" i="9" s="1"/>
  <c r="C33" i="9"/>
  <c r="G32" i="9"/>
  <c r="H32" i="9" s="1"/>
  <c r="I32" i="9" s="1"/>
  <c r="C32" i="9"/>
  <c r="G31" i="9"/>
  <c r="H31" i="9" s="1"/>
  <c r="I31" i="9" s="1"/>
  <c r="C31" i="9"/>
  <c r="G30" i="9"/>
  <c r="H30" i="9" s="1"/>
  <c r="I30" i="9" s="1"/>
  <c r="C30" i="9"/>
  <c r="G29" i="9"/>
  <c r="H29" i="9" s="1"/>
  <c r="I29" i="9" s="1"/>
  <c r="C29" i="9"/>
  <c r="G28" i="9"/>
  <c r="H28" i="9" s="1"/>
  <c r="I28" i="9" s="1"/>
  <c r="C28" i="9"/>
  <c r="G27" i="9"/>
  <c r="H27" i="9" s="1"/>
  <c r="I27" i="9" s="1"/>
  <c r="C27" i="9"/>
  <c r="G26" i="9"/>
  <c r="H26" i="9" s="1"/>
  <c r="C26" i="9"/>
  <c r="E25" i="9"/>
  <c r="B25" i="9"/>
  <c r="G24" i="9"/>
  <c r="H24" i="9" s="1"/>
  <c r="I24" i="9" s="1"/>
  <c r="C24" i="9"/>
  <c r="G23" i="9"/>
  <c r="H23" i="9" s="1"/>
  <c r="I23" i="9" s="1"/>
  <c r="C23" i="9"/>
  <c r="G22" i="9"/>
  <c r="H22" i="9" s="1"/>
  <c r="I22" i="9" s="1"/>
  <c r="C22" i="9"/>
  <c r="G21" i="9"/>
  <c r="H21" i="9" s="1"/>
  <c r="I21" i="9" s="1"/>
  <c r="C21" i="9"/>
  <c r="G20" i="9"/>
  <c r="H20" i="9" s="1"/>
  <c r="I20" i="9" s="1"/>
  <c r="C20" i="9"/>
  <c r="G19" i="9"/>
  <c r="H19" i="9" s="1"/>
  <c r="I19" i="9" s="1"/>
  <c r="C19" i="9"/>
  <c r="G18" i="9"/>
  <c r="H18" i="9" s="1"/>
  <c r="I18" i="9" s="1"/>
  <c r="C18" i="9"/>
  <c r="G17" i="9"/>
  <c r="H17" i="9" s="1"/>
  <c r="I17" i="9" s="1"/>
  <c r="C17" i="9"/>
  <c r="G16" i="9"/>
  <c r="H16" i="9" s="1"/>
  <c r="I16" i="9" s="1"/>
  <c r="C16" i="9"/>
  <c r="G15" i="9"/>
  <c r="H15" i="9" s="1"/>
  <c r="I15" i="9" s="1"/>
  <c r="C15" i="9"/>
  <c r="G14" i="9"/>
  <c r="H14" i="9" s="1"/>
  <c r="I14" i="9" s="1"/>
  <c r="C14" i="9"/>
  <c r="E13" i="9"/>
  <c r="E12" i="9" s="1"/>
  <c r="B13" i="9"/>
  <c r="B12" i="9" s="1"/>
  <c r="H115" i="8"/>
  <c r="I115" i="8" s="1"/>
  <c r="I114" i="8" s="1"/>
  <c r="E114" i="8"/>
  <c r="B114" i="8"/>
  <c r="H113" i="8"/>
  <c r="I113" i="8" s="1"/>
  <c r="I112" i="8" s="1"/>
  <c r="I111" i="8" s="1"/>
  <c r="C113" i="8"/>
  <c r="E112" i="8"/>
  <c r="E111" i="8" s="1"/>
  <c r="B112" i="8"/>
  <c r="H110" i="8"/>
  <c r="I110" i="8" s="1"/>
  <c r="C110" i="8"/>
  <c r="H109" i="8"/>
  <c r="I109" i="8" s="1"/>
  <c r="C109" i="8"/>
  <c r="H108" i="8"/>
  <c r="I108" i="8" s="1"/>
  <c r="I107" i="8" s="1"/>
  <c r="C108" i="8"/>
  <c r="E107" i="8"/>
  <c r="B107" i="8"/>
  <c r="H106" i="8"/>
  <c r="I106" i="8" s="1"/>
  <c r="C106" i="8"/>
  <c r="H105" i="8"/>
  <c r="I105" i="8" s="1"/>
  <c r="C105" i="8"/>
  <c r="H104" i="8"/>
  <c r="I104" i="8" s="1"/>
  <c r="I103" i="8" s="1"/>
  <c r="C104" i="8"/>
  <c r="E103" i="8"/>
  <c r="B103" i="8"/>
  <c r="H102" i="8"/>
  <c r="I102" i="8" s="1"/>
  <c r="C102" i="8"/>
  <c r="E101" i="8"/>
  <c r="B101" i="8"/>
  <c r="H99" i="8"/>
  <c r="I99" i="8" s="1"/>
  <c r="C99" i="8"/>
  <c r="H98" i="8"/>
  <c r="I98" i="8" s="1"/>
  <c r="C98" i="8"/>
  <c r="H97" i="8"/>
  <c r="I97" i="8" s="1"/>
  <c r="C97" i="8"/>
  <c r="E96" i="8"/>
  <c r="E95" i="8" s="1"/>
  <c r="B96" i="8"/>
  <c r="B95" i="8" s="1"/>
  <c r="H94" i="8"/>
  <c r="I94" i="8" s="1"/>
  <c r="C94" i="8"/>
  <c r="H93" i="8"/>
  <c r="I93" i="8" s="1"/>
  <c r="C93" i="8"/>
  <c r="H92" i="8"/>
  <c r="I92" i="8" s="1"/>
  <c r="C92" i="8"/>
  <c r="E91" i="8"/>
  <c r="B91" i="8"/>
  <c r="H90" i="8"/>
  <c r="I90" i="8" s="1"/>
  <c r="C90" i="8"/>
  <c r="H89" i="8"/>
  <c r="I89" i="8" s="1"/>
  <c r="C89" i="8"/>
  <c r="H88" i="8"/>
  <c r="I88" i="8" s="1"/>
  <c r="C88" i="8"/>
  <c r="H87" i="8"/>
  <c r="I87" i="8" s="1"/>
  <c r="H86" i="8"/>
  <c r="I86" i="8" s="1"/>
  <c r="C86" i="8"/>
  <c r="E85" i="8"/>
  <c r="B85" i="8"/>
  <c r="H84" i="8"/>
  <c r="I84" i="8" s="1"/>
  <c r="C84" i="8"/>
  <c r="H83" i="8"/>
  <c r="I83" i="8" s="1"/>
  <c r="C83" i="8"/>
  <c r="H82" i="8"/>
  <c r="I82" i="8" s="1"/>
  <c r="C82" i="8"/>
  <c r="H81" i="8"/>
  <c r="I81" i="8" s="1"/>
  <c r="C81" i="8"/>
  <c r="H80" i="8"/>
  <c r="I80" i="8" s="1"/>
  <c r="C80" i="8"/>
  <c r="H79" i="8"/>
  <c r="I79" i="8" s="1"/>
  <c r="C79" i="8"/>
  <c r="H78" i="8"/>
  <c r="I78" i="8" s="1"/>
  <c r="C78" i="8"/>
  <c r="H77" i="8"/>
  <c r="I77" i="8" s="1"/>
  <c r="C77" i="8"/>
  <c r="H76" i="8"/>
  <c r="I76" i="8" s="1"/>
  <c r="C76" i="8"/>
  <c r="H75" i="8"/>
  <c r="I75" i="8" s="1"/>
  <c r="C75" i="8"/>
  <c r="H74" i="8"/>
  <c r="I74" i="8" s="1"/>
  <c r="C74" i="8"/>
  <c r="H73" i="8"/>
  <c r="I73" i="8" s="1"/>
  <c r="C73" i="8"/>
  <c r="H72" i="8"/>
  <c r="I72" i="8" s="1"/>
  <c r="C72" i="8"/>
  <c r="H71" i="8"/>
  <c r="I71" i="8" s="1"/>
  <c r="C71" i="8"/>
  <c r="H70" i="8"/>
  <c r="I70" i="8" s="1"/>
  <c r="I69" i="8" s="1"/>
  <c r="C70" i="8"/>
  <c r="E69" i="8"/>
  <c r="E68" i="8" s="1"/>
  <c r="B69" i="8"/>
  <c r="B68" i="8" s="1"/>
  <c r="H67" i="8"/>
  <c r="I67" i="8" s="1"/>
  <c r="C67" i="8"/>
  <c r="H66" i="8"/>
  <c r="I66" i="8" s="1"/>
  <c r="C66" i="8"/>
  <c r="H65" i="8"/>
  <c r="I65" i="8" s="1"/>
  <c r="C65" i="8"/>
  <c r="H64" i="8"/>
  <c r="I64" i="8" s="1"/>
  <c r="E63" i="8"/>
  <c r="B63" i="8"/>
  <c r="H62" i="8"/>
  <c r="I62" i="8" s="1"/>
  <c r="C62" i="8"/>
  <c r="H61" i="8"/>
  <c r="I61" i="8" s="1"/>
  <c r="C61" i="8"/>
  <c r="H60" i="8"/>
  <c r="I60" i="8" s="1"/>
  <c r="C60" i="8"/>
  <c r="H59" i="8"/>
  <c r="I59" i="8" s="1"/>
  <c r="I58" i="8" s="1"/>
  <c r="E58" i="8"/>
  <c r="B58" i="8"/>
  <c r="H57" i="8"/>
  <c r="I57" i="8" s="1"/>
  <c r="C57" i="8"/>
  <c r="H56" i="8"/>
  <c r="I56" i="8" s="1"/>
  <c r="C56" i="8"/>
  <c r="H55" i="8"/>
  <c r="I55" i="8" s="1"/>
  <c r="C55" i="8"/>
  <c r="H54" i="8"/>
  <c r="I54" i="8" s="1"/>
  <c r="C54" i="8"/>
  <c r="H53" i="8"/>
  <c r="I53" i="8" s="1"/>
  <c r="C53" i="8"/>
  <c r="H52" i="8"/>
  <c r="I52" i="8" s="1"/>
  <c r="C52" i="8"/>
  <c r="H51" i="8"/>
  <c r="I51" i="8" s="1"/>
  <c r="C51" i="8"/>
  <c r="H50" i="8"/>
  <c r="I50" i="8" s="1"/>
  <c r="C50" i="8"/>
  <c r="H49" i="8"/>
  <c r="I49" i="8" s="1"/>
  <c r="E48" i="8"/>
  <c r="B48" i="8"/>
  <c r="H47" i="8"/>
  <c r="I47" i="8" s="1"/>
  <c r="C47" i="8"/>
  <c r="H46" i="8"/>
  <c r="I46" i="8" s="1"/>
  <c r="C46" i="8"/>
  <c r="H45" i="8"/>
  <c r="I45" i="8" s="1"/>
  <c r="E44" i="8"/>
  <c r="B44" i="8"/>
  <c r="H42" i="8"/>
  <c r="I42" i="8" s="1"/>
  <c r="C42" i="8"/>
  <c r="H41" i="8"/>
  <c r="I41" i="8" s="1"/>
  <c r="C41" i="8"/>
  <c r="H40" i="8"/>
  <c r="I40" i="8" s="1"/>
  <c r="C40" i="8"/>
  <c r="H39" i="8"/>
  <c r="I39" i="8" s="1"/>
  <c r="I38" i="8" s="1"/>
  <c r="C39" i="8"/>
  <c r="E38" i="8"/>
  <c r="B38" i="8"/>
  <c r="H37" i="8"/>
  <c r="I37" i="8" s="1"/>
  <c r="E36" i="8"/>
  <c r="E35" i="8" s="1"/>
  <c r="B36" i="8"/>
  <c r="H34" i="8"/>
  <c r="I34" i="8" s="1"/>
  <c r="C34" i="8"/>
  <c r="H33" i="8"/>
  <c r="I33" i="8" s="1"/>
  <c r="C33" i="8"/>
  <c r="H32" i="8"/>
  <c r="I32" i="8" s="1"/>
  <c r="I31" i="8" s="1"/>
  <c r="E31" i="8"/>
  <c r="B31" i="8"/>
  <c r="H30" i="8"/>
  <c r="I30" i="8" s="1"/>
  <c r="C30" i="8"/>
  <c r="H29" i="8"/>
  <c r="I29" i="8" s="1"/>
  <c r="C29" i="8"/>
  <c r="H28" i="8"/>
  <c r="I28" i="8" s="1"/>
  <c r="C28" i="8"/>
  <c r="H27" i="8"/>
  <c r="I27" i="8" s="1"/>
  <c r="C27" i="8"/>
  <c r="H26" i="8"/>
  <c r="I26" i="8" s="1"/>
  <c r="C26" i="8"/>
  <c r="E25" i="8"/>
  <c r="E24" i="8" s="1"/>
  <c r="B25" i="8"/>
  <c r="H23" i="8"/>
  <c r="I23" i="8" s="1"/>
  <c r="C23" i="8"/>
  <c r="H22" i="8"/>
  <c r="I22" i="8" s="1"/>
  <c r="H21" i="8"/>
  <c r="I21" i="8" s="1"/>
  <c r="I20" i="8" s="1"/>
  <c r="C21" i="8"/>
  <c r="E20" i="8"/>
  <c r="B20" i="8"/>
  <c r="H19" i="8"/>
  <c r="I19" i="8" s="1"/>
  <c r="I18" i="8" s="1"/>
  <c r="C19" i="8"/>
  <c r="E18" i="8"/>
  <c r="B18" i="8"/>
  <c r="H17" i="8"/>
  <c r="I17" i="8" s="1"/>
  <c r="C17" i="8"/>
  <c r="H16" i="8"/>
  <c r="I16" i="8" s="1"/>
  <c r="C16" i="8"/>
  <c r="H15" i="8"/>
  <c r="I15" i="8" s="1"/>
  <c r="C15" i="8"/>
  <c r="H14" i="8"/>
  <c r="I14" i="8" s="1"/>
  <c r="C14" i="8"/>
  <c r="H13" i="8"/>
  <c r="C13" i="8"/>
  <c r="E12" i="8"/>
  <c r="E11" i="8" s="1"/>
  <c r="B12" i="8"/>
  <c r="B11" i="8" s="1"/>
  <c r="G34" i="6"/>
  <c r="G32" i="6"/>
  <c r="G31" i="6"/>
  <c r="G30" i="6"/>
  <c r="H30" i="6"/>
  <c r="I30" i="6" s="1"/>
  <c r="G29" i="6"/>
  <c r="H29" i="6"/>
  <c r="G27" i="6"/>
  <c r="G26" i="6"/>
  <c r="G25" i="6"/>
  <c r="H25" i="6"/>
  <c r="I25" i="6" s="1"/>
  <c r="G24" i="6"/>
  <c r="H24" i="6"/>
  <c r="I24" i="6" s="1"/>
  <c r="G23" i="6"/>
  <c r="G22" i="6"/>
  <c r="G21" i="6"/>
  <c r="H21" i="6"/>
  <c r="I21" i="6" s="1"/>
  <c r="G20" i="6"/>
  <c r="H20" i="6"/>
  <c r="I20" i="6" s="1"/>
  <c r="G19" i="6"/>
  <c r="G18" i="6"/>
  <c r="G17" i="6"/>
  <c r="H17" i="6"/>
  <c r="I17" i="6" s="1"/>
  <c r="G16" i="6"/>
  <c r="H16" i="6"/>
  <c r="I16" i="6" s="1"/>
  <c r="G15" i="6"/>
  <c r="G14" i="6"/>
  <c r="G13" i="6"/>
  <c r="H13" i="6"/>
  <c r="G25" i="5"/>
  <c r="G24" i="5"/>
  <c r="G23" i="5"/>
  <c r="G22" i="5"/>
  <c r="H22" i="5"/>
  <c r="I22" i="5" s="1"/>
  <c r="G21" i="5"/>
  <c r="G20" i="5"/>
  <c r="G19" i="5"/>
  <c r="G17" i="5"/>
  <c r="H17" i="5" s="1"/>
  <c r="G15" i="5"/>
  <c r="G13" i="5"/>
  <c r="H81" i="4"/>
  <c r="I81" i="4" s="1"/>
  <c r="C81" i="4"/>
  <c r="H80" i="4"/>
  <c r="I80" i="4" s="1"/>
  <c r="C80" i="4"/>
  <c r="H79" i="4"/>
  <c r="I79" i="4" s="1"/>
  <c r="C79" i="4"/>
  <c r="E78" i="4"/>
  <c r="B78" i="4"/>
  <c r="H77" i="4"/>
  <c r="I77" i="4" s="1"/>
  <c r="E76" i="4"/>
  <c r="B76" i="4"/>
  <c r="B75" i="4" s="1"/>
  <c r="H74" i="4"/>
  <c r="I74" i="4" s="1"/>
  <c r="C74" i="4"/>
  <c r="H73" i="4"/>
  <c r="I73" i="4" s="1"/>
  <c r="C73" i="4"/>
  <c r="E72" i="4"/>
  <c r="B72" i="4"/>
  <c r="H71" i="4"/>
  <c r="I71" i="4" s="1"/>
  <c r="C71" i="4"/>
  <c r="H70" i="4"/>
  <c r="I70" i="4" s="1"/>
  <c r="C70" i="4"/>
  <c r="H69" i="4"/>
  <c r="I69" i="4" s="1"/>
  <c r="C69" i="4"/>
  <c r="H68" i="4"/>
  <c r="I68" i="4" s="1"/>
  <c r="C68" i="4"/>
  <c r="H67" i="4"/>
  <c r="I67" i="4" s="1"/>
  <c r="C67" i="4"/>
  <c r="E66" i="4"/>
  <c r="B66" i="4"/>
  <c r="H65" i="4"/>
  <c r="I65" i="4" s="1"/>
  <c r="E64" i="4"/>
  <c r="E63" i="4" s="1"/>
  <c r="B64" i="4"/>
  <c r="H62" i="4"/>
  <c r="I62" i="4" s="1"/>
  <c r="C62" i="4"/>
  <c r="H61" i="4"/>
  <c r="I61" i="4" s="1"/>
  <c r="C61" i="4"/>
  <c r="H60" i="4"/>
  <c r="I60" i="4" s="1"/>
  <c r="C60" i="4"/>
  <c r="H59" i="4"/>
  <c r="I59" i="4" s="1"/>
  <c r="C59" i="4"/>
  <c r="H58" i="4"/>
  <c r="I58" i="4" s="1"/>
  <c r="C58" i="4"/>
  <c r="H57" i="4"/>
  <c r="I57" i="4" s="1"/>
  <c r="C57" i="4"/>
  <c r="H56" i="4"/>
  <c r="I56" i="4" s="1"/>
  <c r="C56" i="4"/>
  <c r="H55" i="4"/>
  <c r="I55" i="4" s="1"/>
  <c r="C55" i="4"/>
  <c r="H54" i="4"/>
  <c r="I54" i="4" s="1"/>
  <c r="C54" i="4"/>
  <c r="H53" i="4"/>
  <c r="I53" i="4" s="1"/>
  <c r="C53" i="4"/>
  <c r="H52" i="4"/>
  <c r="I52" i="4" s="1"/>
  <c r="C52" i="4"/>
  <c r="H51" i="4"/>
  <c r="I51" i="4" s="1"/>
  <c r="C51" i="4"/>
  <c r="H50" i="4"/>
  <c r="I50" i="4" s="1"/>
  <c r="C50" i="4"/>
  <c r="H49" i="4"/>
  <c r="I49" i="4" s="1"/>
  <c r="C49" i="4"/>
  <c r="H48" i="4"/>
  <c r="I48" i="4" s="1"/>
  <c r="H47" i="4"/>
  <c r="I47" i="4" s="1"/>
  <c r="C47" i="4"/>
  <c r="E46" i="4"/>
  <c r="E45" i="4" s="1"/>
  <c r="B46" i="4"/>
  <c r="B45" i="4" s="1"/>
  <c r="H44" i="4"/>
  <c r="I44" i="4" s="1"/>
  <c r="C44" i="4"/>
  <c r="H43" i="4"/>
  <c r="I43" i="4" s="1"/>
  <c r="C43" i="4"/>
  <c r="H42" i="4"/>
  <c r="I42" i="4" s="1"/>
  <c r="C42" i="4"/>
  <c r="H41" i="4"/>
  <c r="I41" i="4" s="1"/>
  <c r="C41" i="4"/>
  <c r="E40" i="4"/>
  <c r="B40" i="4"/>
  <c r="H39" i="4"/>
  <c r="I39" i="4" s="1"/>
  <c r="C39" i="4"/>
  <c r="H38" i="4"/>
  <c r="I38" i="4" s="1"/>
  <c r="C38" i="4"/>
  <c r="H37" i="4"/>
  <c r="I37" i="4" s="1"/>
  <c r="C37" i="4"/>
  <c r="E36" i="4"/>
  <c r="B36" i="4"/>
  <c r="H35" i="4"/>
  <c r="I35" i="4" s="1"/>
  <c r="C35" i="4"/>
  <c r="H34" i="4"/>
  <c r="I34" i="4" s="1"/>
  <c r="C34" i="4"/>
  <c r="H33" i="4"/>
  <c r="I33" i="4" s="1"/>
  <c r="C33" i="4"/>
  <c r="H32" i="4"/>
  <c r="I32" i="4" s="1"/>
  <c r="C32" i="4"/>
  <c r="H31" i="4"/>
  <c r="I31" i="4" s="1"/>
  <c r="C31" i="4"/>
  <c r="E30" i="4"/>
  <c r="E29" i="4" s="1"/>
  <c r="B30" i="4"/>
  <c r="B29" i="4" s="1"/>
  <c r="H28" i="4"/>
  <c r="I28" i="4" s="1"/>
  <c r="C28" i="4"/>
  <c r="E27" i="4"/>
  <c r="E26" i="4" s="1"/>
  <c r="B27" i="4"/>
  <c r="B26" i="4" s="1"/>
  <c r="H25" i="4"/>
  <c r="I25" i="4" s="1"/>
  <c r="C25" i="4"/>
  <c r="H24" i="4"/>
  <c r="I24" i="4" s="1"/>
  <c r="C24" i="4"/>
  <c r="H23" i="4"/>
  <c r="I23" i="4" s="1"/>
  <c r="C23" i="4"/>
  <c r="E22" i="4"/>
  <c r="B22" i="4"/>
  <c r="H21" i="4"/>
  <c r="I21" i="4" s="1"/>
  <c r="H20" i="4"/>
  <c r="I20" i="4" s="1"/>
  <c r="C20" i="4"/>
  <c r="E19" i="4"/>
  <c r="B19" i="4"/>
  <c r="H18" i="4"/>
  <c r="I18" i="4" s="1"/>
  <c r="C18" i="4"/>
  <c r="H17" i="4"/>
  <c r="I17" i="4" s="1"/>
  <c r="C17" i="4"/>
  <c r="H16" i="4"/>
  <c r="I16" i="4" s="1"/>
  <c r="C16" i="4"/>
  <c r="H15" i="4"/>
  <c r="I15" i="4" s="1"/>
  <c r="C15" i="4"/>
  <c r="H14" i="4"/>
  <c r="I14" i="4" s="1"/>
  <c r="C14" i="4"/>
  <c r="H13" i="4"/>
  <c r="I13" i="4" s="1"/>
  <c r="C13" i="4"/>
  <c r="E12" i="4"/>
  <c r="E11" i="4" s="1"/>
  <c r="B12" i="4"/>
  <c r="B11" i="4" s="1"/>
  <c r="I29" i="6" l="1"/>
  <c r="I13" i="6"/>
  <c r="I17" i="5"/>
  <c r="I16" i="5" s="1"/>
  <c r="H16" i="5"/>
  <c r="E11" i="9"/>
  <c r="H34" i="6"/>
  <c r="E33" i="6"/>
  <c r="E11" i="6" s="1"/>
  <c r="H14" i="6"/>
  <c r="I14" i="6" s="1"/>
  <c r="H18" i="6"/>
  <c r="I18" i="6" s="1"/>
  <c r="H22" i="6"/>
  <c r="I22" i="6" s="1"/>
  <c r="H26" i="6"/>
  <c r="I26" i="6" s="1"/>
  <c r="H31" i="6"/>
  <c r="I31" i="6" s="1"/>
  <c r="H15" i="6"/>
  <c r="I15" i="6" s="1"/>
  <c r="H19" i="6"/>
  <c r="I19" i="6" s="1"/>
  <c r="H23" i="6"/>
  <c r="I23" i="6" s="1"/>
  <c r="H27" i="6"/>
  <c r="I27" i="6" s="1"/>
  <c r="H32" i="6"/>
  <c r="I32" i="6" s="1"/>
  <c r="H15" i="5"/>
  <c r="I15" i="5" s="1"/>
  <c r="H21" i="5"/>
  <c r="I21" i="5" s="1"/>
  <c r="H25" i="5"/>
  <c r="I25" i="5" s="1"/>
  <c r="H13" i="5"/>
  <c r="H19" i="5"/>
  <c r="H23" i="5"/>
  <c r="I23" i="5" s="1"/>
  <c r="H14" i="5"/>
  <c r="I14" i="5" s="1"/>
  <c r="H20" i="5"/>
  <c r="I20" i="5" s="1"/>
  <c r="H24" i="5"/>
  <c r="I24" i="5" s="1"/>
  <c r="I63" i="8"/>
  <c r="H12" i="8"/>
  <c r="I13" i="8"/>
  <c r="I85" i="8"/>
  <c r="I68" i="8" s="1"/>
  <c r="B100" i="8"/>
  <c r="B24" i="8"/>
  <c r="B10" i="8" s="1"/>
  <c r="E100" i="8"/>
  <c r="I48" i="8"/>
  <c r="I44" i="8"/>
  <c r="I43" i="8" s="1"/>
  <c r="I91" i="8"/>
  <c r="I96" i="8"/>
  <c r="I95" i="8" s="1"/>
  <c r="I25" i="8"/>
  <c r="I24" i="8" s="1"/>
  <c r="B35" i="8"/>
  <c r="B111" i="8"/>
  <c r="C37" i="8"/>
  <c r="B43" i="8"/>
  <c r="E43" i="8"/>
  <c r="E10" i="8" s="1"/>
  <c r="H114" i="8"/>
  <c r="C64" i="8"/>
  <c r="C49" i="8"/>
  <c r="H58" i="8"/>
  <c r="H25" i="8"/>
  <c r="H20" i="8"/>
  <c r="C115" i="8"/>
  <c r="H112" i="8"/>
  <c r="H48" i="8"/>
  <c r="H63" i="8"/>
  <c r="C101" i="8"/>
  <c r="H69" i="8"/>
  <c r="H36" i="8"/>
  <c r="E75" i="4"/>
  <c r="E10" i="4" s="1"/>
  <c r="B63" i="4"/>
  <c r="B10" i="4" s="1"/>
  <c r="I19" i="4"/>
  <c r="C65" i="4"/>
  <c r="D19" i="4"/>
  <c r="C22" i="4"/>
  <c r="I22" i="4"/>
  <c r="C21" i="4"/>
  <c r="C19" i="4" s="1"/>
  <c r="C48" i="4"/>
  <c r="D22" i="4"/>
  <c r="H46" i="4"/>
  <c r="H45" i="4" s="1"/>
  <c r="I78" i="4"/>
  <c r="H22" i="4"/>
  <c r="H64" i="4"/>
  <c r="H63" i="4" s="1"/>
  <c r="H30" i="4"/>
  <c r="I64" i="4"/>
  <c r="H12" i="4"/>
  <c r="H72" i="4"/>
  <c r="H76" i="4"/>
  <c r="H19" i="4"/>
  <c r="I12" i="4"/>
  <c r="I72" i="4"/>
  <c r="I11" i="16"/>
  <c r="I26" i="9"/>
  <c r="I25" i="9" s="1"/>
  <c r="H25" i="9"/>
  <c r="I13" i="9"/>
  <c r="I44" i="9"/>
  <c r="I43" i="9" s="1"/>
  <c r="I42" i="9" s="1"/>
  <c r="H43" i="9"/>
  <c r="H42" i="9" s="1"/>
  <c r="I47" i="9"/>
  <c r="I46" i="9" s="1"/>
  <c r="H46" i="9"/>
  <c r="H13" i="9"/>
  <c r="I12" i="8"/>
  <c r="I11" i="8" s="1"/>
  <c r="H31" i="8"/>
  <c r="H91" i="8"/>
  <c r="H101" i="8"/>
  <c r="H85" i="8"/>
  <c r="C32" i="8"/>
  <c r="H96" i="8"/>
  <c r="H95" i="8" s="1"/>
  <c r="H103" i="8"/>
  <c r="H38" i="8"/>
  <c r="C87" i="8"/>
  <c r="H18" i="8"/>
  <c r="C22" i="8"/>
  <c r="H107" i="8"/>
  <c r="H44" i="8"/>
  <c r="C45" i="8"/>
  <c r="C59" i="8"/>
  <c r="D101" i="8"/>
  <c r="H27" i="4"/>
  <c r="H26" i="4" s="1"/>
  <c r="I27" i="4"/>
  <c r="I26" i="4" s="1"/>
  <c r="C77" i="4"/>
  <c r="H36" i="4"/>
  <c r="I36" i="4"/>
  <c r="I30" i="4"/>
  <c r="H40" i="4"/>
  <c r="I40" i="4"/>
  <c r="H66" i="4"/>
  <c r="I66" i="4"/>
  <c r="H78" i="4"/>
  <c r="I46" i="4"/>
  <c r="I45" i="4" s="1"/>
  <c r="I76" i="4"/>
  <c r="H28" i="6" l="1"/>
  <c r="I28" i="6"/>
  <c r="H12" i="6"/>
  <c r="I12" i="6"/>
  <c r="I19" i="5"/>
  <c r="I18" i="5" s="1"/>
  <c r="H18" i="5"/>
  <c r="I13" i="5"/>
  <c r="I12" i="5" s="1"/>
  <c r="I11" i="5" s="1"/>
  <c r="E13" i="21" s="1"/>
  <c r="H12" i="5"/>
  <c r="H11" i="5" s="1"/>
  <c r="H12" i="9"/>
  <c r="H11" i="9" s="1"/>
  <c r="I12" i="9"/>
  <c r="B11" i="9"/>
  <c r="I34" i="6"/>
  <c r="I33" i="6" s="1"/>
  <c r="H33" i="6"/>
  <c r="I100" i="8"/>
  <c r="H100" i="8"/>
  <c r="H111" i="8"/>
  <c r="H35" i="8"/>
  <c r="I35" i="8"/>
  <c r="H24" i="8"/>
  <c r="H68" i="8"/>
  <c r="H11" i="8"/>
  <c r="H43" i="8"/>
  <c r="H75" i="4"/>
  <c r="H11" i="4"/>
  <c r="H29" i="4"/>
  <c r="I75" i="4"/>
  <c r="I63" i="4"/>
  <c r="I29" i="4"/>
  <c r="I11" i="4"/>
  <c r="F13" i="21" l="1"/>
  <c r="I13" i="21" s="1"/>
  <c r="H11" i="6"/>
  <c r="I11" i="9"/>
  <c r="I10" i="8"/>
  <c r="H10" i="8"/>
  <c r="H10" i="4"/>
  <c r="I10" i="4"/>
  <c r="G26" i="3"/>
  <c r="H26" i="3"/>
  <c r="I26" i="3" s="1"/>
  <c r="G25" i="3"/>
  <c r="H25" i="3"/>
  <c r="I25" i="3" s="1"/>
  <c r="G24" i="3"/>
  <c r="H24" i="3"/>
  <c r="I24" i="3" s="1"/>
  <c r="G23" i="3"/>
  <c r="H23" i="3"/>
  <c r="I23" i="3" s="1"/>
  <c r="G22" i="3"/>
  <c r="H22" i="3"/>
  <c r="I22" i="3" s="1"/>
  <c r="G21" i="3"/>
  <c r="H21" i="3"/>
  <c r="G19" i="3"/>
  <c r="H19" i="3"/>
  <c r="G17" i="3"/>
  <c r="H17" i="3"/>
  <c r="I17" i="3" s="1"/>
  <c r="G16" i="3"/>
  <c r="G15" i="3"/>
  <c r="G14" i="3"/>
  <c r="G13" i="3"/>
  <c r="I8" i="21" l="1"/>
  <c r="I21" i="3"/>
  <c r="I20" i="3" s="1"/>
  <c r="H20" i="3"/>
  <c r="I19" i="3"/>
  <c r="I18" i="3" s="1"/>
  <c r="H18" i="3"/>
  <c r="H16" i="3"/>
  <c r="I16" i="3" s="1"/>
  <c r="H14" i="3"/>
  <c r="I14" i="3" s="1"/>
  <c r="H15" i="3"/>
  <c r="I15" i="3" s="1"/>
  <c r="H13" i="3"/>
  <c r="I13" i="3" l="1"/>
  <c r="I12" i="3" s="1"/>
  <c r="H12" i="3"/>
  <c r="G21" i="2"/>
  <c r="G15" i="2" l="1"/>
  <c r="H15" i="2" s="1"/>
  <c r="I15" i="2" s="1"/>
  <c r="C15" i="2"/>
  <c r="G14" i="2"/>
  <c r="H14" i="2" s="1"/>
  <c r="I14" i="2" s="1"/>
  <c r="C14" i="2"/>
  <c r="G18" i="2"/>
  <c r="H18" i="2" s="1"/>
  <c r="I18" i="2" s="1"/>
  <c r="C18" i="2"/>
  <c r="G17" i="2"/>
  <c r="H17" i="2" s="1"/>
  <c r="I17" i="2" s="1"/>
  <c r="C17" i="2"/>
  <c r="E23" i="2"/>
  <c r="B23" i="2"/>
  <c r="G24" i="2"/>
  <c r="H24" i="2" s="1"/>
  <c r="I24" i="2" s="1"/>
  <c r="C24" i="2"/>
  <c r="G22" i="2"/>
  <c r="H22" i="2" s="1"/>
  <c r="I22" i="2" s="1"/>
  <c r="C22" i="2"/>
  <c r="H21" i="2"/>
  <c r="I21" i="2" s="1"/>
  <c r="C21" i="2"/>
  <c r="I20" i="2" l="1"/>
  <c r="E20" i="2"/>
  <c r="E19" i="2" s="1"/>
  <c r="B20" i="2"/>
  <c r="B19" i="2" s="1"/>
  <c r="H20" i="2" l="1"/>
  <c r="H23" i="2" l="1"/>
  <c r="H19" i="2" s="1"/>
  <c r="I23" i="2" l="1"/>
  <c r="I19" i="2" s="1"/>
  <c r="H16" i="2" l="1"/>
  <c r="H13" i="2" l="1"/>
  <c r="H12" i="2" s="1"/>
  <c r="H11" i="2" s="1"/>
  <c r="B16" i="2" l="1"/>
  <c r="B13" i="2"/>
  <c r="B12" i="2" s="1"/>
  <c r="B11" i="2" l="1"/>
  <c r="E13" i="2"/>
  <c r="E12" i="2" s="1"/>
  <c r="E11" i="2" s="1"/>
  <c r="E16" i="2"/>
  <c r="I16" i="2" l="1"/>
  <c r="I13" i="2"/>
  <c r="I12" i="2" s="1"/>
  <c r="I11" i="2" s="1"/>
</calcChain>
</file>

<file path=xl/sharedStrings.xml><?xml version="1.0" encoding="utf-8"?>
<sst xmlns="http://schemas.openxmlformats.org/spreadsheetml/2006/main" count="3085" uniqueCount="347">
  <si>
    <t>KOPĀ</t>
  </si>
  <si>
    <t>Izdevumi  par virsstundām kopā ar VSOAI, EUR</t>
  </si>
  <si>
    <t>Mēnešalga no kuras rēķina stundas likmi</t>
  </si>
  <si>
    <t>Nodarbināto skaits mēnesī</t>
  </si>
  <si>
    <t>Apmaksājamais laiks mēnesī, stundas (tai skaitā summētā darba laika ietvaros)</t>
  </si>
  <si>
    <t>Apmaksājamā 100% piemaksa par nostrādātām virsstundām virs normālā  darba laika  (tai skaitā summētā darba laika ietvaros)</t>
  </si>
  <si>
    <t>virsstundas - virs  normālā darba laika, kas saistītas ar darbu  ar Covid-19</t>
  </si>
  <si>
    <t>Aknistes psihoneiroloģiskā slimnīca</t>
  </si>
  <si>
    <t>X</t>
  </si>
  <si>
    <t>Daugavpils psihoneiroloģiskā slimnīca</t>
  </si>
  <si>
    <t>Māsas palīgs AS</t>
  </si>
  <si>
    <t>Sanitārs AS</t>
  </si>
  <si>
    <t xml:space="preserve">Māsas palīgs </t>
  </si>
  <si>
    <t>Māsa (vispārējās aprūpes māsa) psihiatrijā un narkoloģijā1</t>
  </si>
  <si>
    <t>Māsa (vispārējās aprūpes māsa) psihiatrijā un narkoloģijā2</t>
  </si>
  <si>
    <t>Medicīnas māsa</t>
  </si>
  <si>
    <t>Māsu palīgs</t>
  </si>
  <si>
    <t>Sanitārs</t>
  </si>
  <si>
    <t>Med. statistiķis</t>
  </si>
  <si>
    <t>3=4+5</t>
  </si>
  <si>
    <t>Māsa/vispārējās aprūpes māsa</t>
  </si>
  <si>
    <t>Māsas palīgs</t>
  </si>
  <si>
    <t>Anesteziologs un reanimatologs</t>
  </si>
  <si>
    <t>Vecmāte</t>
  </si>
  <si>
    <t>Internists (dežūrārsts)</t>
  </si>
  <si>
    <t>IEKŠĶĪGO SLIMĪBU NODAĻA</t>
  </si>
  <si>
    <t>Internists</t>
  </si>
  <si>
    <t>KARDIOLOĢIJAS NODAĻA</t>
  </si>
  <si>
    <t>Kardiologs</t>
  </si>
  <si>
    <t>NEIROLOĢIJAS NODAĻA</t>
  </si>
  <si>
    <t>Neirologs (dežūrārsts)</t>
  </si>
  <si>
    <t>UZŅEMŠANAS NODAĻA</t>
  </si>
  <si>
    <t>Ārsta palīgs</t>
  </si>
  <si>
    <t>Ārsta palīgs (observācijā)</t>
  </si>
  <si>
    <t xml:space="preserve">Ārsta palīgs </t>
  </si>
  <si>
    <t>ĶIRURĢIJAS NODAĻA</t>
  </si>
  <si>
    <t>Ķirurgs (dežūrārsts)</t>
  </si>
  <si>
    <t>BĒRNU NODAĻA</t>
  </si>
  <si>
    <t>Pediatrs (dežūrārsts)</t>
  </si>
  <si>
    <t>Radiologa asistents</t>
  </si>
  <si>
    <t>Radiogrāfers</t>
  </si>
  <si>
    <t>Dežūrārsts</t>
  </si>
  <si>
    <t>Medicīnas reģistrātors</t>
  </si>
  <si>
    <t>Medicīnas asistents</t>
  </si>
  <si>
    <t>Māsas palīgs 1</t>
  </si>
  <si>
    <t>Māsas palīgs 2</t>
  </si>
  <si>
    <t>Māsas palīgs 3</t>
  </si>
  <si>
    <t>Māsas palīgs 4</t>
  </si>
  <si>
    <t>Māsas palīgs 5</t>
  </si>
  <si>
    <t>Māsas palīgs 6</t>
  </si>
  <si>
    <t>Māsas palīgs 7</t>
  </si>
  <si>
    <t>Māsas palīgs 8</t>
  </si>
  <si>
    <t>Māsas palīgs 9</t>
  </si>
  <si>
    <t>Māsas palīgs 16</t>
  </si>
  <si>
    <t>Māsas palīgs 17</t>
  </si>
  <si>
    <t>Māsas palīgs 18</t>
  </si>
  <si>
    <t>Māsas palīgs 19</t>
  </si>
  <si>
    <t>Māsas palīgs 20</t>
  </si>
  <si>
    <t>Māsas palīgs 21</t>
  </si>
  <si>
    <t>Māsas palīgs saimnieciskajos jautājumos 1</t>
  </si>
  <si>
    <t>Māsa ( vispārīgās aprūpes māsa) psihiatrijā un narkoloģijā AS 1</t>
  </si>
  <si>
    <t>Māsa ( vispārīgās aprūpes māsa) psihiatrijā un narkoloģijā AS 2</t>
  </si>
  <si>
    <t>Māsas palīgs AS 1</t>
  </si>
  <si>
    <t>Māsas palīgs AS 2</t>
  </si>
  <si>
    <t>Māsas palīgs AS 3</t>
  </si>
  <si>
    <t>Māsas palīgs AS 4</t>
  </si>
  <si>
    <t>Māsas palīgs AS 5</t>
  </si>
  <si>
    <t>Māsas palīgs AS 6</t>
  </si>
  <si>
    <t xml:space="preserve">Neirologs </t>
  </si>
  <si>
    <t>Diagnostikas nodaļa</t>
  </si>
  <si>
    <t>Māsa ( vispārīgās aprūpes māsa) psihiatrijā un narkoloģijā  1</t>
  </si>
  <si>
    <t>Māsa ( vispārīgās aprūpes māsa) psihiatrijā un narkoloģijā  2</t>
  </si>
  <si>
    <t>Māsa ( vispārīgās aprūpes māsa) psihiatrijā un narkoloģijā  3</t>
  </si>
  <si>
    <t>Māsa ( vispārīgās aprūpes māsa) psihiatrijā un narkoloģijā  4</t>
  </si>
  <si>
    <t>Māsa ( vispārīgās aprūpes māsa) psihiatrijā un narkoloģijā  5</t>
  </si>
  <si>
    <t>Māsa ( vispārīgās aprūpes māsa) psihiatrijā un narkoloģijā  6</t>
  </si>
  <si>
    <t>Māsa ( vispārīgās aprūpes māsa) psihiatrijā un narkoloģijā 9</t>
  </si>
  <si>
    <t>Māsa ( vispārīgās aprūpes māsa) psihiatrijā un narkoloģijā 10</t>
  </si>
  <si>
    <t>Māsa ( vispārīgās aprūpes māsa) 11</t>
  </si>
  <si>
    <t>Māsa ( vispārīgās aprūpes māsa) psihiatrijā un narkoloģijā 12</t>
  </si>
  <si>
    <t>Māsa ( vispārīgās aprūpes māsa) psihiatrijā un narkoloģijā 13</t>
  </si>
  <si>
    <t>maijs</t>
  </si>
  <si>
    <t>jūnijs</t>
  </si>
  <si>
    <t>septembris</t>
  </si>
  <si>
    <t xml:space="preserve">SIA “Rīgas Austrumu klīniskās universitātes slimnīca” </t>
  </si>
  <si>
    <t>VSIA "Paula Stradiņa klīniskā universitātes slimnīca"</t>
  </si>
  <si>
    <t>SIA "Daugavpils reģionālā slimnīca"</t>
  </si>
  <si>
    <t>SIA "Ziemeļkurzemes reģionālā slimnīca"</t>
  </si>
  <si>
    <t>SIA Jelgavas pilsētas slimnīca</t>
  </si>
  <si>
    <t>SIA "Balvu un Gulbenes slimnīcu apvienība"</t>
  </si>
  <si>
    <t>VSIA „Daugavpils psihoneiroloģiskā slimnīca”</t>
  </si>
  <si>
    <t>jūlijs</t>
  </si>
  <si>
    <t>augusts</t>
  </si>
  <si>
    <r>
      <t>Iestādes nosaukums:</t>
    </r>
    <r>
      <rPr>
        <b/>
        <sz val="13"/>
        <color theme="1"/>
        <rFont val="Times New Roman"/>
        <family val="1"/>
        <charset val="186"/>
      </rPr>
      <t xml:space="preserve"> SIA "Balvu un Gulbenes slimnīcu apvienība"</t>
    </r>
  </si>
  <si>
    <t xml:space="preserve">Ārsts </t>
  </si>
  <si>
    <t>Māsa ( vispārīgās aprūpes māsa) psihiatrijā un narkoloģijā 7</t>
  </si>
  <si>
    <t>Māsa ( vispārīgās aprūpes māsa) psihiatrijā un narkoloģijā 8</t>
  </si>
  <si>
    <t>Māsas palīgs AS 7</t>
  </si>
  <si>
    <t>Māsas palīgs AS 8</t>
  </si>
  <si>
    <t>Sanitārs 1</t>
  </si>
  <si>
    <t>Sanitārs 2</t>
  </si>
  <si>
    <t>Sanitārs 3</t>
  </si>
  <si>
    <t>Neirologs</t>
  </si>
  <si>
    <t>Centrālā slimnīca "Uzņemšanas nodaļa"</t>
  </si>
  <si>
    <t xml:space="preserve">Pediatrs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</si>
  <si>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Neatliekamās medicīnas ārsts                                                                                                                                                                                                                                   </t>
  </si>
  <si>
    <t xml:space="preserve">Ķirurgs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</si>
  <si>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Ārsts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</si>
  <si>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Vispārējās aprūpes māsa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</si>
  <si>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Ārsta palīgs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</si>
  <si>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Māsas palīgs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</si>
  <si>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"Plaušu slimību un tuberkulozes centrs " Uzņemšanas nodaļa, Covid 19 nodaļa </t>
  </si>
  <si>
    <t xml:space="preserve">Infektologs                                                                                                                                                                                                                                                    </t>
  </si>
  <si>
    <t>Ginekologs</t>
  </si>
  <si>
    <t>Pediatrs</t>
  </si>
  <si>
    <t xml:space="preserve">Bērnu ķirurgs                                                                                                                                                                                                                                                  </t>
  </si>
  <si>
    <t>Rezidents</t>
  </si>
  <si>
    <t>Traumatologs ortopēds</t>
  </si>
  <si>
    <t xml:space="preserve">Vecākā medicīnas māsa                                                                                                                                                                                                                                        </t>
  </si>
  <si>
    <t>Ārsts</t>
  </si>
  <si>
    <t>Pneimonologs</t>
  </si>
  <si>
    <t>Apmaksājamā 100% piemaksa par nostrādātām virsstundām virs normālā darba laika (tai skaitā summētā darba laika ietvaros)</t>
  </si>
  <si>
    <t>Izdevumi par virsstundām kopā ar VSAOI, EUR</t>
  </si>
  <si>
    <t>virsstundas - virs normālā darba laika, kas saistītas ar darbu ar Covid-19</t>
  </si>
  <si>
    <t>Atbildīgais ārsts anesteziologs, reanimatologs</t>
  </si>
  <si>
    <t>Atbildīgais ārsts audu saderības un imūnģenētikas jomā</t>
  </si>
  <si>
    <t>Atbildīgais ārsts speciālists (diennakts postenis)</t>
  </si>
  <si>
    <t>Ārsts anesteziologs, reanimatologs</t>
  </si>
  <si>
    <t>Ārsts ginekologs, dzemdību speciālists</t>
  </si>
  <si>
    <t>Ārsts internists</t>
  </si>
  <si>
    <t>Ārsts kardiologs</t>
  </si>
  <si>
    <t>Ārsts ķirurgs (dežūrām)</t>
  </si>
  <si>
    <t>Ārsts ķirurgs-brūču speciālists</t>
  </si>
  <si>
    <t>Ārsts neirologs</t>
  </si>
  <si>
    <t xml:space="preserve">Ārsts neirologs </t>
  </si>
  <si>
    <t>Ārsts otolaringologs</t>
  </si>
  <si>
    <t>Ārsts pneimonologs II</t>
  </si>
  <si>
    <t>Ārsts pneimonologs III</t>
  </si>
  <si>
    <t>Ārsts pneimonologs, alergologs II</t>
  </si>
  <si>
    <t>Ārsts sirds ķirurgs</t>
  </si>
  <si>
    <t>Ārsts torakālais ķirurgs II</t>
  </si>
  <si>
    <t>Ārsts urologs</t>
  </si>
  <si>
    <t>Klīniskais virsārsts</t>
  </si>
  <si>
    <t>Laboratorijas ārsts</t>
  </si>
  <si>
    <t>Nodaļas vadītājs ārsts urologs</t>
  </si>
  <si>
    <t>Radiologs</t>
  </si>
  <si>
    <t>Radiologs (dežūrām)</t>
  </si>
  <si>
    <t>Virsārsts intensīvajā terapijā</t>
  </si>
  <si>
    <t>Ambulatorā dienesta ārsta palīgs</t>
  </si>
  <si>
    <t>Ambulatorās aprūpes ārsta palīgs</t>
  </si>
  <si>
    <t>Anestēzijas, intensīvās un neatliekamās aprūpes māsa</t>
  </si>
  <si>
    <t>Atbildīgā medicīnas māsa</t>
  </si>
  <si>
    <t>Ārsta palīgs (feldšeris)</t>
  </si>
  <si>
    <t>Diabēta aprūpes māsa</t>
  </si>
  <si>
    <t>Internās aprūpes māsa</t>
  </si>
  <si>
    <t>Ķirurģiskās aprūpes māsa</t>
  </si>
  <si>
    <t>Neatliekamās medicīnas ārsta palīgs</t>
  </si>
  <si>
    <t>Nieru aizstājterapijas un nefroloģiskās aprūpes MĀSA</t>
  </si>
  <si>
    <t>Onkoloģiskās aprūpes māsa</t>
  </si>
  <si>
    <t>Operāciju māsa</t>
  </si>
  <si>
    <t>Radiogrāfers (dežūrām)</t>
  </si>
  <si>
    <t>Radiologa asistents (dežūrām)</t>
  </si>
  <si>
    <t>Virsmāsa</t>
  </si>
  <si>
    <t>Māsas palīgs neatliekamajā palīdzībā</t>
  </si>
  <si>
    <t>Atbildīgais sanitārs-transportētājs</t>
  </si>
  <si>
    <t>Jaunākais māsas palīgs</t>
  </si>
  <si>
    <t>Sanitārs neatliekamajā palīdzībā</t>
  </si>
  <si>
    <t>Sanitārs-transportētājs</t>
  </si>
  <si>
    <t>Ārsts nefrologs, internists III</t>
  </si>
  <si>
    <t>Virsārsts pneimonologs</t>
  </si>
  <si>
    <t>Ambulatorās aprūpes māsa</t>
  </si>
  <si>
    <t>Ārsti, zobārsti  un funkcionālie speciālisti, kopā, tai skaitā:</t>
  </si>
  <si>
    <t>Anesteziologs, reanimatologs</t>
  </si>
  <si>
    <t>Anesteziologs, reanimatologs (1.līmenis)</t>
  </si>
  <si>
    <t>Anesteziologs, reanimatologs (2.līmenis)</t>
  </si>
  <si>
    <t>Anesteziologs, reanimatologs (eksperts)</t>
  </si>
  <si>
    <t>Atbildīgais ķirurgs</t>
  </si>
  <si>
    <t>Ārsts (dežūrām)</t>
  </si>
  <si>
    <t>Ārsts stažieris</t>
  </si>
  <si>
    <t>Ārsts stažieris/ neiroķirurgs</t>
  </si>
  <si>
    <t>Ārsts stažieris/anesteziologs, reanimatologs</t>
  </si>
  <si>
    <t>Ārsts stažieris/dežūrārsts</t>
  </si>
  <si>
    <t>Ārsts stažieris/dežūrkardiologs</t>
  </si>
  <si>
    <t>Ārsts stažieris/ginekologs</t>
  </si>
  <si>
    <t>Ārsts stažieris/ķirurgs</t>
  </si>
  <si>
    <t>Ārsts stažieris/neirologs</t>
  </si>
  <si>
    <t>Ārsts stažieris/radiologs</t>
  </si>
  <si>
    <t>Ārsts stažieris/traumatologs</t>
  </si>
  <si>
    <t>Ārsts stažieris/urologs</t>
  </si>
  <si>
    <t>Ārsts-stažieris</t>
  </si>
  <si>
    <t>Bakterioloģijas daļas vadītājs - laboratorijas ārsts</t>
  </si>
  <si>
    <t>Dežūrdienesta daļas vadītājs - laboratorijas speciālists</t>
  </si>
  <si>
    <t>Dežūrkardiologs</t>
  </si>
  <si>
    <t>Dežūrķirurgs</t>
  </si>
  <si>
    <t>Imūnhematoloģijas daļas vadītājs - laboratorijas ārsts</t>
  </si>
  <si>
    <t>Imūnķīmijas, parazitoloģijas un "cito" izmeklējumu daļas vadītājs - laboratorijas speciālists</t>
  </si>
  <si>
    <t>Ķirurgs</t>
  </si>
  <si>
    <t>Ķirurgs (1.līmenis)</t>
  </si>
  <si>
    <t>Ķirurgs (2.līmenis)</t>
  </si>
  <si>
    <t>Laboratorijas ārsts (stažieris)</t>
  </si>
  <si>
    <t>Laboratorijas speciālists</t>
  </si>
  <si>
    <t>Laboratorijas speciālists (stažieris)</t>
  </si>
  <si>
    <t>Molekulārās diagnostikas daļas vadītājs - laboratorijas speciālists</t>
  </si>
  <si>
    <t>Neatliekamās palīdzības ārsts</t>
  </si>
  <si>
    <t>Nefrologs, internists</t>
  </si>
  <si>
    <t>Neiroķirurgs</t>
  </si>
  <si>
    <t>Oftalmologs</t>
  </si>
  <si>
    <t>Rezidents/anesteziologa, reanimatologa specialitātē</t>
  </si>
  <si>
    <t>Rezidents/endokrinologa specialitātē</t>
  </si>
  <si>
    <t>Rezidents/endokrinologa specialitātē (maksas)</t>
  </si>
  <si>
    <t>Rezidents/gastroenterologa specialitātē</t>
  </si>
  <si>
    <t>Rezidents/geriatra specialitātē</t>
  </si>
  <si>
    <t>Rezidents/ginekologa, dzemdību speciālista specialitātē</t>
  </si>
  <si>
    <t>Rezidents/ginekologa, dzemdību speciālista specialitātē (maksas)</t>
  </si>
  <si>
    <t>Rezidents/ģimenes ārsta specialitātē</t>
  </si>
  <si>
    <t>Rezidents/ģimenes ārsta specialitātē (maksas)</t>
  </si>
  <si>
    <t>Rezidents/hematologa specialitātē</t>
  </si>
  <si>
    <t>Rezidents/infektologa specialitātē</t>
  </si>
  <si>
    <t>Rezidents/internista specialitātē</t>
  </si>
  <si>
    <t>Rezidents/ķirurga specialitātē</t>
  </si>
  <si>
    <t>Rezidents/ķirurga specialitātē (maksas)</t>
  </si>
  <si>
    <t>Rezidents/neatliekamās palīdzības ārsta specialitātē</t>
  </si>
  <si>
    <t>Rezidents/neirofiziologa specialitātē</t>
  </si>
  <si>
    <t>Rezidents/neiroķirurga specialitātē (maksas)</t>
  </si>
  <si>
    <t>Rezidents/neirologa specialitātē</t>
  </si>
  <si>
    <t>Rezidents/neirologa specialitātē (maksas)</t>
  </si>
  <si>
    <t>Rezidents/onkologa ķīmijterapeita specialitātē</t>
  </si>
  <si>
    <t>Rezidents/plastikas ķirurga specialitātē</t>
  </si>
  <si>
    <t>Rezidents/pneimonologa specialitātē</t>
  </si>
  <si>
    <t>Rezidents/radiologa specialitātē</t>
  </si>
  <si>
    <t>Rezidents/radiologa specialitātē (maksas)</t>
  </si>
  <si>
    <t>Rezidents/traumatologa, ortopēda specialitātē</t>
  </si>
  <si>
    <t>Rezidents/traumatologa, ortopēda specialitātē (maksas)</t>
  </si>
  <si>
    <t>Rezidents/urologa specialitātē</t>
  </si>
  <si>
    <t>Rezidents/urologa specialitātē (maksas)</t>
  </si>
  <si>
    <t>Transfuziologs</t>
  </si>
  <si>
    <t>Traumatologs, ortopēds</t>
  </si>
  <si>
    <t>Urologs</t>
  </si>
  <si>
    <t>Virsārsts sepses intensīvā terapijā</t>
  </si>
  <si>
    <t>Ārstniecības un pacientu aprūpes personas un funkcionālo speciālistu asistenti, kopā, tai skaitā:</t>
  </si>
  <si>
    <t>Ārsta palīgs (feldšeris) (sertificēts)(inform.sniegšanai)</t>
  </si>
  <si>
    <t>Ārsta palīgs (feldšeris)(EKG)</t>
  </si>
  <si>
    <t>Ārsta palīgs (feldšeris)(Reģistrēts)</t>
  </si>
  <si>
    <t>Ārsta palīgs (feldšeris)(sertificēts)</t>
  </si>
  <si>
    <t>Biomedicīnas laborants</t>
  </si>
  <si>
    <t>Neatliekamās medicīnas ārsta palīgs/feldšeris</t>
  </si>
  <si>
    <t>Vecākais biomedicīnas laborants</t>
  </si>
  <si>
    <t>Vispārējās aprūpes māsa</t>
  </si>
  <si>
    <t>Vispārējās aprūpes māsa (anestēzijā un intensīvajā aprūpē)</t>
  </si>
  <si>
    <t>Vispārējās aprūpes māsa (EKG)</t>
  </si>
  <si>
    <t>Vispārējās aprūpes māsa (perioperatīvajā aprūpē)</t>
  </si>
  <si>
    <t>Ārstniecības un pacientu aprūpes atbalsta personas, māsu palīgi, zobārstu aistenti, kopā, tai skaitā:</t>
  </si>
  <si>
    <t>Pārējie darbinieki, kuri tieši iesaistīti darbā ar Covid-19, kopā, tai skaitā:</t>
  </si>
  <si>
    <t>Autovadītājs</t>
  </si>
  <si>
    <t>Ārstniecības iestādes klientu un pacientu reģistrators</t>
  </si>
  <si>
    <t>Biomedicīnas laboranta palīgs</t>
  </si>
  <si>
    <t>Galvenais statistiķis</t>
  </si>
  <si>
    <t>Galvenais statistiķis LIC</t>
  </si>
  <si>
    <t>Klientu apkalpošanas operators</t>
  </si>
  <si>
    <t>Klientu apkalpošanas speciālists</t>
  </si>
  <si>
    <t>Klientu apkalpošanas speciālists (aizvietošana)</t>
  </si>
  <si>
    <t>Klientu apkalpošanas speciālists (ārstniecības nodaļā)</t>
  </si>
  <si>
    <t>Klientu apkalpošanas speciālists (darbs ar kases aparātu)</t>
  </si>
  <si>
    <t>Medicīnas asistents (otrā līmeņa)</t>
  </si>
  <si>
    <t>Medicīnas asistents (trešā līmeņa)</t>
  </si>
  <si>
    <t>Medicīnas statistiķis</t>
  </si>
  <si>
    <t>Medicīnas tehnoloģiju speciālists</t>
  </si>
  <si>
    <t>Medicīniskās palīdzības autovadītājs</t>
  </si>
  <si>
    <t>Medicīnisko gāzu dežūrtehniķis</t>
  </si>
  <si>
    <t>Medicīnisko iekārtu tehniķis</t>
  </si>
  <si>
    <t>Reģistrators</t>
  </si>
  <si>
    <t>Sanitārs/slimnieku kopējs</t>
  </si>
  <si>
    <t>Sanitārs/slimnieku kopējs (ar materiālo atbildību)</t>
  </si>
  <si>
    <t>Statistikas datu bāzes analītiķis</t>
  </si>
  <si>
    <t>Vecākais klientu apkalpošanas speciālists</t>
  </si>
  <si>
    <t>Vecākais reģistrators</t>
  </si>
  <si>
    <t>Vecākais statistikas datu bāzes administrators</t>
  </si>
  <si>
    <t>Māsas palīgs  1</t>
  </si>
  <si>
    <t>Māsas palīgs  2</t>
  </si>
  <si>
    <t>Māsas palīgs  3</t>
  </si>
  <si>
    <t>Māsas palīgs  4</t>
  </si>
  <si>
    <t>Māsas palīgs  5</t>
  </si>
  <si>
    <t>Māsas palīgs  6</t>
  </si>
  <si>
    <t>Ārsts psihiatrs - nodaļas vadītājs</t>
  </si>
  <si>
    <t>oktobris</t>
  </si>
  <si>
    <t>1.pielikums MK rīkojuma projekta “Par finanšu līdzekļu piešķiršanu no valsts budžeta programmas “Līdzekļi neparedzētiem gadījumiem”” anotācijai</t>
  </si>
  <si>
    <t>Summētā darba laika periods, kurā uzskaitītas virsstundas un papildu snepieciešamais finansējums to apmaksai</t>
  </si>
  <si>
    <r>
      <t xml:space="preserve">Izdevumi  par virsstundām (2022.gada maijs - oktobris) kopā ar VSOAI, </t>
    </r>
    <r>
      <rPr>
        <b/>
        <i/>
        <sz val="12"/>
        <rFont val="Times New Roman"/>
        <family val="1"/>
      </rPr>
      <t>euro</t>
    </r>
  </si>
  <si>
    <t>Pārskats par  darba veicējiem (ārstniecības personām), virs normālā darba laika nostrādātām stundām, apmaksājamām stundām un izdevumiem, kas radušies saistībā ar mērķi ierobežot Covid-19 izplatību</t>
  </si>
  <si>
    <r>
      <t xml:space="preserve">Kopsavilkums par stacionāro iestāžu iesniegto informāciju par darba veicējiem (ārstniecības personām), virs normālā darba laika nostrādātām stundām, apmaksājamām stundām un izdevumiem, kas radušies saistībā  ar mērķi ierobežot Covid-19 izplatību par </t>
    </r>
    <r>
      <rPr>
        <b/>
        <u/>
        <sz val="13"/>
        <color theme="1"/>
        <rFont val="Times New Roman"/>
        <family val="1"/>
      </rPr>
      <t>2022.gada MAIJS - OKTOBRIS</t>
    </r>
  </si>
  <si>
    <r>
      <t xml:space="preserve">Iestādes nosaukums: </t>
    </r>
    <r>
      <rPr>
        <b/>
        <sz val="13"/>
        <rFont val="Times New Roman"/>
        <family val="1"/>
      </rPr>
      <t xml:space="preserve">SIA “Rīgas Austrumu klīniskās universitātes slimnīca” </t>
    </r>
  </si>
  <si>
    <t>Kopā</t>
  </si>
  <si>
    <t xml:space="preserve">  līdz normālam darba laikam</t>
  </si>
  <si>
    <t>Stundas likme (aprēķināta atbilstoši mēnešalgai vai darba līgumā noteiktā stundas likme)</t>
  </si>
  <si>
    <t>Vecākais statistikas datu bāzes analītiķis</t>
  </si>
  <si>
    <t>9=8 + VSOAI</t>
  </si>
  <si>
    <t>* Darbinieks var strādāt vairākās nodaļās, tamdēļ var rasties situācija, ka vienā nodaļā darbiniekam ir normālais darba laiks, bet citā tikai virsstundas</t>
  </si>
  <si>
    <t xml:space="preserve">  līdz normālam darba laikam*</t>
  </si>
  <si>
    <t>Samazināta VSAOI likme - 20,77% vai 21,94%</t>
  </si>
  <si>
    <t xml:space="preserve">Vispārējās aprūpes māsa </t>
  </si>
  <si>
    <r>
      <rPr>
        <sz val="13"/>
        <rFont val="Times New Roman"/>
        <family val="1"/>
      </rPr>
      <t xml:space="preserve">Pārskata mēnesis: </t>
    </r>
    <r>
      <rPr>
        <b/>
        <sz val="13"/>
        <rFont val="Times New Roman"/>
        <family val="1"/>
        <charset val="186"/>
      </rPr>
      <t>Maijs - Augusts</t>
    </r>
  </si>
  <si>
    <t>1.1.Pielikums</t>
  </si>
  <si>
    <r>
      <t>Iestādes nosaukums:</t>
    </r>
    <r>
      <rPr>
        <b/>
        <sz val="13"/>
        <color theme="1"/>
        <rFont val="Times New Roman"/>
        <family val="1"/>
      </rPr>
      <t xml:space="preserve"> VSIA "Paula Stradiņa klīniskā universitātes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</si>
  <si>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Maijs</t>
    </r>
  </si>
  <si>
    <r>
      <t>Stundas likme (aprēķināta atbilstoši mēnešalgai vai darba līgumā noteiktā stundas likme)</t>
    </r>
    <r>
      <rPr>
        <vertAlign val="superscript"/>
        <sz val="11"/>
        <rFont val="Times New Roman"/>
        <family val="1"/>
        <charset val="186"/>
      </rPr>
      <t>2</t>
    </r>
  </si>
  <si>
    <t>Ārsti, zobārsti un funkcionālie speciālisti, kopā, tai skaitā:</t>
  </si>
  <si>
    <t>līdz normālam darba laikam</t>
  </si>
  <si>
    <t>Ārstniecības un pacientu aprūpes atbalsta personas, māsu palīgi, zobārstu asistenti, kopā, tai skaitā:</t>
  </si>
  <si>
    <r>
      <t xml:space="preserve">Pārskata mēnesis: </t>
    </r>
    <r>
      <rPr>
        <b/>
        <sz val="13"/>
        <color theme="1"/>
        <rFont val="Times New Roman"/>
        <family val="1"/>
      </rPr>
      <t>Jūnijs</t>
    </r>
  </si>
  <si>
    <t>1.2.pielikums</t>
  </si>
  <si>
    <r>
      <t>Stundas likme (aprēķināta atbilstoši mēnešalgai vai darba līgumā noteiktā stundas likme)</t>
    </r>
    <r>
      <rPr>
        <vertAlign val="superscript"/>
        <sz val="11"/>
        <color theme="1"/>
        <rFont val="Times New Roman"/>
        <family val="1"/>
        <charset val="186"/>
      </rPr>
      <t>2</t>
    </r>
  </si>
  <si>
    <t>1.3.Pielikums</t>
  </si>
  <si>
    <t>1.4.Pielikums</t>
  </si>
  <si>
    <r>
      <t xml:space="preserve">Iestādes nosaukums: </t>
    </r>
    <r>
      <rPr>
        <b/>
        <sz val="13"/>
        <color theme="1"/>
        <rFont val="Times New Roman"/>
        <family val="1"/>
      </rPr>
      <t>SIA "Daugavpils reģionālā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</si>
  <si>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Augusts</t>
    </r>
  </si>
  <si>
    <t xml:space="preserve">  līdz normālam darba laikam </t>
  </si>
  <si>
    <t>"Plaušu slimību un tuberkulozes centrs" Infekcijas nodaļa - Covid 19 nodaļa</t>
  </si>
  <si>
    <t>1.5.Pielikums</t>
  </si>
  <si>
    <r>
      <t xml:space="preserve">Pārskata mēnesis: </t>
    </r>
    <r>
      <rPr>
        <b/>
        <sz val="13"/>
        <color theme="1"/>
        <rFont val="Times New Roman"/>
        <family val="1"/>
      </rPr>
      <t>Septembris</t>
    </r>
  </si>
  <si>
    <r>
      <t>Stundas likme (aprēķināta atbilstoši mēnešalgai vai darba līgumā noteiktā stundas likme)</t>
    </r>
    <r>
      <rPr>
        <vertAlign val="superscript"/>
        <sz val="11"/>
        <rFont val="Times New Roman"/>
        <family val="1"/>
      </rPr>
      <t>2</t>
    </r>
  </si>
  <si>
    <t>INFEKCIJAS NODAĻA</t>
  </si>
  <si>
    <t>Ārstniecības un pacientu aprūpes personas un funkcionālo speciālistu asistenti, kopā, tai skaitā</t>
  </si>
  <si>
    <r>
      <rPr>
        <sz val="13"/>
        <color theme="1"/>
        <rFont val="Times New Roman"/>
        <family val="1"/>
      </rPr>
      <t xml:space="preserve">Iestādes nosaukums: </t>
    </r>
    <r>
      <rPr>
        <b/>
        <sz val="13"/>
        <color theme="1"/>
        <rFont val="Times New Roman"/>
        <family val="1"/>
      </rPr>
      <t>SIA "Ziemeļkurzemes reģionālā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</si>
  <si>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Jūlijs</t>
    </r>
  </si>
  <si>
    <t>1.6.Pielikums</t>
  </si>
  <si>
    <t>9=8+VSOAI</t>
  </si>
  <si>
    <r>
      <rPr>
        <sz val="13"/>
        <color theme="1"/>
        <rFont val="Times New Roman"/>
        <family val="1"/>
      </rPr>
      <t>Iestādes nosaukums:</t>
    </r>
    <r>
      <rPr>
        <b/>
        <sz val="13"/>
        <color theme="1"/>
        <rFont val="Times New Roman"/>
        <family val="1"/>
      </rPr>
      <t xml:space="preserve"> SIA "Ziemeļkurzemes reģionālā slimnīca"</t>
    </r>
  </si>
  <si>
    <r>
      <t>Pārskata mēnesis:</t>
    </r>
    <r>
      <rPr>
        <b/>
        <sz val="13"/>
        <color theme="1"/>
        <rFont val="Times New Roman"/>
        <family val="1"/>
      </rPr>
      <t xml:space="preserve"> Augusts</t>
    </r>
  </si>
  <si>
    <r>
      <t>Pārskata mēnesis:</t>
    </r>
    <r>
      <rPr>
        <b/>
        <sz val="13"/>
        <color theme="1"/>
        <rFont val="Times New Roman"/>
        <family val="1"/>
      </rPr>
      <t xml:space="preserve"> Septembris</t>
    </r>
  </si>
  <si>
    <t>1.7.Pielikums</t>
  </si>
  <si>
    <t>1.8.Pielikums</t>
  </si>
  <si>
    <t>1.9.Pielikums</t>
  </si>
  <si>
    <r>
      <t>Iestādes nosaukums:</t>
    </r>
    <r>
      <rPr>
        <b/>
        <sz val="13"/>
        <color theme="1"/>
        <rFont val="Times New Roman"/>
        <family val="1"/>
      </rPr>
      <t xml:space="preserve"> SIA Jelgavas pilsētas slimnīca</t>
    </r>
  </si>
  <si>
    <r>
      <t>Pārskata mēnesis:</t>
    </r>
    <r>
      <rPr>
        <b/>
        <sz val="13"/>
        <color theme="1"/>
        <rFont val="Times New Roman"/>
        <family val="1"/>
      </rPr>
      <t xml:space="preserve"> Jūnijs</t>
    </r>
  </si>
  <si>
    <r>
      <t xml:space="preserve">Iestādes nosaukums: </t>
    </r>
    <r>
      <rPr>
        <b/>
        <sz val="13"/>
        <color theme="1"/>
        <rFont val="Times New Roman"/>
        <family val="1"/>
      </rPr>
      <t>SIA Jelgavas pilsētas slimnīca</t>
    </r>
  </si>
  <si>
    <t>1.10.Pielikums</t>
  </si>
  <si>
    <t>1.11.Pielikums</t>
  </si>
  <si>
    <t>1.12.Pielikums</t>
  </si>
  <si>
    <t>1.13.Pielikums</t>
  </si>
  <si>
    <r>
      <t xml:space="preserve">Pārskata periods: </t>
    </r>
    <r>
      <rPr>
        <b/>
        <sz val="13"/>
        <color theme="1"/>
        <rFont val="Times New Roman"/>
        <family val="1"/>
      </rPr>
      <t>Maijs - Augusts</t>
    </r>
  </si>
  <si>
    <t>1.14.Pielikums</t>
  </si>
  <si>
    <r>
      <t xml:space="preserve">Iestādes nosaukums: </t>
    </r>
    <r>
      <rPr>
        <b/>
        <sz val="13"/>
        <color theme="1"/>
        <rFont val="Times New Roman"/>
        <family val="1"/>
      </rPr>
      <t>VSIA „Daugavpils psihoneiroloģiskā slimnīca”</t>
    </r>
  </si>
  <si>
    <r>
      <t>Pārskata mēnesis:</t>
    </r>
    <r>
      <rPr>
        <b/>
        <sz val="13"/>
        <color theme="1"/>
        <rFont val="Times New Roman"/>
        <family val="1"/>
      </rPr>
      <t xml:space="preserve"> Jūlijs</t>
    </r>
  </si>
  <si>
    <t>1.15.Pielikums</t>
  </si>
  <si>
    <t>1.16.Pielikums</t>
  </si>
  <si>
    <t>1.17.Pielikums</t>
  </si>
  <si>
    <r>
      <t xml:space="preserve">Pārskata mēnesis: </t>
    </r>
    <r>
      <rPr>
        <b/>
        <sz val="13"/>
        <color theme="1"/>
        <rFont val="Times New Roman"/>
        <family val="1"/>
      </rPr>
      <t>Oktobris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</si>
</sst>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"/>
    <numFmt numFmtId="165" formatCode="0.000"/>
    <numFmt numFmtId="166" formatCode="0.0"/>
    <numFmt numFmtId="167" formatCode="0.0000"/>
    <numFmt numFmtId="168" formatCode="0.00000"/>
    <numFmt numFmtId="169" formatCode="0.000000"/>
  </numFmts>
  <fonts count="44" x14ac:knownFonts="1">
    <font>
      <sz val="11"/>
      <color theme="1"/>
      <name val="Calibri"/>
      <family val="2"/>
      <charset val="186"/>
      <scheme val="minor"/>
    </font>
    <font>
      <b/>
      <sz val="13"/>
      <color theme="1"/>
      <name val="Times New Roman"/>
      <family val="1"/>
      <charset val="186"/>
    </font>
    <font>
      <sz val="13"/>
      <color theme="1"/>
      <name val="Times New Roman"/>
      <family val="1"/>
      <charset val="186"/>
    </font>
    <font>
      <i/>
      <sz val="13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3"/>
      <color rgb="FFFF0000"/>
      <name val="Times New Roman"/>
      <family val="1"/>
      <charset val="186"/>
    </font>
    <font>
      <sz val="13"/>
      <name val="Times New Roman"/>
      <family val="1"/>
      <charset val="186"/>
    </font>
    <font>
      <i/>
      <sz val="13"/>
      <name val="Times New Roman"/>
      <family val="1"/>
      <charset val="186"/>
    </font>
    <font>
      <b/>
      <sz val="13"/>
      <name val="Times New Roman"/>
      <family val="1"/>
      <charset val="186"/>
    </font>
    <font>
      <sz val="12"/>
      <name val="Arial"/>
      <family val="2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i/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i/>
      <sz val="12"/>
      <name val="Times New Roman"/>
      <family val="1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vertAlign val="superscript"/>
      <sz val="11"/>
      <name val="Times New Roman"/>
      <family val="1"/>
    </font>
    <font>
      <i/>
      <sz val="11"/>
      <name val="Times New Roman"/>
      <family val="1"/>
    </font>
    <font>
      <b/>
      <sz val="13"/>
      <color rgb="FFFF0000"/>
      <name val="Times New Roman"/>
      <family val="1"/>
    </font>
    <font>
      <sz val="13"/>
      <color rgb="FF212529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4" fillId="0" borderId="0"/>
    <xf numFmtId="0" fontId="22" fillId="0" borderId="0"/>
    <xf numFmtId="43" fontId="2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</cellStyleXfs>
  <cellXfs count="282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right"/>
    </xf>
    <xf numFmtId="3" fontId="1" fillId="2" borderId="1" xfId="0" applyNumberFormat="1" applyFont="1" applyFill="1" applyBorder="1"/>
    <xf numFmtId="4" fontId="1" fillId="2" borderId="1" xfId="0" applyNumberFormat="1" applyFont="1" applyFill="1" applyBorder="1"/>
    <xf numFmtId="4" fontId="2" fillId="0" borderId="1" xfId="0" applyNumberFormat="1" applyFont="1" applyBorder="1"/>
    <xf numFmtId="4" fontId="2" fillId="0" borderId="0" xfId="0" applyNumberFormat="1" applyFont="1"/>
    <xf numFmtId="3" fontId="2" fillId="0" borderId="1" xfId="0" applyNumberFormat="1" applyFont="1" applyBorder="1"/>
    <xf numFmtId="3" fontId="1" fillId="0" borderId="1" xfId="0" applyNumberFormat="1" applyFont="1" applyBorder="1"/>
    <xf numFmtId="4" fontId="1" fillId="0" borderId="1" xfId="0" applyNumberFormat="1" applyFont="1" applyBorder="1"/>
    <xf numFmtId="3" fontId="6" fillId="0" borderId="1" xfId="0" applyNumberFormat="1" applyFont="1" applyBorder="1"/>
    <xf numFmtId="3" fontId="2" fillId="0" borderId="0" xfId="0" applyNumberFormat="1" applyFont="1"/>
    <xf numFmtId="0" fontId="5" fillId="0" borderId="4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4" fontId="1" fillId="5" borderId="1" xfId="0" applyNumberFormat="1" applyFont="1" applyFill="1" applyBorder="1"/>
    <xf numFmtId="0" fontId="1" fillId="0" borderId="0" xfId="0" applyFont="1" applyAlignment="1">
      <alignment horizontal="center" wrapText="1"/>
    </xf>
    <xf numFmtId="4" fontId="0" fillId="0" borderId="0" xfId="0" applyNumberFormat="1"/>
    <xf numFmtId="0" fontId="15" fillId="0" borderId="0" xfId="0" applyFont="1"/>
    <xf numFmtId="4" fontId="20" fillId="5" borderId="13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right"/>
    </xf>
    <xf numFmtId="0" fontId="11" fillId="3" borderId="13" xfId="0" applyFont="1" applyFill="1" applyBorder="1"/>
    <xf numFmtId="4" fontId="21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left" wrapText="1"/>
    </xf>
    <xf numFmtId="0" fontId="2" fillId="0" borderId="0" xfId="5" applyFont="1"/>
    <xf numFmtId="0" fontId="1" fillId="0" borderId="0" xfId="5" applyFont="1"/>
    <xf numFmtId="0" fontId="5" fillId="0" borderId="4" xfId="5" applyFont="1" applyBorder="1" applyAlignment="1">
      <alignment horizontal="center"/>
    </xf>
    <xf numFmtId="0" fontId="5" fillId="0" borderId="0" xfId="5" applyFont="1" applyAlignment="1">
      <alignment horizontal="center"/>
    </xf>
    <xf numFmtId="0" fontId="1" fillId="2" borderId="1" xfId="5" applyFont="1" applyFill="1" applyBorder="1" applyAlignment="1">
      <alignment horizontal="right"/>
    </xf>
    <xf numFmtId="3" fontId="1" fillId="2" borderId="1" xfId="5" applyNumberFormat="1" applyFont="1" applyFill="1" applyBorder="1"/>
    <xf numFmtId="4" fontId="1" fillId="2" borderId="1" xfId="5" applyNumberFormat="1" applyFont="1" applyFill="1" applyBorder="1"/>
    <xf numFmtId="0" fontId="1" fillId="6" borderId="1" xfId="5" applyFont="1" applyFill="1" applyBorder="1"/>
    <xf numFmtId="3" fontId="1" fillId="6" borderId="1" xfId="5" applyNumberFormat="1" applyFont="1" applyFill="1" applyBorder="1"/>
    <xf numFmtId="4" fontId="1" fillId="6" borderId="1" xfId="5" applyNumberFormat="1" applyFont="1" applyFill="1" applyBorder="1"/>
    <xf numFmtId="0" fontId="6" fillId="0" borderId="1" xfId="5" applyFont="1" applyBorder="1" applyAlignment="1">
      <alignment horizontal="left" wrapText="1"/>
    </xf>
    <xf numFmtId="3" fontId="2" fillId="0" borderId="1" xfId="5" applyNumberFormat="1" applyFont="1" applyBorder="1"/>
    <xf numFmtId="4" fontId="2" fillId="0" borderId="1" xfId="5" applyNumberFormat="1" applyFont="1" applyBorder="1"/>
    <xf numFmtId="0" fontId="2" fillId="0" borderId="1" xfId="5" applyFont="1" applyBorder="1" applyAlignment="1">
      <alignment horizontal="left" wrapText="1"/>
    </xf>
    <xf numFmtId="3" fontId="2" fillId="0" borderId="0" xfId="5" applyNumberFormat="1" applyFont="1"/>
    <xf numFmtId="4" fontId="2" fillId="0" borderId="0" xfId="5" applyNumberFormat="1" applyFont="1"/>
    <xf numFmtId="0" fontId="6" fillId="0" borderId="0" xfId="5" applyFont="1"/>
    <xf numFmtId="0" fontId="8" fillId="0" borderId="0" xfId="5" applyFont="1"/>
    <xf numFmtId="4" fontId="6" fillId="0" borderId="0" xfId="5" applyNumberFormat="1" applyFont="1"/>
    <xf numFmtId="0" fontId="11" fillId="0" borderId="1" xfId="0" applyFont="1" applyBorder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wrapText="1"/>
    </xf>
    <xf numFmtId="4" fontId="20" fillId="0" borderId="13" xfId="0" applyNumberFormat="1" applyFont="1" applyBorder="1" applyAlignment="1">
      <alignment horizontal="right" vertical="center"/>
    </xf>
    <xf numFmtId="4" fontId="21" fillId="0" borderId="12" xfId="0" applyNumberFormat="1" applyFont="1" applyBorder="1" applyAlignment="1">
      <alignment horizontal="center" vertical="center"/>
    </xf>
    <xf numFmtId="0" fontId="11" fillId="0" borderId="13" xfId="0" applyFont="1" applyBorder="1"/>
    <xf numFmtId="0" fontId="29" fillId="4" borderId="0" xfId="0" applyFont="1" applyFill="1"/>
    <xf numFmtId="0" fontId="29" fillId="0" borderId="0" xfId="0" applyFont="1"/>
    <xf numFmtId="0" fontId="6" fillId="0" borderId="0" xfId="5" applyFont="1" applyAlignment="1">
      <alignment horizontal="left"/>
    </xf>
    <xf numFmtId="0" fontId="8" fillId="0" borderId="1" xfId="5" applyFont="1" applyBorder="1" applyAlignment="1">
      <alignment horizontal="left" vertical="center" wrapText="1"/>
    </xf>
    <xf numFmtId="0" fontId="6" fillId="0" borderId="1" xfId="1" applyFont="1" applyBorder="1"/>
    <xf numFmtId="0" fontId="8" fillId="0" borderId="1" xfId="5" applyFont="1" applyBorder="1" applyAlignment="1">
      <alignment horizontal="left" wrapText="1"/>
    </xf>
    <xf numFmtId="4" fontId="6" fillId="0" borderId="1" xfId="5" applyNumberFormat="1" applyFont="1" applyBorder="1" applyAlignment="1">
      <alignment horizontal="right"/>
    </xf>
    <xf numFmtId="0" fontId="6" fillId="0" borderId="0" xfId="1" applyFont="1"/>
    <xf numFmtId="3" fontId="6" fillId="0" borderId="0" xfId="5" applyNumberFormat="1" applyFont="1"/>
    <xf numFmtId="4" fontId="7" fillId="0" borderId="0" xfId="5" applyNumberFormat="1" applyFont="1"/>
    <xf numFmtId="0" fontId="30" fillId="0" borderId="0" xfId="5" applyFont="1"/>
    <xf numFmtId="0" fontId="8" fillId="2" borderId="1" xfId="5" applyFont="1" applyFill="1" applyBorder="1" applyAlignment="1">
      <alignment horizontal="right" vertical="center" wrapText="1"/>
    </xf>
    <xf numFmtId="167" fontId="6" fillId="0" borderId="0" xfId="5" applyNumberFormat="1" applyFont="1"/>
    <xf numFmtId="167" fontId="8" fillId="0" borderId="4" xfId="5" applyNumberFormat="1" applyFont="1" applyBorder="1" applyAlignment="1">
      <alignment horizontal="center"/>
    </xf>
    <xf numFmtId="167" fontId="8" fillId="0" borderId="0" xfId="5" applyNumberFormat="1" applyFont="1" applyAlignment="1">
      <alignment horizontal="center"/>
    </xf>
    <xf numFmtId="0" fontId="13" fillId="0" borderId="1" xfId="5" applyFont="1" applyBorder="1" applyAlignment="1">
      <alignment horizontal="center" vertical="center" wrapText="1"/>
    </xf>
    <xf numFmtId="0" fontId="6" fillId="0" borderId="1" xfId="1" applyFont="1" applyBorder="1" applyAlignment="1">
      <alignment wrapText="1"/>
    </xf>
    <xf numFmtId="3" fontId="6" fillId="0" borderId="1" xfId="5" applyNumberFormat="1" applyFont="1" applyBorder="1" applyAlignment="1">
      <alignment horizontal="right"/>
    </xf>
    <xf numFmtId="4" fontId="31" fillId="0" borderId="1" xfId="5" applyNumberFormat="1" applyFont="1" applyBorder="1" applyAlignment="1">
      <alignment horizontal="right"/>
    </xf>
    <xf numFmtId="4" fontId="31" fillId="7" borderId="1" xfId="5" applyNumberFormat="1" applyFont="1" applyFill="1" applyBorder="1" applyAlignment="1">
      <alignment horizontal="right"/>
    </xf>
    <xf numFmtId="3" fontId="8" fillId="2" borderId="1" xfId="5" applyNumberFormat="1" applyFont="1" applyFill="1" applyBorder="1" applyAlignment="1">
      <alignment horizontal="right" wrapText="1"/>
    </xf>
    <xf numFmtId="4" fontId="8" fillId="2" borderId="1" xfId="5" applyNumberFormat="1" applyFont="1" applyFill="1" applyBorder="1" applyAlignment="1">
      <alignment horizontal="right" wrapText="1"/>
    </xf>
    <xf numFmtId="4" fontId="8" fillId="0" borderId="1" xfId="5" applyNumberFormat="1" applyFont="1" applyBorder="1" applyAlignment="1">
      <alignment horizontal="right" wrapText="1"/>
    </xf>
    <xf numFmtId="3" fontId="8" fillId="0" borderId="1" xfId="5" applyNumberFormat="1" applyFont="1" applyBorder="1" applyAlignment="1">
      <alignment horizontal="right" wrapText="1"/>
    </xf>
    <xf numFmtId="4" fontId="6" fillId="0" borderId="1" xfId="6" applyNumberFormat="1" applyFont="1" applyBorder="1" applyAlignment="1">
      <alignment horizontal="right" wrapText="1"/>
    </xf>
    <xf numFmtId="0" fontId="30" fillId="6" borderId="1" xfId="5" applyFont="1" applyFill="1" applyBorder="1" applyAlignment="1">
      <alignment horizontal="left" wrapText="1"/>
    </xf>
    <xf numFmtId="4" fontId="32" fillId="0" borderId="1" xfId="5" applyNumberFormat="1" applyFont="1" applyBorder="1"/>
    <xf numFmtId="0" fontId="2" fillId="0" borderId="0" xfId="3" applyFont="1"/>
    <xf numFmtId="0" fontId="2" fillId="0" borderId="0" xfId="3" applyFont="1" applyAlignment="1">
      <alignment horizontal="center"/>
    </xf>
    <xf numFmtId="166" fontId="2" fillId="0" borderId="0" xfId="3" applyNumberFormat="1" applyFont="1"/>
    <xf numFmtId="0" fontId="2" fillId="0" borderId="0" xfId="3" applyFont="1" applyAlignment="1">
      <alignment horizontal="right"/>
    </xf>
    <xf numFmtId="0" fontId="1" fillId="0" borderId="0" xfId="3" applyFont="1"/>
    <xf numFmtId="166" fontId="1" fillId="0" borderId="4" xfId="3" applyNumberFormat="1" applyFont="1" applyBorder="1" applyAlignment="1">
      <alignment horizontal="center"/>
    </xf>
    <xf numFmtId="0" fontId="1" fillId="0" borderId="0" xfId="3" applyFont="1" applyAlignment="1">
      <alignment horizontal="center"/>
    </xf>
    <xf numFmtId="0" fontId="1" fillId="2" borderId="1" xfId="3" applyFont="1" applyFill="1" applyBorder="1" applyAlignment="1">
      <alignment horizontal="right"/>
    </xf>
    <xf numFmtId="0" fontId="1" fillId="4" borderId="1" xfId="3" applyFont="1" applyFill="1" applyBorder="1"/>
    <xf numFmtId="0" fontId="2" fillId="0" borderId="1" xfId="3" applyFont="1" applyBorder="1" applyAlignment="1">
      <alignment horizontal="left" wrapText="1"/>
    </xf>
    <xf numFmtId="166" fontId="1" fillId="0" borderId="0" xfId="3" applyNumberFormat="1" applyFont="1"/>
    <xf numFmtId="0" fontId="2" fillId="3" borderId="1" xfId="3" applyFont="1" applyFill="1" applyBorder="1" applyAlignment="1">
      <alignment horizontal="left" wrapText="1"/>
    </xf>
    <xf numFmtId="0" fontId="2" fillId="0" borderId="1" xfId="3" applyFont="1" applyBorder="1" applyAlignment="1">
      <alignment vertical="center" wrapText="1"/>
    </xf>
    <xf numFmtId="164" fontId="2" fillId="0" borderId="0" xfId="3" applyNumberFormat="1" applyFont="1"/>
    <xf numFmtId="0" fontId="2" fillId="0" borderId="0" xfId="3" applyFont="1" applyAlignment="1">
      <alignment wrapText="1"/>
    </xf>
    <xf numFmtId="0" fontId="2" fillId="0" borderId="0" xfId="3" applyFont="1" applyAlignment="1">
      <alignment vertical="center" wrapText="1"/>
    </xf>
    <xf numFmtId="166" fontId="2" fillId="0" borderId="0" xfId="3" applyNumberFormat="1" applyFont="1" applyAlignment="1">
      <alignment vertical="center" wrapText="1"/>
    </xf>
    <xf numFmtId="0" fontId="2" fillId="0" borderId="0" xfId="3" applyFont="1" applyAlignment="1">
      <alignment horizontal="right" vertical="center" wrapText="1"/>
    </xf>
    <xf numFmtId="0" fontId="32" fillId="0" borderId="1" xfId="3" applyFont="1" applyBorder="1" applyAlignment="1">
      <alignment horizontal="left" wrapText="1"/>
    </xf>
    <xf numFmtId="0" fontId="32" fillId="0" borderId="1" xfId="3" applyFont="1" applyBorder="1" applyAlignment="1">
      <alignment horizontal="left" vertical="center" wrapText="1"/>
    </xf>
    <xf numFmtId="168" fontId="2" fillId="0" borderId="0" xfId="3" applyNumberFormat="1" applyFont="1" applyAlignment="1">
      <alignment horizontal="center"/>
    </xf>
    <xf numFmtId="168" fontId="2" fillId="0" borderId="0" xfId="3" applyNumberFormat="1" applyFont="1"/>
    <xf numFmtId="168" fontId="1" fillId="0" borderId="4" xfId="3" applyNumberFormat="1" applyFont="1" applyBorder="1" applyAlignment="1">
      <alignment horizontal="center"/>
    </xf>
    <xf numFmtId="168" fontId="2" fillId="0" borderId="0" xfId="3" applyNumberFormat="1" applyFont="1" applyAlignment="1">
      <alignment horizontal="right"/>
    </xf>
    <xf numFmtId="168" fontId="1" fillId="0" borderId="0" xfId="3" applyNumberFormat="1" applyFont="1" applyAlignment="1">
      <alignment horizontal="center"/>
    </xf>
    <xf numFmtId="0" fontId="32" fillId="4" borderId="1" xfId="3" applyFont="1" applyFill="1" applyBorder="1" applyAlignment="1">
      <alignment vertical="center" wrapText="1"/>
    </xf>
    <xf numFmtId="4" fontId="32" fillId="0" borderId="1" xfId="3" applyNumberFormat="1" applyFont="1" applyBorder="1" applyAlignment="1">
      <alignment horizontal="right"/>
    </xf>
    <xf numFmtId="4" fontId="16" fillId="0" borderId="0" xfId="3" applyNumberFormat="1" applyFont="1" applyAlignment="1">
      <alignment horizontal="right"/>
    </xf>
    <xf numFmtId="4" fontId="16" fillId="0" borderId="0" xfId="3" applyNumberFormat="1" applyFont="1"/>
    <xf numFmtId="165" fontId="1" fillId="0" borderId="0" xfId="3" applyNumberFormat="1" applyFont="1"/>
    <xf numFmtId="4" fontId="32" fillId="4" borderId="1" xfId="3" applyNumberFormat="1" applyFont="1" applyFill="1" applyBorder="1" applyAlignment="1">
      <alignment horizontal="right"/>
    </xf>
    <xf numFmtId="4" fontId="16" fillId="0" borderId="1" xfId="3" applyNumberFormat="1" applyFont="1" applyBorder="1" applyAlignment="1">
      <alignment horizontal="right"/>
    </xf>
    <xf numFmtId="4" fontId="16" fillId="7" borderId="1" xfId="3" applyNumberFormat="1" applyFont="1" applyFill="1" applyBorder="1" applyAlignment="1">
      <alignment horizontal="right"/>
    </xf>
    <xf numFmtId="4" fontId="32" fillId="2" borderId="1" xfId="3" applyNumberFormat="1" applyFont="1" applyFill="1" applyBorder="1" applyAlignment="1">
      <alignment horizontal="right"/>
    </xf>
    <xf numFmtId="3" fontId="16" fillId="3" borderId="1" xfId="3" applyNumberFormat="1" applyFont="1" applyFill="1" applyBorder="1" applyAlignment="1">
      <alignment horizontal="right"/>
    </xf>
    <xf numFmtId="3" fontId="16" fillId="0" borderId="1" xfId="3" applyNumberFormat="1" applyFont="1" applyBorder="1" applyAlignment="1">
      <alignment horizontal="right"/>
    </xf>
    <xf numFmtId="3" fontId="32" fillId="2" borderId="1" xfId="3" applyNumberFormat="1" applyFont="1" applyFill="1" applyBorder="1" applyAlignment="1">
      <alignment horizontal="right"/>
    </xf>
    <xf numFmtId="3" fontId="32" fillId="4" borderId="1" xfId="3" applyNumberFormat="1" applyFont="1" applyFill="1" applyBorder="1" applyAlignment="1">
      <alignment horizontal="right"/>
    </xf>
    <xf numFmtId="3" fontId="32" fillId="0" borderId="1" xfId="3" applyNumberFormat="1" applyFont="1" applyBorder="1" applyAlignment="1">
      <alignment horizontal="right"/>
    </xf>
    <xf numFmtId="3" fontId="16" fillId="0" borderId="0" xfId="3" applyNumberFormat="1" applyFont="1" applyAlignment="1">
      <alignment horizontal="right"/>
    </xf>
    <xf numFmtId="0" fontId="6" fillId="0" borderId="1" xfId="3" applyFont="1" applyBorder="1" applyAlignment="1">
      <alignment horizontal="left" wrapText="1"/>
    </xf>
    <xf numFmtId="0" fontId="8" fillId="0" borderId="0" xfId="3" applyFont="1"/>
    <xf numFmtId="3" fontId="31" fillId="3" borderId="1" xfId="3" applyNumberFormat="1" applyFont="1" applyFill="1" applyBorder="1" applyAlignment="1">
      <alignment horizontal="right"/>
    </xf>
    <xf numFmtId="3" fontId="31" fillId="0" borderId="1" xfId="3" applyNumberFormat="1" applyFont="1" applyBorder="1" applyAlignment="1">
      <alignment horizontal="right"/>
    </xf>
    <xf numFmtId="4" fontId="31" fillId="0" borderId="1" xfId="3" applyNumberFormat="1" applyFont="1" applyBorder="1" applyAlignment="1">
      <alignment horizontal="right"/>
    </xf>
    <xf numFmtId="0" fontId="32" fillId="4" borderId="1" xfId="3" applyFont="1" applyFill="1" applyBorder="1" applyAlignment="1">
      <alignment horizontal="left" vertical="center" wrapText="1"/>
    </xf>
    <xf numFmtId="0" fontId="39" fillId="3" borderId="2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1" fontId="37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2" fontId="16" fillId="0" borderId="0" xfId="0" applyNumberFormat="1" applyFont="1"/>
    <xf numFmtId="165" fontId="16" fillId="0" borderId="0" xfId="0" applyNumberFormat="1" applyFont="1"/>
    <xf numFmtId="0" fontId="32" fillId="0" borderId="0" xfId="0" applyFont="1"/>
    <xf numFmtId="0" fontId="31" fillId="0" borderId="0" xfId="0" applyFont="1"/>
    <xf numFmtId="0" fontId="32" fillId="2" borderId="1" xfId="0" applyFont="1" applyFill="1" applyBorder="1" applyAlignment="1">
      <alignment horizontal="right"/>
    </xf>
    <xf numFmtId="0" fontId="31" fillId="0" borderId="1" xfId="0" applyFont="1" applyBorder="1" applyAlignment="1">
      <alignment horizontal="left" wrapText="1"/>
    </xf>
    <xf numFmtId="0" fontId="16" fillId="0" borderId="1" xfId="0" applyFont="1" applyBorder="1"/>
    <xf numFmtId="0" fontId="16" fillId="3" borderId="1" xfId="0" applyFont="1" applyFill="1" applyBorder="1"/>
    <xf numFmtId="0" fontId="16" fillId="0" borderId="7" xfId="0" applyFont="1" applyBorder="1"/>
    <xf numFmtId="0" fontId="16" fillId="0" borderId="1" xfId="0" applyFont="1" applyBorder="1" applyAlignment="1">
      <alignment horizontal="right"/>
    </xf>
    <xf numFmtId="0" fontId="16" fillId="3" borderId="6" xfId="0" applyFont="1" applyFill="1" applyBorder="1"/>
    <xf numFmtId="1" fontId="16" fillId="0" borderId="1" xfId="0" applyNumberFormat="1" applyFont="1" applyBorder="1" applyAlignment="1">
      <alignment horizontal="right"/>
    </xf>
    <xf numFmtId="1" fontId="16" fillId="3" borderId="1" xfId="0" applyNumberFormat="1" applyFont="1" applyFill="1" applyBorder="1" applyAlignment="1">
      <alignment horizontal="right"/>
    </xf>
    <xf numFmtId="0" fontId="16" fillId="0" borderId="1" xfId="0" applyFont="1" applyBorder="1" applyAlignment="1">
      <alignment horizontal="left" wrapText="1"/>
    </xf>
    <xf numFmtId="3" fontId="16" fillId="0" borderId="0" xfId="0" applyNumberFormat="1" applyFont="1"/>
    <xf numFmtId="167" fontId="16" fillId="0" borderId="0" xfId="0" applyNumberFormat="1" applyFont="1"/>
    <xf numFmtId="167" fontId="42" fillId="0" borderId="0" xfId="0" applyNumberFormat="1" applyFont="1" applyAlignment="1">
      <alignment horizontal="center"/>
    </xf>
    <xf numFmtId="168" fontId="16" fillId="0" borderId="0" xfId="0" applyNumberFormat="1" applyFont="1"/>
    <xf numFmtId="168" fontId="42" fillId="0" borderId="0" xfId="0" applyNumberFormat="1" applyFont="1" applyAlignment="1">
      <alignment horizontal="center"/>
    </xf>
    <xf numFmtId="169" fontId="16" fillId="0" borderId="0" xfId="0" applyNumberFormat="1" applyFont="1"/>
    <xf numFmtId="169" fontId="42" fillId="0" borderId="0" xfId="0" applyNumberFormat="1" applyFont="1" applyAlignment="1">
      <alignment horizontal="center"/>
    </xf>
    <xf numFmtId="0" fontId="30" fillId="0" borderId="1" xfId="0" applyFont="1" applyBorder="1" applyAlignment="1">
      <alignment horizontal="left" wrapText="1"/>
    </xf>
    <xf numFmtId="0" fontId="32" fillId="4" borderId="1" xfId="0" applyFont="1" applyFill="1" applyBorder="1" applyAlignment="1">
      <alignment horizontal="right"/>
    </xf>
    <xf numFmtId="1" fontId="32" fillId="2" borderId="1" xfId="0" applyNumberFormat="1" applyFont="1" applyFill="1" applyBorder="1" applyAlignment="1">
      <alignment horizontal="right"/>
    </xf>
    <xf numFmtId="1" fontId="32" fillId="4" borderId="1" xfId="0" applyNumberFormat="1" applyFont="1" applyFill="1" applyBorder="1" applyAlignment="1">
      <alignment horizontal="right"/>
    </xf>
    <xf numFmtId="1" fontId="32" fillId="0" borderId="1" xfId="0" applyNumberFormat="1" applyFont="1" applyBorder="1" applyAlignment="1">
      <alignment horizontal="right"/>
    </xf>
    <xf numFmtId="1" fontId="32" fillId="3" borderId="1" xfId="0" applyNumberFormat="1" applyFont="1" applyFill="1" applyBorder="1" applyAlignment="1">
      <alignment horizontal="right"/>
    </xf>
    <xf numFmtId="4" fontId="32" fillId="2" borderId="1" xfId="0" applyNumberFormat="1" applyFont="1" applyFill="1" applyBorder="1" applyAlignment="1">
      <alignment horizontal="right"/>
    </xf>
    <xf numFmtId="4" fontId="32" fillId="4" borderId="1" xfId="0" applyNumberFormat="1" applyFont="1" applyFill="1" applyBorder="1" applyAlignment="1">
      <alignment horizontal="right"/>
    </xf>
    <xf numFmtId="4" fontId="32" fillId="0" borderId="1" xfId="0" applyNumberFormat="1" applyFont="1" applyBorder="1" applyAlignment="1">
      <alignment horizontal="right"/>
    </xf>
    <xf numFmtId="4" fontId="32" fillId="3" borderId="1" xfId="0" applyNumberFormat="1" applyFont="1" applyFill="1" applyBorder="1" applyAlignment="1">
      <alignment horizontal="right"/>
    </xf>
    <xf numFmtId="4" fontId="16" fillId="0" borderId="1" xfId="0" applyNumberFormat="1" applyFont="1" applyBorder="1" applyAlignment="1">
      <alignment horizontal="right"/>
    </xf>
    <xf numFmtId="4" fontId="16" fillId="3" borderId="1" xfId="0" applyNumberFormat="1" applyFont="1" applyFill="1" applyBorder="1" applyAlignment="1">
      <alignment horizontal="right"/>
    </xf>
    <xf numFmtId="4" fontId="16" fillId="0" borderId="0" xfId="0" applyNumberFormat="1" applyFont="1"/>
    <xf numFmtId="4" fontId="16" fillId="7" borderId="1" xfId="0" applyNumberFormat="1" applyFont="1" applyFill="1" applyBorder="1" applyAlignment="1">
      <alignment horizontal="right"/>
    </xf>
    <xf numFmtId="0" fontId="43" fillId="0" borderId="0" xfId="0" applyFont="1"/>
    <xf numFmtId="0" fontId="32" fillId="4" borderId="1" xfId="0" applyFont="1" applyFill="1" applyBorder="1" applyAlignment="1">
      <alignment horizontal="right" wrapText="1"/>
    </xf>
    <xf numFmtId="3" fontId="32" fillId="2" borderId="1" xfId="0" applyNumberFormat="1" applyFont="1" applyFill="1" applyBorder="1" applyAlignment="1">
      <alignment horizontal="right"/>
    </xf>
    <xf numFmtId="3" fontId="32" fillId="4" borderId="1" xfId="0" applyNumberFormat="1" applyFont="1" applyFill="1" applyBorder="1" applyAlignment="1">
      <alignment horizontal="right"/>
    </xf>
    <xf numFmtId="3" fontId="32" fillId="0" borderId="1" xfId="0" applyNumberFormat="1" applyFont="1" applyBorder="1" applyAlignment="1">
      <alignment horizontal="right"/>
    </xf>
    <xf numFmtId="3" fontId="16" fillId="0" borderId="1" xfId="0" applyNumberFormat="1" applyFont="1" applyBorder="1" applyAlignment="1">
      <alignment horizontal="right"/>
    </xf>
    <xf numFmtId="3" fontId="16" fillId="3" borderId="1" xfId="0" applyNumberFormat="1" applyFont="1" applyFill="1" applyBorder="1" applyAlignment="1">
      <alignment horizontal="right"/>
    </xf>
    <xf numFmtId="3" fontId="32" fillId="3" borderId="1" xfId="0" applyNumberFormat="1" applyFont="1" applyFill="1" applyBorder="1" applyAlignment="1">
      <alignment horizontal="right"/>
    </xf>
    <xf numFmtId="164" fontId="32" fillId="4" borderId="1" xfId="0" applyNumberFormat="1" applyFont="1" applyFill="1" applyBorder="1" applyAlignment="1">
      <alignment horizontal="right"/>
    </xf>
    <xf numFmtId="4" fontId="32" fillId="2" borderId="1" xfId="0" applyNumberFormat="1" applyFont="1" applyFill="1" applyBorder="1"/>
    <xf numFmtId="4" fontId="32" fillId="0" borderId="1" xfId="0" applyNumberFormat="1" applyFont="1" applyBorder="1"/>
    <xf numFmtId="4" fontId="16" fillId="0" borderId="1" xfId="0" applyNumberFormat="1" applyFont="1" applyBorder="1"/>
    <xf numFmtId="4" fontId="16" fillId="3" borderId="1" xfId="0" applyNumberFormat="1" applyFont="1" applyFill="1" applyBorder="1"/>
    <xf numFmtId="4" fontId="32" fillId="4" borderId="1" xfId="0" applyNumberFormat="1" applyFont="1" applyFill="1" applyBorder="1"/>
    <xf numFmtId="4" fontId="32" fillId="3" borderId="1" xfId="0" applyNumberFormat="1" applyFont="1" applyFill="1" applyBorder="1"/>
    <xf numFmtId="4" fontId="16" fillId="7" borderId="1" xfId="0" applyNumberFormat="1" applyFont="1" applyFill="1" applyBorder="1"/>
    <xf numFmtId="3" fontId="32" fillId="2" borderId="1" xfId="0" applyNumberFormat="1" applyFont="1" applyFill="1" applyBorder="1"/>
    <xf numFmtId="3" fontId="32" fillId="4" borderId="1" xfId="0" applyNumberFormat="1" applyFont="1" applyFill="1" applyBorder="1"/>
    <xf numFmtId="3" fontId="32" fillId="0" borderId="1" xfId="0" applyNumberFormat="1" applyFont="1" applyBorder="1"/>
    <xf numFmtId="3" fontId="16" fillId="0" borderId="1" xfId="0" applyNumberFormat="1" applyFont="1" applyBorder="1"/>
    <xf numFmtId="3" fontId="16" fillId="3" borderId="1" xfId="0" applyNumberFormat="1" applyFont="1" applyFill="1" applyBorder="1"/>
    <xf numFmtId="3" fontId="32" fillId="3" borderId="1" xfId="0" applyNumberFormat="1" applyFont="1" applyFill="1" applyBorder="1"/>
    <xf numFmtId="168" fontId="5" fillId="0" borderId="0" xfId="0" applyNumberFormat="1" applyFont="1" applyAlignment="1">
      <alignment horizontal="center"/>
    </xf>
    <xf numFmtId="168" fontId="2" fillId="0" borderId="0" xfId="0" applyNumberFormat="1" applyFont="1"/>
    <xf numFmtId="168" fontId="5" fillId="0" borderId="4" xfId="0" applyNumberFormat="1" applyFont="1" applyBorder="1" applyAlignment="1">
      <alignment horizontal="center"/>
    </xf>
    <xf numFmtId="3" fontId="30" fillId="0" borderId="1" xfId="0" applyNumberFormat="1" applyFont="1" applyBorder="1"/>
    <xf numFmtId="4" fontId="32" fillId="0" borderId="0" xfId="0" applyNumberFormat="1" applyFont="1"/>
    <xf numFmtId="3" fontId="31" fillId="0" borderId="1" xfId="0" applyNumberFormat="1" applyFont="1" applyBorder="1"/>
    <xf numFmtId="0" fontId="16" fillId="0" borderId="0" xfId="0" applyFont="1" applyAlignment="1">
      <alignment horizontal="left" wrapText="1"/>
    </xf>
    <xf numFmtId="168" fontId="42" fillId="0" borderId="4" xfId="0" applyNumberFormat="1" applyFont="1" applyBorder="1" applyAlignment="1">
      <alignment horizontal="center"/>
    </xf>
    <xf numFmtId="3" fontId="31" fillId="3" borderId="1" xfId="0" applyNumberFormat="1" applyFont="1" applyFill="1" applyBorder="1"/>
    <xf numFmtId="0" fontId="16" fillId="3" borderId="0" xfId="0" applyFont="1" applyFill="1"/>
    <xf numFmtId="164" fontId="32" fillId="2" borderId="1" xfId="0" applyNumberFormat="1" applyFont="1" applyFill="1" applyBorder="1"/>
    <xf numFmtId="4" fontId="32" fillId="0" borderId="1" xfId="0" applyNumberFormat="1" applyFont="1" applyBorder="1" applyAlignment="1">
      <alignment horizontal="center"/>
    </xf>
    <xf numFmtId="0" fontId="30" fillId="3" borderId="1" xfId="0" applyFont="1" applyFill="1" applyBorder="1" applyAlignment="1">
      <alignment horizontal="left" wrapText="1"/>
    </xf>
    <xf numFmtId="0" fontId="32" fillId="0" borderId="1" xfId="0" applyFont="1" applyBorder="1" applyAlignment="1">
      <alignment horizontal="left" wrapText="1"/>
    </xf>
    <xf numFmtId="4" fontId="16" fillId="3" borderId="0" xfId="0" applyNumberFormat="1" applyFont="1" applyFill="1"/>
    <xf numFmtId="4" fontId="36" fillId="3" borderId="0" xfId="0" applyNumberFormat="1" applyFont="1" applyFill="1"/>
    <xf numFmtId="0" fontId="30" fillId="4" borderId="1" xfId="0" applyFont="1" applyFill="1" applyBorder="1" applyAlignment="1">
      <alignment horizontal="right" wrapText="1"/>
    </xf>
    <xf numFmtId="3" fontId="30" fillId="4" borderId="1" xfId="0" applyNumberFormat="1" applyFont="1" applyFill="1" applyBorder="1" applyAlignment="1">
      <alignment horizontal="right" wrapText="1"/>
    </xf>
    <xf numFmtId="3" fontId="30" fillId="0" borderId="1" xfId="0" applyNumberFormat="1" applyFont="1" applyBorder="1" applyAlignment="1">
      <alignment horizontal="right"/>
    </xf>
    <xf numFmtId="168" fontId="31" fillId="0" borderId="0" xfId="0" applyNumberFormat="1" applyFont="1"/>
    <xf numFmtId="168" fontId="30" fillId="0" borderId="4" xfId="0" applyNumberFormat="1" applyFont="1" applyBorder="1" applyAlignment="1">
      <alignment horizontal="center"/>
    </xf>
    <xf numFmtId="4" fontId="30" fillId="4" borderId="1" xfId="0" applyNumberFormat="1" applyFont="1" applyFill="1" applyBorder="1" applyAlignment="1">
      <alignment horizontal="right" wrapText="1"/>
    </xf>
    <xf numFmtId="4" fontId="30" fillId="0" borderId="1" xfId="0" applyNumberFormat="1" applyFont="1" applyBorder="1"/>
    <xf numFmtId="4" fontId="31" fillId="0" borderId="1" xfId="0" applyNumberFormat="1" applyFont="1" applyBorder="1"/>
    <xf numFmtId="4" fontId="16" fillId="0" borderId="1" xfId="0" applyNumberFormat="1" applyFont="1" applyBorder="1" applyAlignment="1">
      <alignment horizontal="center"/>
    </xf>
    <xf numFmtId="169" fontId="31" fillId="0" borderId="0" xfId="0" applyNumberFormat="1" applyFont="1"/>
    <xf numFmtId="169" fontId="30" fillId="0" borderId="4" xfId="0" applyNumberFormat="1" applyFont="1" applyBorder="1" applyAlignment="1">
      <alignment horizontal="center"/>
    </xf>
    <xf numFmtId="3" fontId="1" fillId="5" borderId="1" xfId="0" applyNumberFormat="1" applyFont="1" applyFill="1" applyBorder="1"/>
    <xf numFmtId="2" fontId="2" fillId="0" borderId="1" xfId="0" applyNumberFormat="1" applyFont="1" applyBorder="1"/>
    <xf numFmtId="2" fontId="32" fillId="0" borderId="1" xfId="0" applyNumberFormat="1" applyFont="1" applyBorder="1"/>
    <xf numFmtId="2" fontId="16" fillId="0" borderId="1" xfId="0" applyNumberFormat="1" applyFont="1" applyBorder="1"/>
    <xf numFmtId="4" fontId="21" fillId="4" borderId="14" xfId="0" applyNumberFormat="1" applyFont="1" applyFill="1" applyBorder="1" applyAlignment="1">
      <alignment horizontal="center" vertical="center"/>
    </xf>
    <xf numFmtId="4" fontId="21" fillId="4" borderId="6" xfId="0" applyNumberFormat="1" applyFont="1" applyFill="1" applyBorder="1" applyAlignment="1">
      <alignment horizontal="center" vertical="center"/>
    </xf>
    <xf numFmtId="4" fontId="21" fillId="4" borderId="7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right" wrapText="1"/>
    </xf>
    <xf numFmtId="0" fontId="1" fillId="0" borderId="0" xfId="0" applyFont="1" applyAlignment="1">
      <alignment horizontal="center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9" fillId="5" borderId="12" xfId="0" applyFont="1" applyFill="1" applyBorder="1" applyAlignment="1">
      <alignment horizontal="right" vertical="center" wrapText="1"/>
    </xf>
    <xf numFmtId="0" fontId="19" fillId="5" borderId="13" xfId="0" applyFont="1" applyFill="1" applyBorder="1" applyAlignment="1">
      <alignment horizontal="right" vertical="center" wrapText="1"/>
    </xf>
    <xf numFmtId="0" fontId="19" fillId="5" borderId="14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31" fillId="8" borderId="0" xfId="7" applyFont="1" applyFill="1" applyAlignment="1">
      <alignment horizontal="left" vertical="center"/>
    </xf>
    <xf numFmtId="0" fontId="7" fillId="0" borderId="0" xfId="5" applyFont="1" applyAlignment="1">
      <alignment horizontal="right"/>
    </xf>
    <xf numFmtId="0" fontId="8" fillId="0" borderId="0" xfId="5" applyFont="1" applyAlignment="1">
      <alignment horizontal="center" wrapText="1"/>
    </xf>
    <xf numFmtId="0" fontId="10" fillId="0" borderId="1" xfId="5" applyFont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24" fillId="3" borderId="1" xfId="5" applyFont="1" applyFill="1" applyBorder="1" applyAlignment="1">
      <alignment horizontal="center" vertical="center" wrapText="1"/>
    </xf>
    <xf numFmtId="0" fontId="23" fillId="3" borderId="1" xfId="5" applyFont="1" applyFill="1" applyBorder="1" applyAlignment="1">
      <alignment horizontal="center" vertical="center" wrapText="1"/>
    </xf>
    <xf numFmtId="0" fontId="3" fillId="0" borderId="0" xfId="5" applyFont="1" applyAlignment="1">
      <alignment horizontal="right"/>
    </xf>
    <xf numFmtId="0" fontId="1" fillId="0" borderId="0" xfId="5" applyFont="1" applyAlignment="1">
      <alignment horizontal="center" wrapText="1"/>
    </xf>
    <xf numFmtId="0" fontId="13" fillId="0" borderId="1" xfId="5" applyFont="1" applyBorder="1" applyAlignment="1">
      <alignment horizontal="center" vertical="center" wrapText="1"/>
    </xf>
    <xf numFmtId="0" fontId="33" fillId="3" borderId="1" xfId="5" applyFont="1" applyFill="1" applyBorder="1" applyAlignment="1">
      <alignment horizontal="center" vertical="center" wrapText="1"/>
    </xf>
    <xf numFmtId="0" fontId="10" fillId="3" borderId="2" xfId="5" applyFont="1" applyFill="1" applyBorder="1" applyAlignment="1">
      <alignment horizontal="center" vertical="center" wrapText="1"/>
    </xf>
    <xf numFmtId="0" fontId="10" fillId="3" borderId="3" xfId="5" applyFont="1" applyFill="1" applyBorder="1" applyAlignment="1">
      <alignment horizontal="center" vertical="center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3" xfId="3" applyFont="1" applyFill="1" applyBorder="1" applyAlignment="1">
      <alignment horizontal="center" vertical="center" wrapText="1"/>
    </xf>
    <xf numFmtId="166" fontId="13" fillId="3" borderId="1" xfId="3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right"/>
    </xf>
    <xf numFmtId="0" fontId="1" fillId="0" borderId="0" xfId="3" applyFont="1" applyAlignment="1">
      <alignment horizontal="center" wrapText="1"/>
    </xf>
    <xf numFmtId="0" fontId="13" fillId="0" borderId="1" xfId="3" applyFont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35" fillId="3" borderId="1" xfId="3" applyFont="1" applyFill="1" applyBorder="1" applyAlignment="1">
      <alignment horizontal="center" vertical="center" wrapText="1"/>
    </xf>
    <xf numFmtId="0" fontId="33" fillId="3" borderId="1" xfId="3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36" fillId="0" borderId="0" xfId="0" applyFont="1" applyAlignment="1">
      <alignment horizontal="right"/>
    </xf>
    <xf numFmtId="0" fontId="32" fillId="0" borderId="0" xfId="0" applyFont="1" applyAlignment="1">
      <alignment horizont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9" fillId="3" borderId="5" xfId="0" applyFont="1" applyFill="1" applyBorder="1" applyAlignment="1">
      <alignment horizontal="center" vertical="center" wrapText="1"/>
    </xf>
    <xf numFmtId="0" fontId="39" fillId="3" borderId="6" xfId="0" applyFont="1" applyFill="1" applyBorder="1" applyAlignment="1">
      <alignment horizontal="center" vertical="center" wrapText="1"/>
    </xf>
    <xf numFmtId="0" fontId="39" fillId="3" borderId="7" xfId="0" applyFont="1" applyFill="1" applyBorder="1" applyAlignment="1">
      <alignment horizontal="center" vertical="center" wrapText="1"/>
    </xf>
    <xf numFmtId="2" fontId="39" fillId="3" borderId="2" xfId="0" applyNumberFormat="1" applyFont="1" applyFill="1" applyBorder="1" applyAlignment="1">
      <alignment horizontal="center" vertical="center" wrapText="1"/>
    </xf>
    <xf numFmtId="2" fontId="39" fillId="3" borderId="8" xfId="0" applyNumberFormat="1" applyFont="1" applyFill="1" applyBorder="1" applyAlignment="1">
      <alignment horizontal="center" vertical="center" wrapText="1"/>
    </xf>
    <xf numFmtId="165" fontId="39" fillId="3" borderId="2" xfId="0" applyNumberFormat="1" applyFont="1" applyFill="1" applyBorder="1" applyAlignment="1">
      <alignment horizontal="center" vertical="center" wrapText="1"/>
    </xf>
    <xf numFmtId="165" fontId="39" fillId="3" borderId="8" xfId="0" applyNumberFormat="1" applyFont="1" applyFill="1" applyBorder="1" applyAlignment="1">
      <alignment horizontal="center" vertical="center" wrapText="1"/>
    </xf>
    <xf numFmtId="0" fontId="41" fillId="3" borderId="2" xfId="0" applyFont="1" applyFill="1" applyBorder="1" applyAlignment="1">
      <alignment horizontal="center" vertical="center" wrapText="1"/>
    </xf>
    <xf numFmtId="0" fontId="41" fillId="3" borderId="8" xfId="0" applyFont="1" applyFill="1" applyBorder="1" applyAlignment="1">
      <alignment horizontal="center" vertical="center" wrapText="1"/>
    </xf>
    <xf numFmtId="0" fontId="38" fillId="3" borderId="2" xfId="0" applyFont="1" applyFill="1" applyBorder="1" applyAlignment="1">
      <alignment horizontal="center" vertical="center" wrapText="1"/>
    </xf>
    <xf numFmtId="0" fontId="38" fillId="3" borderId="8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3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9" fillId="3" borderId="2" xfId="0" applyFont="1" applyFill="1" applyBorder="1" applyAlignment="1">
      <alignment horizontal="center" vertical="center" wrapText="1"/>
    </xf>
    <xf numFmtId="0" fontId="39" fillId="3" borderId="3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</cellXfs>
  <cellStyles count="8">
    <cellStyle name="Comma 2" xfId="4" xr:uid="{72D6F3B7-996F-4AA1-BA14-B296F64388C3}"/>
    <cellStyle name="Normal" xfId="0" builtinId="0"/>
    <cellStyle name="Normal 17" xfId="7" xr:uid="{33F4401D-0ACF-44B9-BD3A-BBE764AC4B44}"/>
    <cellStyle name="Normal 2" xfId="3" xr:uid="{2ADB9B26-7AD2-4754-AE8E-788FFF2DB7D5}"/>
    <cellStyle name="Normal 2 2" xfId="5" xr:uid="{B4901FC7-FDB0-44F1-8BC2-A3FB0A04190C}"/>
    <cellStyle name="Normal 3" xfId="1" xr:uid="{00000000-0005-0000-0000-000001000000}"/>
    <cellStyle name="Normal 4 5 2" xfId="6" xr:uid="{C6F1CFB0-723F-4CA8-8037-10F5A772AF3E}"/>
    <cellStyle name="Parasts 4" xfId="2" xr:uid="{10B4DE86-6C02-4B86-93A0-4A3B0F2C62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CD23-C034-4F62-A6BD-93F07A70C75B}">
  <dimension ref="A1:K17"/>
  <sheetViews>
    <sheetView tabSelected="1" zoomScaleNormal="100" workbookViewId="0">
      <selection activeCell="B27" sqref="B26:B27"/>
    </sheetView>
  </sheetViews>
  <sheetFormatPr defaultRowHeight="15" x14ac:dyDescent="0.25"/>
  <cols>
    <col min="1" max="1" width="5" customWidth="1"/>
    <col min="2" max="2" width="49" customWidth="1"/>
    <col min="3" max="8" width="11.140625" customWidth="1"/>
    <col min="9" max="9" width="15.140625" customWidth="1"/>
    <col min="10" max="10" width="13.140625" customWidth="1"/>
  </cols>
  <sheetData>
    <row r="1" spans="1:11" ht="42" customHeight="1" x14ac:dyDescent="0.25">
      <c r="E1" s="217" t="s">
        <v>285</v>
      </c>
      <c r="F1" s="217"/>
      <c r="G1" s="217"/>
      <c r="H1" s="217"/>
      <c r="I1" s="217"/>
      <c r="J1" s="217"/>
    </row>
    <row r="3" spans="1:11" ht="53.25" customHeight="1" x14ac:dyDescent="0.25">
      <c r="A3" s="218" t="s">
        <v>289</v>
      </c>
      <c r="B3" s="218"/>
      <c r="C3" s="218"/>
      <c r="D3" s="218"/>
      <c r="E3" s="218"/>
      <c r="F3" s="218"/>
      <c r="G3" s="218"/>
      <c r="H3" s="218"/>
      <c r="I3" s="218"/>
    </row>
    <row r="4" spans="1:11" ht="16.5" x14ac:dyDescent="0.25">
      <c r="A4" s="16"/>
      <c r="B4" s="16"/>
      <c r="C4" s="16"/>
      <c r="D4" s="16"/>
      <c r="E4" s="16"/>
      <c r="F4" s="16"/>
      <c r="G4" s="16"/>
      <c r="H4" s="16"/>
    </row>
    <row r="5" spans="1:11" ht="15.75" thickBot="1" x14ac:dyDescent="0.3">
      <c r="A5" s="18"/>
    </row>
    <row r="6" spans="1:11" ht="15.75" x14ac:dyDescent="0.25">
      <c r="A6" s="219"/>
      <c r="B6" s="220"/>
      <c r="C6" s="223" t="s">
        <v>287</v>
      </c>
      <c r="D6" s="224"/>
      <c r="E6" s="224"/>
      <c r="F6" s="224"/>
      <c r="G6" s="224"/>
      <c r="H6" s="224"/>
      <c r="I6" s="225"/>
    </row>
    <row r="7" spans="1:11" ht="15.75" x14ac:dyDescent="0.25">
      <c r="A7" s="221"/>
      <c r="B7" s="222"/>
      <c r="C7" s="43" t="s">
        <v>81</v>
      </c>
      <c r="D7" s="43" t="s">
        <v>82</v>
      </c>
      <c r="E7" s="43" t="s">
        <v>91</v>
      </c>
      <c r="F7" s="43" t="s">
        <v>92</v>
      </c>
      <c r="G7" s="43" t="s">
        <v>83</v>
      </c>
      <c r="H7" s="43" t="s">
        <v>284</v>
      </c>
      <c r="I7" s="44" t="s">
        <v>0</v>
      </c>
    </row>
    <row r="8" spans="1:11" ht="15.75" x14ac:dyDescent="0.25">
      <c r="A8" s="226" t="s">
        <v>0</v>
      </c>
      <c r="B8" s="227"/>
      <c r="C8" s="228"/>
      <c r="D8" s="229"/>
      <c r="E8" s="229"/>
      <c r="F8" s="229"/>
      <c r="G8" s="229"/>
      <c r="H8" s="229"/>
      <c r="I8" s="19">
        <f>SUM(I9:I15)</f>
        <v>2323545.7900000005</v>
      </c>
      <c r="J8" s="17"/>
      <c r="K8" s="17"/>
    </row>
    <row r="9" spans="1:11" ht="15.75" x14ac:dyDescent="0.25">
      <c r="A9" s="20">
        <v>1</v>
      </c>
      <c r="B9" s="45" t="s">
        <v>84</v>
      </c>
      <c r="C9" s="214">
        <f>RAKUS_maijs_aug!I11</f>
        <v>1847618.8599999999</v>
      </c>
      <c r="D9" s="215"/>
      <c r="E9" s="215"/>
      <c r="F9" s="216"/>
      <c r="G9" s="22" t="s">
        <v>8</v>
      </c>
      <c r="H9" s="22" t="s">
        <v>8</v>
      </c>
      <c r="I9" s="46">
        <f t="shared" ref="I9:I15" si="0">SUM(C9:H9)</f>
        <v>1847618.8599999999</v>
      </c>
      <c r="K9" s="17"/>
    </row>
    <row r="10" spans="1:11" ht="15.75" x14ac:dyDescent="0.25">
      <c r="A10" s="20">
        <v>2</v>
      </c>
      <c r="B10" s="45" t="s">
        <v>85</v>
      </c>
      <c r="C10" s="47">
        <f>PSKUS_maijs!I11</f>
        <v>118267.19000000005</v>
      </c>
      <c r="D10" s="22">
        <f>PSKUS_jūn!I11</f>
        <v>108534.84000000001</v>
      </c>
      <c r="E10" s="22" t="s">
        <v>8</v>
      </c>
      <c r="F10" s="22" t="s">
        <v>8</v>
      </c>
      <c r="G10" s="22" t="s">
        <v>8</v>
      </c>
      <c r="H10" s="22" t="s">
        <v>8</v>
      </c>
      <c r="I10" s="46">
        <f t="shared" si="0"/>
        <v>226802.03000000006</v>
      </c>
      <c r="K10" s="17"/>
    </row>
    <row r="11" spans="1:11" ht="15.75" x14ac:dyDescent="0.25">
      <c r="A11" s="20">
        <v>3</v>
      </c>
      <c r="B11" s="48" t="s">
        <v>86</v>
      </c>
      <c r="C11" s="22" t="s">
        <v>8</v>
      </c>
      <c r="D11" s="22" t="s">
        <v>8</v>
      </c>
      <c r="E11" s="22" t="s">
        <v>8</v>
      </c>
      <c r="F11" s="22">
        <f>Daugavpils_reģ_aug!I11</f>
        <v>43798.310000000005</v>
      </c>
      <c r="G11" s="22">
        <f>Daugavpils_reģ_sept!I11</f>
        <v>100032.71000000002</v>
      </c>
      <c r="H11" s="22" t="s">
        <v>8</v>
      </c>
      <c r="I11" s="46">
        <f t="shared" si="0"/>
        <v>143831.02000000002</v>
      </c>
      <c r="K11" s="17"/>
    </row>
    <row r="12" spans="1:11" ht="15.75" x14ac:dyDescent="0.25">
      <c r="A12" s="20">
        <v>4</v>
      </c>
      <c r="B12" s="48" t="s">
        <v>87</v>
      </c>
      <c r="C12" s="22" t="s">
        <v>8</v>
      </c>
      <c r="D12" s="22" t="s">
        <v>8</v>
      </c>
      <c r="E12" s="22">
        <f>'Z-Kurzeme_jūl'!I10</f>
        <v>16136.809999999998</v>
      </c>
      <c r="F12" s="22">
        <f>'Z-Kurzeme_aug'!I10</f>
        <v>19868.32</v>
      </c>
      <c r="G12" s="22">
        <f>'Z-Kurzeme_sept'!I10</f>
        <v>28783.489999999998</v>
      </c>
      <c r="H12" s="22" t="s">
        <v>8</v>
      </c>
      <c r="I12" s="46">
        <f t="shared" si="0"/>
        <v>64788.619999999995</v>
      </c>
      <c r="K12" s="17"/>
    </row>
    <row r="13" spans="1:11" ht="15.75" x14ac:dyDescent="0.25">
      <c r="A13" s="20">
        <v>5</v>
      </c>
      <c r="B13" s="48" t="s">
        <v>88</v>
      </c>
      <c r="C13" s="22" t="s">
        <v>8</v>
      </c>
      <c r="D13" s="22">
        <f>Jelgava_jūn!I11</f>
        <v>2290.8000000000002</v>
      </c>
      <c r="E13" s="22">
        <f>Jelgava_jūl!I11</f>
        <v>4065.6099999999997</v>
      </c>
      <c r="F13" s="22">
        <f>Jelgava_aug!I11</f>
        <v>5908.5700000000006</v>
      </c>
      <c r="G13" s="22">
        <f>Jelgava_sept!I11</f>
        <v>7168.0599999999995</v>
      </c>
      <c r="H13" s="22" t="s">
        <v>8</v>
      </c>
      <c r="I13" s="46">
        <f t="shared" si="0"/>
        <v>19433.04</v>
      </c>
      <c r="K13" s="17"/>
    </row>
    <row r="14" spans="1:11" ht="15.75" x14ac:dyDescent="0.25">
      <c r="A14" s="20">
        <v>6</v>
      </c>
      <c r="B14" s="21" t="s">
        <v>89</v>
      </c>
      <c r="C14" s="214">
        <f>'Balvi-Gulbene_maijs_aug'!I11</f>
        <v>3913.5600000000004</v>
      </c>
      <c r="D14" s="215"/>
      <c r="E14" s="215"/>
      <c r="F14" s="216"/>
      <c r="G14" s="22" t="s">
        <v>8</v>
      </c>
      <c r="H14" s="22" t="s">
        <v>8</v>
      </c>
      <c r="I14" s="46">
        <f t="shared" si="0"/>
        <v>3913.5600000000004</v>
      </c>
      <c r="K14" s="17"/>
    </row>
    <row r="15" spans="1:11" ht="15.75" x14ac:dyDescent="0.25">
      <c r="A15" s="20">
        <v>7</v>
      </c>
      <c r="B15" s="48" t="s">
        <v>90</v>
      </c>
      <c r="C15" s="22" t="s">
        <v>8</v>
      </c>
      <c r="D15" s="22" t="s">
        <v>8</v>
      </c>
      <c r="E15" s="22">
        <f>Daugavpils_psih_jūl!I11</f>
        <v>919.52</v>
      </c>
      <c r="F15" s="22">
        <f>Daugavpils_psih_aug!I11</f>
        <v>8624.09</v>
      </c>
      <c r="G15" s="22">
        <f>Daugavpils_psih_sept!I11</f>
        <v>5296.7300000000005</v>
      </c>
      <c r="H15" s="22">
        <f>Dugavpils_psih_okt!I11</f>
        <v>2318.3200000000002</v>
      </c>
      <c r="I15" s="46">
        <f t="shared" si="0"/>
        <v>17158.66</v>
      </c>
      <c r="K15" s="17"/>
    </row>
    <row r="17" spans="2:8" x14ac:dyDescent="0.25">
      <c r="B17" s="49" t="s">
        <v>286</v>
      </c>
      <c r="C17" s="49"/>
      <c r="D17" s="49"/>
      <c r="E17" s="49"/>
      <c r="F17" s="49"/>
      <c r="G17" s="50"/>
      <c r="H17" s="50"/>
    </row>
  </sheetData>
  <mergeCells count="8">
    <mergeCell ref="C14:F14"/>
    <mergeCell ref="C9:F9"/>
    <mergeCell ref="E1:J1"/>
    <mergeCell ref="A3:I3"/>
    <mergeCell ref="A6:B7"/>
    <mergeCell ref="C6:I6"/>
    <mergeCell ref="A8:B8"/>
    <mergeCell ref="C8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BE9AE-E4B0-431D-938E-16DCF64A3337}">
  <sheetPr>
    <tabColor theme="9" tint="0.59999389629810485"/>
  </sheetPr>
  <dimension ref="A1:I1346"/>
  <sheetViews>
    <sheetView zoomScale="80" zoomScaleNormal="80" workbookViewId="0">
      <selection activeCell="A1346" sqref="A1346:B1346"/>
    </sheetView>
  </sheetViews>
  <sheetFormatPr defaultColWidth="9.140625" defaultRowHeight="16.5" x14ac:dyDescent="0.25"/>
  <cols>
    <col min="1" max="1" width="68.140625" style="40" customWidth="1"/>
    <col min="2" max="2" width="12.85546875" style="40" customWidth="1"/>
    <col min="3" max="4" width="14.7109375" style="40" customWidth="1"/>
    <col min="5" max="5" width="17.140625" style="40" customWidth="1"/>
    <col min="6" max="6" width="15" style="40" customWidth="1"/>
    <col min="7" max="7" width="14.5703125" style="40" customWidth="1"/>
    <col min="8" max="9" width="18.28515625" style="40" customWidth="1"/>
    <col min="10" max="16384" width="9.140625" style="40"/>
  </cols>
  <sheetData>
    <row r="1" spans="1:9" x14ac:dyDescent="0.25">
      <c r="H1" s="231" t="s">
        <v>301</v>
      </c>
      <c r="I1" s="231"/>
    </row>
    <row r="2" spans="1:9" s="41" customFormat="1" ht="36" customHeight="1" x14ac:dyDescent="0.25">
      <c r="A2" s="232" t="s">
        <v>288</v>
      </c>
      <c r="B2" s="232"/>
      <c r="C2" s="232"/>
      <c r="D2" s="232"/>
      <c r="E2" s="232"/>
      <c r="F2" s="232"/>
      <c r="G2" s="232"/>
      <c r="H2" s="232"/>
      <c r="I2" s="232"/>
    </row>
    <row r="4" spans="1:9" x14ac:dyDescent="0.25">
      <c r="A4" s="51" t="s">
        <v>290</v>
      </c>
      <c r="I4" s="42"/>
    </row>
    <row r="5" spans="1:9" x14ac:dyDescent="0.25">
      <c r="A5" s="59" t="s">
        <v>300</v>
      </c>
      <c r="I5" s="42"/>
    </row>
    <row r="6" spans="1:9" x14ac:dyDescent="0.25">
      <c r="B6" s="61"/>
      <c r="C6" s="61"/>
      <c r="D6" s="61"/>
      <c r="E6" s="62"/>
      <c r="F6" s="61"/>
      <c r="G6" s="61"/>
      <c r="H6" s="63"/>
      <c r="I6" s="63"/>
    </row>
    <row r="7" spans="1:9" ht="36" customHeight="1" x14ac:dyDescent="0.25">
      <c r="A7" s="233"/>
      <c r="B7" s="233" t="s">
        <v>3</v>
      </c>
      <c r="C7" s="234" t="s">
        <v>4</v>
      </c>
      <c r="D7" s="234"/>
      <c r="E7" s="234"/>
      <c r="F7" s="234" t="s">
        <v>2</v>
      </c>
      <c r="G7" s="234" t="s">
        <v>293</v>
      </c>
      <c r="H7" s="235" t="s">
        <v>5</v>
      </c>
      <c r="I7" s="236" t="s">
        <v>1</v>
      </c>
    </row>
    <row r="8" spans="1:9" ht="20.45" customHeight="1" x14ac:dyDescent="0.25">
      <c r="A8" s="233"/>
      <c r="B8" s="233"/>
      <c r="C8" s="234" t="s">
        <v>291</v>
      </c>
      <c r="D8" s="234" t="s">
        <v>297</v>
      </c>
      <c r="E8" s="234" t="s">
        <v>6</v>
      </c>
      <c r="F8" s="234"/>
      <c r="G8" s="234"/>
      <c r="H8" s="235"/>
      <c r="I8" s="236"/>
    </row>
    <row r="9" spans="1:9" ht="25.5" customHeight="1" x14ac:dyDescent="0.25">
      <c r="A9" s="233"/>
      <c r="B9" s="233"/>
      <c r="C9" s="234"/>
      <c r="D9" s="234"/>
      <c r="E9" s="234"/>
      <c r="F9" s="234"/>
      <c r="G9" s="234"/>
      <c r="H9" s="235"/>
      <c r="I9" s="236"/>
    </row>
    <row r="10" spans="1:9" x14ac:dyDescent="0.25">
      <c r="A10" s="64">
        <v>1</v>
      </c>
      <c r="B10" s="64">
        <v>2</v>
      </c>
      <c r="C10" s="64" t="s">
        <v>19</v>
      </c>
      <c r="D10" s="64">
        <v>4</v>
      </c>
      <c r="E10" s="64">
        <v>5</v>
      </c>
      <c r="F10" s="64">
        <v>6</v>
      </c>
      <c r="G10" s="64">
        <v>7</v>
      </c>
      <c r="H10" s="64">
        <v>8</v>
      </c>
      <c r="I10" s="64" t="s">
        <v>295</v>
      </c>
    </row>
    <row r="11" spans="1:9" s="41" customFormat="1" x14ac:dyDescent="0.25">
      <c r="A11" s="60" t="s">
        <v>0</v>
      </c>
      <c r="B11" s="69">
        <f>B12+B466+B1084+B993</f>
        <v>1327</v>
      </c>
      <c r="C11" s="69"/>
      <c r="D11" s="69"/>
      <c r="E11" s="69">
        <f t="shared" ref="E11" si="0">E12+E466+E1084+E993</f>
        <v>81189.891768077796</v>
      </c>
      <c r="F11" s="70"/>
      <c r="G11" s="70"/>
      <c r="H11" s="70">
        <f t="shared" ref="H11:I11" si="1">H12+H466+H1084+H993</f>
        <v>1496093.6000000003</v>
      </c>
      <c r="I11" s="70">
        <f t="shared" si="1"/>
        <v>1847618.8599999999</v>
      </c>
    </row>
    <row r="12" spans="1:9" s="41" customFormat="1" x14ac:dyDescent="0.25">
      <c r="A12" s="52" t="s">
        <v>171</v>
      </c>
      <c r="B12" s="72">
        <f>SUM(B13:B465)</f>
        <v>453</v>
      </c>
      <c r="C12" s="72"/>
      <c r="D12" s="72"/>
      <c r="E12" s="72">
        <f t="shared" ref="E12" si="2">SUM(E13:E465)</f>
        <v>42665.221498235493</v>
      </c>
      <c r="F12" s="71"/>
      <c r="G12" s="71"/>
      <c r="H12" s="71">
        <f t="shared" ref="H12:I12" si="3">SUM(H13:H465)</f>
        <v>961207.10000000079</v>
      </c>
      <c r="I12" s="71">
        <f t="shared" si="3"/>
        <v>1187490.3400000003</v>
      </c>
    </row>
    <row r="13" spans="1:9" ht="16.899999999999999" customHeight="1" x14ac:dyDescent="0.25">
      <c r="A13" s="53" t="s">
        <v>172</v>
      </c>
      <c r="B13" s="66">
        <v>1</v>
      </c>
      <c r="C13" s="66">
        <f>D13+E13</f>
        <v>133</v>
      </c>
      <c r="D13" s="66">
        <v>51.5</v>
      </c>
      <c r="E13" s="66">
        <v>81.5</v>
      </c>
      <c r="F13" s="55">
        <v>2092</v>
      </c>
      <c r="G13" s="73">
        <f>F13/168.17</f>
        <v>12.439793066539812</v>
      </c>
      <c r="H13" s="67">
        <f>ROUND(E13*G13*2,2)</f>
        <v>2027.69</v>
      </c>
      <c r="I13" s="67">
        <f t="shared" ref="I13:I30" si="4">ROUND(H13*1.2359,2)</f>
        <v>2506.02</v>
      </c>
    </row>
    <row r="14" spans="1:9" ht="16.899999999999999" customHeight="1" x14ac:dyDescent="0.25">
      <c r="A14" s="53" t="s">
        <v>172</v>
      </c>
      <c r="B14" s="66">
        <v>1</v>
      </c>
      <c r="C14" s="66">
        <f t="shared" ref="C14:C77" si="5">D14+E14</f>
        <v>336</v>
      </c>
      <c r="D14" s="66">
        <v>0</v>
      </c>
      <c r="E14" s="66">
        <v>336</v>
      </c>
      <c r="F14" s="55">
        <v>2092</v>
      </c>
      <c r="G14" s="73">
        <f>F14/168.17</f>
        <v>12.439793066539812</v>
      </c>
      <c r="H14" s="67">
        <f t="shared" ref="H14:H77" si="6">ROUND(E14*G14*2,2)</f>
        <v>8359.5400000000009</v>
      </c>
      <c r="I14" s="67">
        <f t="shared" si="4"/>
        <v>10331.56</v>
      </c>
    </row>
    <row r="15" spans="1:9" ht="16.899999999999999" customHeight="1" x14ac:dyDescent="0.25">
      <c r="A15" s="53" t="s">
        <v>172</v>
      </c>
      <c r="B15" s="66">
        <v>1</v>
      </c>
      <c r="C15" s="66">
        <f t="shared" si="5"/>
        <v>240</v>
      </c>
      <c r="D15" s="66">
        <v>0</v>
      </c>
      <c r="E15" s="66">
        <v>240</v>
      </c>
      <c r="F15" s="55">
        <v>2092</v>
      </c>
      <c r="G15" s="73">
        <f t="shared" ref="G15:G78" si="7">F15/168.17</f>
        <v>12.439793066539812</v>
      </c>
      <c r="H15" s="67">
        <f>ROUND(E15*G15*2,2)</f>
        <v>5971.1</v>
      </c>
      <c r="I15" s="67">
        <f t="shared" si="4"/>
        <v>7379.68</v>
      </c>
    </row>
    <row r="16" spans="1:9" ht="16.899999999999999" customHeight="1" x14ac:dyDescent="0.25">
      <c r="A16" s="53" t="s">
        <v>173</v>
      </c>
      <c r="B16" s="66">
        <v>1</v>
      </c>
      <c r="C16" s="66">
        <f t="shared" si="5"/>
        <v>600</v>
      </c>
      <c r="D16" s="66">
        <v>590</v>
      </c>
      <c r="E16" s="66">
        <v>10</v>
      </c>
      <c r="F16" s="55">
        <v>2427</v>
      </c>
      <c r="G16" s="73">
        <f t="shared" si="7"/>
        <v>14.431824939049772</v>
      </c>
      <c r="H16" s="67">
        <f t="shared" si="6"/>
        <v>288.64</v>
      </c>
      <c r="I16" s="67">
        <f t="shared" si="4"/>
        <v>356.73</v>
      </c>
    </row>
    <row r="17" spans="1:9" ht="16.899999999999999" customHeight="1" x14ac:dyDescent="0.25">
      <c r="A17" s="53" t="s">
        <v>173</v>
      </c>
      <c r="B17" s="66">
        <v>1</v>
      </c>
      <c r="C17" s="66">
        <f t="shared" si="5"/>
        <v>527</v>
      </c>
      <c r="D17" s="66">
        <v>503</v>
      </c>
      <c r="E17" s="66">
        <v>24</v>
      </c>
      <c r="F17" s="55">
        <v>2427</v>
      </c>
      <c r="G17" s="73">
        <f t="shared" si="7"/>
        <v>14.431824939049772</v>
      </c>
      <c r="H17" s="67">
        <f>ROUND(E17*G17*2,2)</f>
        <v>692.73</v>
      </c>
      <c r="I17" s="67">
        <f t="shared" si="4"/>
        <v>856.15</v>
      </c>
    </row>
    <row r="18" spans="1:9" ht="16.899999999999999" customHeight="1" x14ac:dyDescent="0.25">
      <c r="A18" s="53" t="s">
        <v>173</v>
      </c>
      <c r="B18" s="66">
        <v>1</v>
      </c>
      <c r="C18" s="66">
        <f t="shared" si="5"/>
        <v>414</v>
      </c>
      <c r="D18" s="66">
        <v>395</v>
      </c>
      <c r="E18" s="66">
        <v>19</v>
      </c>
      <c r="F18" s="55">
        <v>2427</v>
      </c>
      <c r="G18" s="73">
        <f t="shared" si="7"/>
        <v>14.431824939049772</v>
      </c>
      <c r="H18" s="67">
        <f t="shared" si="6"/>
        <v>548.41</v>
      </c>
      <c r="I18" s="67">
        <f t="shared" si="4"/>
        <v>677.78</v>
      </c>
    </row>
    <row r="19" spans="1:9" ht="16.899999999999999" customHeight="1" x14ac:dyDescent="0.25">
      <c r="A19" s="53" t="s">
        <v>173</v>
      </c>
      <c r="B19" s="66">
        <v>1</v>
      </c>
      <c r="C19" s="66">
        <f t="shared" si="5"/>
        <v>329</v>
      </c>
      <c r="D19" s="66">
        <v>316.5</v>
      </c>
      <c r="E19" s="66">
        <v>12.5</v>
      </c>
      <c r="F19" s="55">
        <v>2427</v>
      </c>
      <c r="G19" s="73">
        <f t="shared" si="7"/>
        <v>14.431824939049772</v>
      </c>
      <c r="H19" s="67">
        <f t="shared" si="6"/>
        <v>360.8</v>
      </c>
      <c r="I19" s="67">
        <f t="shared" si="4"/>
        <v>445.91</v>
      </c>
    </row>
    <row r="20" spans="1:9" ht="16.899999999999999" customHeight="1" x14ac:dyDescent="0.25">
      <c r="A20" s="53" t="s">
        <v>173</v>
      </c>
      <c r="B20" s="66">
        <v>1</v>
      </c>
      <c r="C20" s="66">
        <f t="shared" si="5"/>
        <v>317</v>
      </c>
      <c r="D20" s="66">
        <v>271</v>
      </c>
      <c r="E20" s="66">
        <v>46</v>
      </c>
      <c r="F20" s="55">
        <v>2427</v>
      </c>
      <c r="G20" s="73">
        <f t="shared" si="7"/>
        <v>14.431824939049772</v>
      </c>
      <c r="H20" s="67">
        <f t="shared" si="6"/>
        <v>1327.73</v>
      </c>
      <c r="I20" s="67">
        <f t="shared" si="4"/>
        <v>1640.94</v>
      </c>
    </row>
    <row r="21" spans="1:9" ht="16.899999999999999" customHeight="1" x14ac:dyDescent="0.25">
      <c r="A21" s="53" t="s">
        <v>173</v>
      </c>
      <c r="B21" s="66">
        <v>1</v>
      </c>
      <c r="C21" s="66">
        <f t="shared" si="5"/>
        <v>570.16666599999996</v>
      </c>
      <c r="D21" s="66">
        <v>558</v>
      </c>
      <c r="E21" s="66">
        <v>12.166665999999999</v>
      </c>
      <c r="F21" s="55">
        <v>2427</v>
      </c>
      <c r="G21" s="73">
        <f t="shared" si="7"/>
        <v>14.431824939049772</v>
      </c>
      <c r="H21" s="67">
        <f t="shared" si="6"/>
        <v>351.17</v>
      </c>
      <c r="I21" s="67">
        <f t="shared" si="4"/>
        <v>434.01</v>
      </c>
    </row>
    <row r="22" spans="1:9" ht="16.899999999999999" customHeight="1" x14ac:dyDescent="0.25">
      <c r="A22" s="53" t="s">
        <v>173</v>
      </c>
      <c r="B22" s="66">
        <v>1</v>
      </c>
      <c r="C22" s="66">
        <f t="shared" si="5"/>
        <v>698.83333200000004</v>
      </c>
      <c r="D22" s="66">
        <v>678</v>
      </c>
      <c r="E22" s="66">
        <v>20.833331999999999</v>
      </c>
      <c r="F22" s="55">
        <v>2427</v>
      </c>
      <c r="G22" s="73">
        <f t="shared" si="7"/>
        <v>14.431824939049772</v>
      </c>
      <c r="H22" s="67">
        <f t="shared" si="6"/>
        <v>601.33000000000004</v>
      </c>
      <c r="I22" s="67">
        <f t="shared" si="4"/>
        <v>743.18</v>
      </c>
    </row>
    <row r="23" spans="1:9" ht="16.899999999999999" customHeight="1" x14ac:dyDescent="0.25">
      <c r="A23" s="53" t="s">
        <v>173</v>
      </c>
      <c r="B23" s="66">
        <v>1</v>
      </c>
      <c r="C23" s="66">
        <f t="shared" si="5"/>
        <v>233.41666599999999</v>
      </c>
      <c r="D23" s="66">
        <v>231</v>
      </c>
      <c r="E23" s="66">
        <v>2.4166660000000002</v>
      </c>
      <c r="F23" s="55">
        <v>2427</v>
      </c>
      <c r="G23" s="73">
        <f t="shared" si="7"/>
        <v>14.431824939049772</v>
      </c>
      <c r="H23" s="67">
        <f t="shared" si="6"/>
        <v>69.75</v>
      </c>
      <c r="I23" s="67">
        <f t="shared" si="4"/>
        <v>86.2</v>
      </c>
    </row>
    <row r="24" spans="1:9" ht="16.899999999999999" customHeight="1" x14ac:dyDescent="0.25">
      <c r="A24" s="53" t="s">
        <v>173</v>
      </c>
      <c r="B24" s="66">
        <v>1</v>
      </c>
      <c r="C24" s="66">
        <f t="shared" si="5"/>
        <v>645.499999</v>
      </c>
      <c r="D24" s="66">
        <v>638</v>
      </c>
      <c r="E24" s="66">
        <v>7.4999990000000007</v>
      </c>
      <c r="F24" s="55">
        <v>2427</v>
      </c>
      <c r="G24" s="73">
        <f t="shared" si="7"/>
        <v>14.431824939049772</v>
      </c>
      <c r="H24" s="67">
        <f t="shared" si="6"/>
        <v>216.48</v>
      </c>
      <c r="I24" s="67">
        <f t="shared" si="4"/>
        <v>267.55</v>
      </c>
    </row>
    <row r="25" spans="1:9" ht="16.899999999999999" customHeight="1" x14ac:dyDescent="0.25">
      <c r="A25" s="53" t="s">
        <v>173</v>
      </c>
      <c r="B25" s="66">
        <v>1</v>
      </c>
      <c r="C25" s="66">
        <f t="shared" si="5"/>
        <v>602.99999800000001</v>
      </c>
      <c r="D25" s="66">
        <v>590</v>
      </c>
      <c r="E25" s="66">
        <v>12.999998000000005</v>
      </c>
      <c r="F25" s="55">
        <v>2427</v>
      </c>
      <c r="G25" s="73">
        <f t="shared" si="7"/>
        <v>14.431824939049772</v>
      </c>
      <c r="H25" s="67">
        <f t="shared" si="6"/>
        <v>375.23</v>
      </c>
      <c r="I25" s="67">
        <f t="shared" si="4"/>
        <v>463.75</v>
      </c>
    </row>
    <row r="26" spans="1:9" ht="16.899999999999999" customHeight="1" x14ac:dyDescent="0.25">
      <c r="A26" s="53" t="s">
        <v>174</v>
      </c>
      <c r="B26" s="66">
        <v>1</v>
      </c>
      <c r="C26" s="66">
        <f t="shared" si="5"/>
        <v>70</v>
      </c>
      <c r="D26" s="66">
        <v>0</v>
      </c>
      <c r="E26" s="66">
        <v>70</v>
      </c>
      <c r="F26" s="55">
        <v>2696</v>
      </c>
      <c r="G26" s="73">
        <f t="shared" si="7"/>
        <v>16.031396800856278</v>
      </c>
      <c r="H26" s="67">
        <f t="shared" si="6"/>
        <v>2244.4</v>
      </c>
      <c r="I26" s="67">
        <f t="shared" si="4"/>
        <v>2773.85</v>
      </c>
    </row>
    <row r="27" spans="1:9" ht="16.899999999999999" customHeight="1" x14ac:dyDescent="0.25">
      <c r="A27" s="53" t="s">
        <v>174</v>
      </c>
      <c r="B27" s="66">
        <v>1</v>
      </c>
      <c r="C27" s="66">
        <f t="shared" si="5"/>
        <v>521.75</v>
      </c>
      <c r="D27" s="66">
        <v>518</v>
      </c>
      <c r="E27" s="66">
        <v>3.75</v>
      </c>
      <c r="F27" s="55">
        <v>2426</v>
      </c>
      <c r="G27" s="73">
        <f t="shared" si="7"/>
        <v>14.425878575251234</v>
      </c>
      <c r="H27" s="67">
        <f t="shared" si="6"/>
        <v>108.19</v>
      </c>
      <c r="I27" s="67">
        <f t="shared" si="4"/>
        <v>133.71</v>
      </c>
    </row>
    <row r="28" spans="1:9" ht="16.899999999999999" customHeight="1" x14ac:dyDescent="0.25">
      <c r="A28" s="53" t="s">
        <v>174</v>
      </c>
      <c r="B28" s="66">
        <v>1</v>
      </c>
      <c r="C28" s="66">
        <f t="shared" si="5"/>
        <v>603.5</v>
      </c>
      <c r="D28" s="66">
        <v>599</v>
      </c>
      <c r="E28" s="66">
        <v>4.5</v>
      </c>
      <c r="F28" s="55">
        <v>2426</v>
      </c>
      <c r="G28" s="73">
        <f t="shared" si="7"/>
        <v>14.425878575251234</v>
      </c>
      <c r="H28" s="67">
        <f t="shared" si="6"/>
        <v>129.83000000000001</v>
      </c>
      <c r="I28" s="67">
        <f t="shared" si="4"/>
        <v>160.46</v>
      </c>
    </row>
    <row r="29" spans="1:9" ht="16.899999999999999" customHeight="1" x14ac:dyDescent="0.25">
      <c r="A29" s="53" t="s">
        <v>174</v>
      </c>
      <c r="B29" s="66">
        <v>1</v>
      </c>
      <c r="C29" s="66">
        <f t="shared" si="5"/>
        <v>575</v>
      </c>
      <c r="D29" s="66">
        <v>551</v>
      </c>
      <c r="E29" s="66">
        <v>24</v>
      </c>
      <c r="F29" s="55">
        <v>2696</v>
      </c>
      <c r="G29" s="73">
        <f t="shared" si="7"/>
        <v>16.031396800856278</v>
      </c>
      <c r="H29" s="67">
        <f t="shared" si="6"/>
        <v>769.51</v>
      </c>
      <c r="I29" s="67">
        <f t="shared" si="4"/>
        <v>951.04</v>
      </c>
    </row>
    <row r="30" spans="1:9" ht="16.899999999999999" customHeight="1" x14ac:dyDescent="0.25">
      <c r="A30" s="53" t="s">
        <v>174</v>
      </c>
      <c r="B30" s="66">
        <v>1</v>
      </c>
      <c r="C30" s="66">
        <f t="shared" si="5"/>
        <v>578.33333300000004</v>
      </c>
      <c r="D30" s="66">
        <v>574</v>
      </c>
      <c r="E30" s="66">
        <v>4.3333329999999997</v>
      </c>
      <c r="F30" s="55">
        <v>2696</v>
      </c>
      <c r="G30" s="73">
        <f t="shared" si="7"/>
        <v>16.031396800856278</v>
      </c>
      <c r="H30" s="67">
        <f t="shared" si="6"/>
        <v>138.94</v>
      </c>
      <c r="I30" s="67">
        <f t="shared" si="4"/>
        <v>171.72</v>
      </c>
    </row>
    <row r="31" spans="1:9" ht="16.899999999999999" customHeight="1" x14ac:dyDescent="0.25">
      <c r="A31" s="53" t="s">
        <v>174</v>
      </c>
      <c r="B31" s="66">
        <v>1</v>
      </c>
      <c r="C31" s="66">
        <f t="shared" si="5"/>
        <v>682</v>
      </c>
      <c r="D31" s="66">
        <v>678</v>
      </c>
      <c r="E31" s="66">
        <v>4</v>
      </c>
      <c r="F31" s="55">
        <v>2696</v>
      </c>
      <c r="G31" s="73">
        <f t="shared" si="7"/>
        <v>16.031396800856278</v>
      </c>
      <c r="H31" s="67">
        <f t="shared" si="6"/>
        <v>128.25</v>
      </c>
      <c r="I31" s="68">
        <f>ROUND(H31*1.2077,2)</f>
        <v>154.88999999999999</v>
      </c>
    </row>
    <row r="32" spans="1:9" ht="16.899999999999999" customHeight="1" x14ac:dyDescent="0.25">
      <c r="A32" s="53" t="s">
        <v>174</v>
      </c>
      <c r="B32" s="66">
        <v>1</v>
      </c>
      <c r="C32" s="66">
        <f t="shared" si="5"/>
        <v>5.9999990000000007</v>
      </c>
      <c r="D32" s="66">
        <v>0</v>
      </c>
      <c r="E32" s="66">
        <v>5.9999990000000007</v>
      </c>
      <c r="F32" s="55">
        <v>2696</v>
      </c>
      <c r="G32" s="73">
        <f t="shared" si="7"/>
        <v>16.031396800856278</v>
      </c>
      <c r="H32" s="67">
        <f t="shared" si="6"/>
        <v>192.38</v>
      </c>
      <c r="I32" s="67">
        <f t="shared" ref="I32:I37" si="8">ROUND(H32*1.2359,2)</f>
        <v>237.76</v>
      </c>
    </row>
    <row r="33" spans="1:9" ht="16.899999999999999" customHeight="1" x14ac:dyDescent="0.25">
      <c r="A33" s="53" t="s">
        <v>175</v>
      </c>
      <c r="B33" s="66">
        <v>1</v>
      </c>
      <c r="C33" s="66">
        <f t="shared" si="5"/>
        <v>574.999999</v>
      </c>
      <c r="D33" s="66">
        <v>574</v>
      </c>
      <c r="E33" s="66">
        <v>0.99999900000000252</v>
      </c>
      <c r="F33" s="55">
        <v>2965</v>
      </c>
      <c r="G33" s="73">
        <f t="shared" si="7"/>
        <v>17.630968662662784</v>
      </c>
      <c r="H33" s="67">
        <f t="shared" si="6"/>
        <v>35.26</v>
      </c>
      <c r="I33" s="67">
        <f t="shared" si="8"/>
        <v>43.58</v>
      </c>
    </row>
    <row r="34" spans="1:9" ht="16.899999999999999" customHeight="1" x14ac:dyDescent="0.25">
      <c r="A34" s="53" t="s">
        <v>175</v>
      </c>
      <c r="B34" s="66">
        <v>1</v>
      </c>
      <c r="C34" s="66">
        <f t="shared" si="5"/>
        <v>578.66666599999996</v>
      </c>
      <c r="D34" s="66">
        <v>574</v>
      </c>
      <c r="E34" s="66">
        <v>4.6666660000000002</v>
      </c>
      <c r="F34" s="55">
        <v>2965</v>
      </c>
      <c r="G34" s="73">
        <f t="shared" si="7"/>
        <v>17.630968662662784</v>
      </c>
      <c r="H34" s="67">
        <f t="shared" si="6"/>
        <v>164.56</v>
      </c>
      <c r="I34" s="67">
        <f t="shared" si="8"/>
        <v>203.38</v>
      </c>
    </row>
    <row r="35" spans="1:9" ht="16.899999999999999" customHeight="1" x14ac:dyDescent="0.25">
      <c r="A35" s="53" t="s">
        <v>175</v>
      </c>
      <c r="B35" s="66">
        <v>1</v>
      </c>
      <c r="C35" s="66">
        <f t="shared" si="5"/>
        <v>759</v>
      </c>
      <c r="D35" s="66">
        <v>631</v>
      </c>
      <c r="E35" s="66">
        <v>128</v>
      </c>
      <c r="F35" s="55">
        <v>2965</v>
      </c>
      <c r="G35" s="73">
        <f t="shared" si="7"/>
        <v>17.630968662662784</v>
      </c>
      <c r="H35" s="67">
        <f t="shared" si="6"/>
        <v>4513.53</v>
      </c>
      <c r="I35" s="67">
        <f t="shared" si="8"/>
        <v>5578.27</v>
      </c>
    </row>
    <row r="36" spans="1:9" ht="16.899999999999999" customHeight="1" x14ac:dyDescent="0.25">
      <c r="A36" s="53" t="s">
        <v>175</v>
      </c>
      <c r="B36" s="66">
        <v>1</v>
      </c>
      <c r="C36" s="66">
        <f t="shared" si="5"/>
        <v>413</v>
      </c>
      <c r="D36" s="66">
        <v>311</v>
      </c>
      <c r="E36" s="66">
        <v>102</v>
      </c>
      <c r="F36" s="55">
        <v>2965</v>
      </c>
      <c r="G36" s="73">
        <f t="shared" si="7"/>
        <v>17.630968662662784</v>
      </c>
      <c r="H36" s="67">
        <f t="shared" si="6"/>
        <v>3596.72</v>
      </c>
      <c r="I36" s="67">
        <f t="shared" si="8"/>
        <v>4445.1899999999996</v>
      </c>
    </row>
    <row r="37" spans="1:9" ht="16.899999999999999" customHeight="1" x14ac:dyDescent="0.25">
      <c r="A37" s="53" t="s">
        <v>175</v>
      </c>
      <c r="B37" s="66">
        <v>1</v>
      </c>
      <c r="C37" s="66">
        <f t="shared" si="5"/>
        <v>474.25</v>
      </c>
      <c r="D37" s="66">
        <v>448.5</v>
      </c>
      <c r="E37" s="66">
        <v>25.75</v>
      </c>
      <c r="F37" s="55">
        <v>2965</v>
      </c>
      <c r="G37" s="73">
        <f t="shared" si="7"/>
        <v>17.630968662662784</v>
      </c>
      <c r="H37" s="67">
        <f t="shared" si="6"/>
        <v>907.99</v>
      </c>
      <c r="I37" s="67">
        <f t="shared" si="8"/>
        <v>1122.18</v>
      </c>
    </row>
    <row r="38" spans="1:9" ht="16.899999999999999" customHeight="1" x14ac:dyDescent="0.25">
      <c r="A38" s="53" t="s">
        <v>175</v>
      </c>
      <c r="B38" s="66">
        <v>1</v>
      </c>
      <c r="C38" s="66">
        <f t="shared" si="5"/>
        <v>473.5</v>
      </c>
      <c r="D38" s="66">
        <v>470</v>
      </c>
      <c r="E38" s="66">
        <v>3.5</v>
      </c>
      <c r="F38" s="55">
        <v>2965</v>
      </c>
      <c r="G38" s="73">
        <f t="shared" si="7"/>
        <v>17.630968662662784</v>
      </c>
      <c r="H38" s="67">
        <f t="shared" si="6"/>
        <v>123.42</v>
      </c>
      <c r="I38" s="68">
        <f>ROUND(H38*1.2077,2)</f>
        <v>149.05000000000001</v>
      </c>
    </row>
    <row r="39" spans="1:9" ht="16.899999999999999" customHeight="1" x14ac:dyDescent="0.25">
      <c r="A39" s="53" t="s">
        <v>175</v>
      </c>
      <c r="B39" s="66">
        <v>1</v>
      </c>
      <c r="C39" s="66">
        <f t="shared" si="5"/>
        <v>699.5</v>
      </c>
      <c r="D39" s="66">
        <v>615</v>
      </c>
      <c r="E39" s="66">
        <v>84.5</v>
      </c>
      <c r="F39" s="55">
        <v>2965</v>
      </c>
      <c r="G39" s="73">
        <f t="shared" si="7"/>
        <v>17.630968662662784</v>
      </c>
      <c r="H39" s="67">
        <f t="shared" si="6"/>
        <v>2979.63</v>
      </c>
      <c r="I39" s="67">
        <f t="shared" ref="I39:I45" si="9">ROUND(H39*1.2359,2)</f>
        <v>3682.52</v>
      </c>
    </row>
    <row r="40" spans="1:9" ht="16.899999999999999" customHeight="1" x14ac:dyDescent="0.25">
      <c r="A40" s="53" t="s">
        <v>175</v>
      </c>
      <c r="B40" s="66">
        <v>1</v>
      </c>
      <c r="C40" s="66">
        <f t="shared" si="5"/>
        <v>611.99999800000001</v>
      </c>
      <c r="D40" s="66">
        <v>598</v>
      </c>
      <c r="E40" s="66">
        <v>13.999998000000001</v>
      </c>
      <c r="F40" s="55">
        <v>2965</v>
      </c>
      <c r="G40" s="73">
        <f t="shared" si="7"/>
        <v>17.630968662662784</v>
      </c>
      <c r="H40" s="67">
        <f t="shared" si="6"/>
        <v>493.67</v>
      </c>
      <c r="I40" s="67">
        <f t="shared" si="9"/>
        <v>610.13</v>
      </c>
    </row>
    <row r="41" spans="1:9" ht="16.899999999999999" customHeight="1" x14ac:dyDescent="0.25">
      <c r="A41" s="53" t="s">
        <v>175</v>
      </c>
      <c r="B41" s="66">
        <v>1</v>
      </c>
      <c r="C41" s="66">
        <f t="shared" si="5"/>
        <v>299.33333299999998</v>
      </c>
      <c r="D41" s="66">
        <v>295</v>
      </c>
      <c r="E41" s="66">
        <v>4.3333329999999997</v>
      </c>
      <c r="F41" s="55">
        <v>2965</v>
      </c>
      <c r="G41" s="73">
        <f t="shared" si="7"/>
        <v>17.630968662662784</v>
      </c>
      <c r="H41" s="67">
        <f t="shared" si="6"/>
        <v>152.80000000000001</v>
      </c>
      <c r="I41" s="67">
        <f t="shared" si="9"/>
        <v>188.85</v>
      </c>
    </row>
    <row r="42" spans="1:9" ht="16.899999999999999" customHeight="1" x14ac:dyDescent="0.25">
      <c r="A42" s="53" t="s">
        <v>175</v>
      </c>
      <c r="B42" s="66">
        <v>1</v>
      </c>
      <c r="C42" s="66">
        <f t="shared" si="5"/>
        <v>104</v>
      </c>
      <c r="D42" s="66">
        <v>0</v>
      </c>
      <c r="E42" s="66">
        <v>104</v>
      </c>
      <c r="F42" s="55">
        <v>2965</v>
      </c>
      <c r="G42" s="73">
        <f t="shared" si="7"/>
        <v>17.630968662662784</v>
      </c>
      <c r="H42" s="67">
        <f t="shared" si="6"/>
        <v>3667.24</v>
      </c>
      <c r="I42" s="67">
        <f t="shared" si="9"/>
        <v>4532.34</v>
      </c>
    </row>
    <row r="43" spans="1:9" ht="16.899999999999999" customHeight="1" x14ac:dyDescent="0.25">
      <c r="A43" s="53" t="s">
        <v>175</v>
      </c>
      <c r="B43" s="66">
        <v>1</v>
      </c>
      <c r="C43" s="66">
        <f t="shared" si="5"/>
        <v>641.5</v>
      </c>
      <c r="D43" s="66">
        <v>582</v>
      </c>
      <c r="E43" s="66">
        <v>59.499999999999993</v>
      </c>
      <c r="F43" s="55">
        <v>2965</v>
      </c>
      <c r="G43" s="73">
        <f t="shared" si="7"/>
        <v>17.630968662662784</v>
      </c>
      <c r="H43" s="67">
        <f t="shared" si="6"/>
        <v>2098.09</v>
      </c>
      <c r="I43" s="67">
        <f t="shared" si="9"/>
        <v>2593.0300000000002</v>
      </c>
    </row>
    <row r="44" spans="1:9" ht="16.899999999999999" customHeight="1" x14ac:dyDescent="0.25">
      <c r="A44" s="53" t="s">
        <v>175</v>
      </c>
      <c r="B44" s="66">
        <v>1</v>
      </c>
      <c r="C44" s="66">
        <f t="shared" si="5"/>
        <v>568.75</v>
      </c>
      <c r="D44" s="66">
        <v>558</v>
      </c>
      <c r="E44" s="66">
        <v>10.75</v>
      </c>
      <c r="F44" s="55">
        <v>2965</v>
      </c>
      <c r="G44" s="73">
        <f t="shared" si="7"/>
        <v>17.630968662662784</v>
      </c>
      <c r="H44" s="67">
        <f t="shared" si="6"/>
        <v>379.07</v>
      </c>
      <c r="I44" s="67">
        <f t="shared" si="9"/>
        <v>468.49</v>
      </c>
    </row>
    <row r="45" spans="1:9" ht="16.899999999999999" customHeight="1" x14ac:dyDescent="0.25">
      <c r="A45" s="53" t="s">
        <v>175</v>
      </c>
      <c r="B45" s="66">
        <v>1</v>
      </c>
      <c r="C45" s="66">
        <f t="shared" si="5"/>
        <v>128</v>
      </c>
      <c r="D45" s="66">
        <v>0</v>
      </c>
      <c r="E45" s="66">
        <v>128</v>
      </c>
      <c r="F45" s="55">
        <v>2965</v>
      </c>
      <c r="G45" s="73">
        <f t="shared" si="7"/>
        <v>17.630968662662784</v>
      </c>
      <c r="H45" s="67">
        <f t="shared" si="6"/>
        <v>4513.53</v>
      </c>
      <c r="I45" s="67">
        <f t="shared" si="9"/>
        <v>5578.27</v>
      </c>
    </row>
    <row r="46" spans="1:9" ht="16.899999999999999" customHeight="1" x14ac:dyDescent="0.25">
      <c r="A46" s="53" t="s">
        <v>175</v>
      </c>
      <c r="B46" s="66">
        <v>1</v>
      </c>
      <c r="C46" s="66">
        <f t="shared" si="5"/>
        <v>725</v>
      </c>
      <c r="D46" s="66">
        <v>558</v>
      </c>
      <c r="E46" s="66">
        <v>167</v>
      </c>
      <c r="F46" s="55">
        <v>2965</v>
      </c>
      <c r="G46" s="73">
        <f t="shared" si="7"/>
        <v>17.630968662662784</v>
      </c>
      <c r="H46" s="67">
        <f t="shared" si="6"/>
        <v>5888.74</v>
      </c>
      <c r="I46" s="68">
        <f>ROUND(H46*1.2077,2)</f>
        <v>7111.83</v>
      </c>
    </row>
    <row r="47" spans="1:9" ht="16.899999999999999" customHeight="1" x14ac:dyDescent="0.25">
      <c r="A47" s="53" t="s">
        <v>175</v>
      </c>
      <c r="B47" s="66">
        <v>1</v>
      </c>
      <c r="C47" s="66">
        <f t="shared" si="5"/>
        <v>136</v>
      </c>
      <c r="D47" s="66">
        <v>0</v>
      </c>
      <c r="E47" s="66">
        <v>136</v>
      </c>
      <c r="F47" s="55">
        <v>2965</v>
      </c>
      <c r="G47" s="73">
        <f t="shared" si="7"/>
        <v>17.630968662662784</v>
      </c>
      <c r="H47" s="67">
        <f t="shared" si="6"/>
        <v>4795.62</v>
      </c>
      <c r="I47" s="67">
        <f t="shared" ref="I47:I85" si="10">ROUND(H47*1.2359,2)</f>
        <v>5926.91</v>
      </c>
    </row>
    <row r="48" spans="1:9" ht="16.899999999999999" customHeight="1" x14ac:dyDescent="0.25">
      <c r="A48" s="53" t="s">
        <v>175</v>
      </c>
      <c r="B48" s="66">
        <v>1</v>
      </c>
      <c r="C48" s="66">
        <f t="shared" si="5"/>
        <v>586.91666599999996</v>
      </c>
      <c r="D48" s="66">
        <v>575</v>
      </c>
      <c r="E48" s="66">
        <v>11.916665999999999</v>
      </c>
      <c r="F48" s="55">
        <v>2965</v>
      </c>
      <c r="G48" s="73">
        <f t="shared" si="7"/>
        <v>17.630968662662784</v>
      </c>
      <c r="H48" s="67">
        <f t="shared" si="6"/>
        <v>420.2</v>
      </c>
      <c r="I48" s="67">
        <f t="shared" si="10"/>
        <v>519.33000000000004</v>
      </c>
    </row>
    <row r="49" spans="1:9" ht="16.899999999999999" customHeight="1" x14ac:dyDescent="0.25">
      <c r="A49" s="53" t="s">
        <v>175</v>
      </c>
      <c r="B49" s="66">
        <v>1</v>
      </c>
      <c r="C49" s="66">
        <f t="shared" si="5"/>
        <v>594</v>
      </c>
      <c r="D49" s="66">
        <v>591</v>
      </c>
      <c r="E49" s="66">
        <v>3</v>
      </c>
      <c r="F49" s="55">
        <v>2965</v>
      </c>
      <c r="G49" s="73">
        <f t="shared" si="7"/>
        <v>17.630968662662784</v>
      </c>
      <c r="H49" s="67">
        <f t="shared" si="6"/>
        <v>105.79</v>
      </c>
      <c r="I49" s="67">
        <f t="shared" si="10"/>
        <v>130.75</v>
      </c>
    </row>
    <row r="50" spans="1:9" ht="16.899999999999999" customHeight="1" x14ac:dyDescent="0.25">
      <c r="A50" s="53" t="s">
        <v>175</v>
      </c>
      <c r="B50" s="66">
        <v>1</v>
      </c>
      <c r="C50" s="66">
        <f t="shared" si="5"/>
        <v>608.5</v>
      </c>
      <c r="D50" s="66">
        <v>526</v>
      </c>
      <c r="E50" s="66">
        <v>82.5</v>
      </c>
      <c r="F50" s="55">
        <v>2965</v>
      </c>
      <c r="G50" s="73">
        <f t="shared" si="7"/>
        <v>17.630968662662784</v>
      </c>
      <c r="H50" s="67">
        <f t="shared" si="6"/>
        <v>2909.11</v>
      </c>
      <c r="I50" s="67">
        <f t="shared" si="10"/>
        <v>3595.37</v>
      </c>
    </row>
    <row r="51" spans="1:9" ht="16.899999999999999" customHeight="1" x14ac:dyDescent="0.25">
      <c r="A51" s="53" t="s">
        <v>175</v>
      </c>
      <c r="B51" s="66">
        <v>1</v>
      </c>
      <c r="C51" s="66">
        <f t="shared" si="5"/>
        <v>47.003460207612456</v>
      </c>
      <c r="D51" s="66">
        <v>0</v>
      </c>
      <c r="E51" s="66">
        <v>47.003460207612456</v>
      </c>
      <c r="F51" s="55">
        <v>2965</v>
      </c>
      <c r="G51" s="73">
        <f t="shared" si="7"/>
        <v>17.630968662662784</v>
      </c>
      <c r="H51" s="67">
        <f t="shared" si="6"/>
        <v>1657.43</v>
      </c>
      <c r="I51" s="67">
        <f t="shared" si="10"/>
        <v>2048.42</v>
      </c>
    </row>
    <row r="52" spans="1:9" ht="16.899999999999999" customHeight="1" x14ac:dyDescent="0.25">
      <c r="A52" s="53" t="s">
        <v>175</v>
      </c>
      <c r="B52" s="66">
        <v>1</v>
      </c>
      <c r="C52" s="66">
        <f t="shared" si="5"/>
        <v>233</v>
      </c>
      <c r="D52" s="66">
        <v>0</v>
      </c>
      <c r="E52" s="66">
        <v>233</v>
      </c>
      <c r="F52" s="55">
        <v>2965</v>
      </c>
      <c r="G52" s="73">
        <f t="shared" si="7"/>
        <v>17.630968662662784</v>
      </c>
      <c r="H52" s="67">
        <f t="shared" si="6"/>
        <v>8216.0300000000007</v>
      </c>
      <c r="I52" s="67">
        <f t="shared" si="10"/>
        <v>10154.19</v>
      </c>
    </row>
    <row r="53" spans="1:9" ht="16.899999999999999" customHeight="1" x14ac:dyDescent="0.25">
      <c r="A53" s="53" t="s">
        <v>176</v>
      </c>
      <c r="B53" s="66">
        <v>1</v>
      </c>
      <c r="C53" s="66">
        <f t="shared" si="5"/>
        <v>192</v>
      </c>
      <c r="D53" s="66">
        <v>0</v>
      </c>
      <c r="E53" s="66">
        <v>192</v>
      </c>
      <c r="F53" s="55">
        <v>3012</v>
      </c>
      <c r="G53" s="73">
        <f t="shared" si="7"/>
        <v>17.910447761194032</v>
      </c>
      <c r="H53" s="67">
        <f t="shared" si="6"/>
        <v>6877.61</v>
      </c>
      <c r="I53" s="67">
        <f t="shared" si="10"/>
        <v>8500.0400000000009</v>
      </c>
    </row>
    <row r="54" spans="1:9" ht="16.899999999999999" customHeight="1" x14ac:dyDescent="0.25">
      <c r="A54" s="53" t="s">
        <v>176</v>
      </c>
      <c r="B54" s="66">
        <v>1</v>
      </c>
      <c r="C54" s="66">
        <f t="shared" si="5"/>
        <v>99</v>
      </c>
      <c r="D54" s="66">
        <v>0</v>
      </c>
      <c r="E54" s="66">
        <v>99</v>
      </c>
      <c r="F54" s="55">
        <v>3012</v>
      </c>
      <c r="G54" s="73">
        <f t="shared" si="7"/>
        <v>17.910447761194032</v>
      </c>
      <c r="H54" s="67">
        <f t="shared" si="6"/>
        <v>3546.27</v>
      </c>
      <c r="I54" s="67">
        <f t="shared" si="10"/>
        <v>4382.84</v>
      </c>
    </row>
    <row r="55" spans="1:9" ht="16.899999999999999" customHeight="1" x14ac:dyDescent="0.25">
      <c r="A55" s="53" t="s">
        <v>176</v>
      </c>
      <c r="B55" s="66">
        <v>1</v>
      </c>
      <c r="C55" s="66">
        <f t="shared" si="5"/>
        <v>141</v>
      </c>
      <c r="D55" s="66">
        <v>0</v>
      </c>
      <c r="E55" s="66">
        <v>141</v>
      </c>
      <c r="F55" s="55">
        <v>3012</v>
      </c>
      <c r="G55" s="73">
        <f t="shared" si="7"/>
        <v>17.910447761194032</v>
      </c>
      <c r="H55" s="67">
        <f t="shared" si="6"/>
        <v>5050.75</v>
      </c>
      <c r="I55" s="67">
        <f t="shared" si="10"/>
        <v>6242.22</v>
      </c>
    </row>
    <row r="56" spans="1:9" ht="16.899999999999999" customHeight="1" x14ac:dyDescent="0.25">
      <c r="A56" s="53" t="s">
        <v>176</v>
      </c>
      <c r="B56" s="66">
        <v>1</v>
      </c>
      <c r="C56" s="66">
        <f t="shared" si="5"/>
        <v>272</v>
      </c>
      <c r="D56" s="66">
        <v>0</v>
      </c>
      <c r="E56" s="66">
        <v>272</v>
      </c>
      <c r="F56" s="55">
        <v>3012</v>
      </c>
      <c r="G56" s="73">
        <f t="shared" si="7"/>
        <v>17.910447761194032</v>
      </c>
      <c r="H56" s="67">
        <f t="shared" si="6"/>
        <v>9743.2800000000007</v>
      </c>
      <c r="I56" s="67">
        <f t="shared" si="10"/>
        <v>12041.72</v>
      </c>
    </row>
    <row r="57" spans="1:9" ht="16.899999999999999" customHeight="1" x14ac:dyDescent="0.25">
      <c r="A57" s="53" t="s">
        <v>176</v>
      </c>
      <c r="B57" s="66">
        <v>1</v>
      </c>
      <c r="C57" s="66">
        <f t="shared" si="5"/>
        <v>110.99999999999999</v>
      </c>
      <c r="D57" s="66">
        <v>0</v>
      </c>
      <c r="E57" s="66">
        <v>110.99999999999999</v>
      </c>
      <c r="F57" s="55">
        <v>3012</v>
      </c>
      <c r="G57" s="73">
        <f t="shared" si="7"/>
        <v>17.910447761194032</v>
      </c>
      <c r="H57" s="67">
        <f t="shared" si="6"/>
        <v>3976.12</v>
      </c>
      <c r="I57" s="67">
        <f t="shared" si="10"/>
        <v>4914.09</v>
      </c>
    </row>
    <row r="58" spans="1:9" ht="16.899999999999999" customHeight="1" x14ac:dyDescent="0.25">
      <c r="A58" s="53" t="s">
        <v>176</v>
      </c>
      <c r="B58" s="66">
        <v>1</v>
      </c>
      <c r="C58" s="66">
        <f t="shared" si="5"/>
        <v>232</v>
      </c>
      <c r="D58" s="66">
        <v>0</v>
      </c>
      <c r="E58" s="66">
        <v>232</v>
      </c>
      <c r="F58" s="55">
        <v>3012</v>
      </c>
      <c r="G58" s="73">
        <f t="shared" si="7"/>
        <v>17.910447761194032</v>
      </c>
      <c r="H58" s="67">
        <f t="shared" si="6"/>
        <v>8310.4500000000007</v>
      </c>
      <c r="I58" s="67">
        <f t="shared" si="10"/>
        <v>10270.89</v>
      </c>
    </row>
    <row r="59" spans="1:9" ht="16.899999999999999" customHeight="1" x14ac:dyDescent="0.25">
      <c r="A59" s="53" t="s">
        <v>176</v>
      </c>
      <c r="B59" s="66">
        <v>1</v>
      </c>
      <c r="C59" s="66">
        <f t="shared" si="5"/>
        <v>264</v>
      </c>
      <c r="D59" s="66">
        <v>0</v>
      </c>
      <c r="E59" s="66">
        <v>264</v>
      </c>
      <c r="F59" s="55">
        <v>3012</v>
      </c>
      <c r="G59" s="73">
        <f t="shared" si="7"/>
        <v>17.910447761194032</v>
      </c>
      <c r="H59" s="67">
        <f t="shared" si="6"/>
        <v>9456.7199999999993</v>
      </c>
      <c r="I59" s="67">
        <f t="shared" si="10"/>
        <v>11687.56</v>
      </c>
    </row>
    <row r="60" spans="1:9" ht="16.899999999999999" customHeight="1" x14ac:dyDescent="0.25">
      <c r="A60" s="53" t="s">
        <v>176</v>
      </c>
      <c r="B60" s="66">
        <v>1</v>
      </c>
      <c r="C60" s="66">
        <f t="shared" si="5"/>
        <v>165</v>
      </c>
      <c r="D60" s="66">
        <v>0</v>
      </c>
      <c r="E60" s="66">
        <v>165</v>
      </c>
      <c r="F60" s="55">
        <v>3012</v>
      </c>
      <c r="G60" s="73">
        <f t="shared" si="7"/>
        <v>17.910447761194032</v>
      </c>
      <c r="H60" s="67">
        <f t="shared" si="6"/>
        <v>5910.45</v>
      </c>
      <c r="I60" s="67">
        <f t="shared" si="10"/>
        <v>7304.73</v>
      </c>
    </row>
    <row r="61" spans="1:9" ht="16.899999999999999" customHeight="1" x14ac:dyDescent="0.25">
      <c r="A61" s="53" t="s">
        <v>176</v>
      </c>
      <c r="B61" s="66">
        <v>1</v>
      </c>
      <c r="C61" s="66">
        <f t="shared" si="5"/>
        <v>183</v>
      </c>
      <c r="D61" s="66">
        <v>0</v>
      </c>
      <c r="E61" s="66">
        <v>183</v>
      </c>
      <c r="F61" s="55">
        <v>3012</v>
      </c>
      <c r="G61" s="73">
        <f t="shared" si="7"/>
        <v>17.910447761194032</v>
      </c>
      <c r="H61" s="67">
        <f t="shared" si="6"/>
        <v>6555.22</v>
      </c>
      <c r="I61" s="67">
        <f t="shared" si="10"/>
        <v>8101.6</v>
      </c>
    </row>
    <row r="62" spans="1:9" ht="16.899999999999999" customHeight="1" x14ac:dyDescent="0.25">
      <c r="A62" s="53" t="s">
        <v>176</v>
      </c>
      <c r="B62" s="66">
        <v>1</v>
      </c>
      <c r="C62" s="66">
        <f t="shared" si="5"/>
        <v>219</v>
      </c>
      <c r="D62" s="66">
        <v>0</v>
      </c>
      <c r="E62" s="66">
        <v>219</v>
      </c>
      <c r="F62" s="55">
        <v>3012</v>
      </c>
      <c r="G62" s="73">
        <f t="shared" si="7"/>
        <v>17.910447761194032</v>
      </c>
      <c r="H62" s="67">
        <f t="shared" si="6"/>
        <v>7844.78</v>
      </c>
      <c r="I62" s="67">
        <f t="shared" si="10"/>
        <v>9695.36</v>
      </c>
    </row>
    <row r="63" spans="1:9" ht="16.899999999999999" customHeight="1" x14ac:dyDescent="0.25">
      <c r="A63" s="53" t="s">
        <v>177</v>
      </c>
      <c r="B63" s="66">
        <v>1</v>
      </c>
      <c r="C63" s="66">
        <f t="shared" si="5"/>
        <v>392</v>
      </c>
      <c r="D63" s="66">
        <v>0</v>
      </c>
      <c r="E63" s="66">
        <v>392</v>
      </c>
      <c r="F63" s="55">
        <v>1840</v>
      </c>
      <c r="G63" s="73">
        <f t="shared" si="7"/>
        <v>10.941309389308438</v>
      </c>
      <c r="H63" s="67">
        <f t="shared" si="6"/>
        <v>8577.99</v>
      </c>
      <c r="I63" s="67">
        <f t="shared" si="10"/>
        <v>10601.54</v>
      </c>
    </row>
    <row r="64" spans="1:9" ht="16.899999999999999" customHeight="1" x14ac:dyDescent="0.25">
      <c r="A64" s="53" t="s">
        <v>177</v>
      </c>
      <c r="B64" s="66">
        <v>1</v>
      </c>
      <c r="C64" s="66">
        <f t="shared" si="5"/>
        <v>152</v>
      </c>
      <c r="D64" s="66">
        <v>0</v>
      </c>
      <c r="E64" s="66">
        <v>152</v>
      </c>
      <c r="F64" s="55">
        <v>1773</v>
      </c>
      <c r="G64" s="73">
        <f t="shared" si="7"/>
        <v>10.542903014806447</v>
      </c>
      <c r="H64" s="67">
        <f t="shared" si="6"/>
        <v>3205.04</v>
      </c>
      <c r="I64" s="67">
        <f t="shared" si="10"/>
        <v>3961.11</v>
      </c>
    </row>
    <row r="65" spans="1:9" ht="16.899999999999999" customHeight="1" x14ac:dyDescent="0.25">
      <c r="A65" s="53" t="s">
        <v>177</v>
      </c>
      <c r="B65" s="66">
        <v>1</v>
      </c>
      <c r="C65" s="66">
        <f t="shared" si="5"/>
        <v>168</v>
      </c>
      <c r="D65" s="66">
        <v>0</v>
      </c>
      <c r="E65" s="66">
        <v>168</v>
      </c>
      <c r="F65" s="55">
        <v>1773</v>
      </c>
      <c r="G65" s="73">
        <f t="shared" si="7"/>
        <v>10.542903014806447</v>
      </c>
      <c r="H65" s="67">
        <f t="shared" si="6"/>
        <v>3542.42</v>
      </c>
      <c r="I65" s="67">
        <f t="shared" si="10"/>
        <v>4378.08</v>
      </c>
    </row>
    <row r="66" spans="1:9" ht="16.899999999999999" customHeight="1" x14ac:dyDescent="0.25">
      <c r="A66" s="53" t="s">
        <v>177</v>
      </c>
      <c r="B66" s="66">
        <v>1</v>
      </c>
      <c r="C66" s="66">
        <f t="shared" si="5"/>
        <v>144</v>
      </c>
      <c r="D66" s="66">
        <v>0</v>
      </c>
      <c r="E66" s="66">
        <v>144</v>
      </c>
      <c r="F66" s="55">
        <v>1773</v>
      </c>
      <c r="G66" s="73">
        <f t="shared" si="7"/>
        <v>10.542903014806447</v>
      </c>
      <c r="H66" s="67">
        <f t="shared" si="6"/>
        <v>3036.36</v>
      </c>
      <c r="I66" s="67">
        <f t="shared" si="10"/>
        <v>3752.64</v>
      </c>
    </row>
    <row r="67" spans="1:9" ht="16.899999999999999" customHeight="1" x14ac:dyDescent="0.25">
      <c r="A67" s="53" t="s">
        <v>177</v>
      </c>
      <c r="B67" s="66">
        <v>1</v>
      </c>
      <c r="C67" s="66">
        <f t="shared" si="5"/>
        <v>56</v>
      </c>
      <c r="D67" s="66">
        <v>0</v>
      </c>
      <c r="E67" s="66">
        <v>56</v>
      </c>
      <c r="F67" s="55">
        <v>1773</v>
      </c>
      <c r="G67" s="73">
        <f t="shared" si="7"/>
        <v>10.542903014806447</v>
      </c>
      <c r="H67" s="67">
        <f t="shared" si="6"/>
        <v>1180.81</v>
      </c>
      <c r="I67" s="67">
        <f t="shared" si="10"/>
        <v>1459.36</v>
      </c>
    </row>
    <row r="68" spans="1:9" ht="16.899999999999999" customHeight="1" x14ac:dyDescent="0.25">
      <c r="A68" s="53" t="s">
        <v>177</v>
      </c>
      <c r="B68" s="66">
        <v>1</v>
      </c>
      <c r="C68" s="66">
        <f t="shared" si="5"/>
        <v>88</v>
      </c>
      <c r="D68" s="66">
        <v>0</v>
      </c>
      <c r="E68" s="66">
        <v>88</v>
      </c>
      <c r="F68" s="55">
        <v>1773</v>
      </c>
      <c r="G68" s="73">
        <f t="shared" si="7"/>
        <v>10.542903014806447</v>
      </c>
      <c r="H68" s="67">
        <f t="shared" si="6"/>
        <v>1855.55</v>
      </c>
      <c r="I68" s="67">
        <f t="shared" si="10"/>
        <v>2293.27</v>
      </c>
    </row>
    <row r="69" spans="1:9" ht="16.899999999999999" customHeight="1" x14ac:dyDescent="0.25">
      <c r="A69" s="53" t="s">
        <v>177</v>
      </c>
      <c r="B69" s="66">
        <v>1</v>
      </c>
      <c r="C69" s="66">
        <f t="shared" si="5"/>
        <v>48</v>
      </c>
      <c r="D69" s="66">
        <v>0</v>
      </c>
      <c r="E69" s="66">
        <v>48</v>
      </c>
      <c r="F69" s="55">
        <v>1773</v>
      </c>
      <c r="G69" s="73">
        <f t="shared" si="7"/>
        <v>10.542903014806447</v>
      </c>
      <c r="H69" s="67">
        <f t="shared" si="6"/>
        <v>1012.12</v>
      </c>
      <c r="I69" s="67">
        <f t="shared" si="10"/>
        <v>1250.8800000000001</v>
      </c>
    </row>
    <row r="70" spans="1:9" ht="16.899999999999999" customHeight="1" x14ac:dyDescent="0.25">
      <c r="A70" s="53" t="s">
        <v>177</v>
      </c>
      <c r="B70" s="66">
        <v>1</v>
      </c>
      <c r="C70" s="66">
        <f t="shared" si="5"/>
        <v>48</v>
      </c>
      <c r="D70" s="66">
        <v>0</v>
      </c>
      <c r="E70" s="66">
        <v>48</v>
      </c>
      <c r="F70" s="55">
        <v>1840</v>
      </c>
      <c r="G70" s="73">
        <f t="shared" si="7"/>
        <v>10.941309389308438</v>
      </c>
      <c r="H70" s="67">
        <f t="shared" si="6"/>
        <v>1050.3699999999999</v>
      </c>
      <c r="I70" s="67">
        <f t="shared" si="10"/>
        <v>1298.1500000000001</v>
      </c>
    </row>
    <row r="71" spans="1:9" ht="16.899999999999999" customHeight="1" x14ac:dyDescent="0.25">
      <c r="A71" s="53" t="s">
        <v>177</v>
      </c>
      <c r="B71" s="66">
        <v>1</v>
      </c>
      <c r="C71" s="66">
        <f t="shared" si="5"/>
        <v>72</v>
      </c>
      <c r="D71" s="66">
        <v>0</v>
      </c>
      <c r="E71" s="66">
        <v>72</v>
      </c>
      <c r="F71" s="55">
        <v>1773</v>
      </c>
      <c r="G71" s="73">
        <f t="shared" si="7"/>
        <v>10.542903014806447</v>
      </c>
      <c r="H71" s="67">
        <f t="shared" si="6"/>
        <v>1518.18</v>
      </c>
      <c r="I71" s="67">
        <f t="shared" si="10"/>
        <v>1876.32</v>
      </c>
    </row>
    <row r="72" spans="1:9" ht="16.899999999999999" customHeight="1" x14ac:dyDescent="0.25">
      <c r="A72" s="53" t="s">
        <v>177</v>
      </c>
      <c r="B72" s="66">
        <v>1</v>
      </c>
      <c r="C72" s="66">
        <f t="shared" si="5"/>
        <v>176</v>
      </c>
      <c r="D72" s="66">
        <v>0</v>
      </c>
      <c r="E72" s="66">
        <v>176</v>
      </c>
      <c r="F72" s="55">
        <v>1840</v>
      </c>
      <c r="G72" s="73">
        <f t="shared" si="7"/>
        <v>10.941309389308438</v>
      </c>
      <c r="H72" s="67">
        <f t="shared" si="6"/>
        <v>3851.34</v>
      </c>
      <c r="I72" s="67">
        <f t="shared" si="10"/>
        <v>4759.87</v>
      </c>
    </row>
    <row r="73" spans="1:9" ht="16.899999999999999" customHeight="1" x14ac:dyDescent="0.25">
      <c r="A73" s="53" t="s">
        <v>177</v>
      </c>
      <c r="B73" s="66">
        <v>1</v>
      </c>
      <c r="C73" s="66">
        <f t="shared" si="5"/>
        <v>88</v>
      </c>
      <c r="D73" s="66">
        <v>0</v>
      </c>
      <c r="E73" s="66">
        <v>88</v>
      </c>
      <c r="F73" s="55">
        <v>1773</v>
      </c>
      <c r="G73" s="73">
        <f t="shared" si="7"/>
        <v>10.542903014806447</v>
      </c>
      <c r="H73" s="67">
        <f t="shared" si="6"/>
        <v>1855.55</v>
      </c>
      <c r="I73" s="67">
        <f t="shared" si="10"/>
        <v>2293.27</v>
      </c>
    </row>
    <row r="74" spans="1:9" ht="16.899999999999999" customHeight="1" x14ac:dyDescent="0.25">
      <c r="A74" s="53" t="s">
        <v>177</v>
      </c>
      <c r="B74" s="66">
        <v>1</v>
      </c>
      <c r="C74" s="66">
        <f t="shared" si="5"/>
        <v>57</v>
      </c>
      <c r="D74" s="66">
        <v>0</v>
      </c>
      <c r="E74" s="66">
        <v>57</v>
      </c>
      <c r="F74" s="55">
        <v>1773</v>
      </c>
      <c r="G74" s="73">
        <f t="shared" si="7"/>
        <v>10.542903014806447</v>
      </c>
      <c r="H74" s="67">
        <f t="shared" si="6"/>
        <v>1201.8900000000001</v>
      </c>
      <c r="I74" s="67">
        <f t="shared" si="10"/>
        <v>1485.42</v>
      </c>
    </row>
    <row r="75" spans="1:9" ht="16.899999999999999" customHeight="1" x14ac:dyDescent="0.25">
      <c r="A75" s="53" t="s">
        <v>177</v>
      </c>
      <c r="B75" s="66">
        <v>1</v>
      </c>
      <c r="C75" s="66">
        <f t="shared" si="5"/>
        <v>56</v>
      </c>
      <c r="D75" s="66">
        <v>0</v>
      </c>
      <c r="E75" s="66">
        <v>56</v>
      </c>
      <c r="F75" s="55">
        <v>1773</v>
      </c>
      <c r="G75" s="73">
        <f t="shared" si="7"/>
        <v>10.542903014806447</v>
      </c>
      <c r="H75" s="67">
        <f t="shared" si="6"/>
        <v>1180.81</v>
      </c>
      <c r="I75" s="67">
        <f t="shared" si="10"/>
        <v>1459.36</v>
      </c>
    </row>
    <row r="76" spans="1:9" ht="16.899999999999999" customHeight="1" x14ac:dyDescent="0.25">
      <c r="A76" s="53" t="s">
        <v>177</v>
      </c>
      <c r="B76" s="66">
        <v>1</v>
      </c>
      <c r="C76" s="66">
        <f t="shared" si="5"/>
        <v>120</v>
      </c>
      <c r="D76" s="66">
        <v>0</v>
      </c>
      <c r="E76" s="66">
        <v>120</v>
      </c>
      <c r="F76" s="55">
        <v>1773</v>
      </c>
      <c r="G76" s="73">
        <f t="shared" si="7"/>
        <v>10.542903014806447</v>
      </c>
      <c r="H76" s="67">
        <f t="shared" si="6"/>
        <v>2530.3000000000002</v>
      </c>
      <c r="I76" s="67">
        <f t="shared" si="10"/>
        <v>3127.2</v>
      </c>
    </row>
    <row r="77" spans="1:9" ht="16.899999999999999" customHeight="1" x14ac:dyDescent="0.25">
      <c r="A77" s="53" t="s">
        <v>177</v>
      </c>
      <c r="B77" s="66">
        <v>1</v>
      </c>
      <c r="C77" s="66">
        <f t="shared" si="5"/>
        <v>120</v>
      </c>
      <c r="D77" s="66">
        <v>0</v>
      </c>
      <c r="E77" s="66">
        <v>120</v>
      </c>
      <c r="F77" s="55">
        <v>1773</v>
      </c>
      <c r="G77" s="73">
        <f t="shared" si="7"/>
        <v>10.542903014806447</v>
      </c>
      <c r="H77" s="67">
        <f t="shared" si="6"/>
        <v>2530.3000000000002</v>
      </c>
      <c r="I77" s="67">
        <f t="shared" si="10"/>
        <v>3127.2</v>
      </c>
    </row>
    <row r="78" spans="1:9" ht="16.899999999999999" customHeight="1" x14ac:dyDescent="0.25">
      <c r="A78" s="53" t="s">
        <v>177</v>
      </c>
      <c r="B78" s="66">
        <v>1</v>
      </c>
      <c r="C78" s="66">
        <f t="shared" ref="C78:C141" si="11">D78+E78</f>
        <v>72</v>
      </c>
      <c r="D78" s="66">
        <v>0</v>
      </c>
      <c r="E78" s="66">
        <v>72</v>
      </c>
      <c r="F78" s="55">
        <v>1773</v>
      </c>
      <c r="G78" s="73">
        <f t="shared" si="7"/>
        <v>10.542903014806447</v>
      </c>
      <c r="H78" s="67">
        <f t="shared" ref="H78:H141" si="12">ROUND(E78*G78*2,2)</f>
        <v>1518.18</v>
      </c>
      <c r="I78" s="67">
        <f t="shared" si="10"/>
        <v>1876.32</v>
      </c>
    </row>
    <row r="79" spans="1:9" ht="16.899999999999999" customHeight="1" x14ac:dyDescent="0.25">
      <c r="A79" s="53" t="s">
        <v>177</v>
      </c>
      <c r="B79" s="66">
        <v>1</v>
      </c>
      <c r="C79" s="66">
        <f t="shared" si="11"/>
        <v>60</v>
      </c>
      <c r="D79" s="66">
        <v>0</v>
      </c>
      <c r="E79" s="66">
        <v>60</v>
      </c>
      <c r="F79" s="55">
        <v>1840</v>
      </c>
      <c r="G79" s="73">
        <f t="shared" ref="G79:G142" si="13">F79/168.17</f>
        <v>10.941309389308438</v>
      </c>
      <c r="H79" s="67">
        <f t="shared" si="12"/>
        <v>1312.96</v>
      </c>
      <c r="I79" s="67">
        <f t="shared" si="10"/>
        <v>1622.69</v>
      </c>
    </row>
    <row r="80" spans="1:9" ht="16.899999999999999" customHeight="1" x14ac:dyDescent="0.25">
      <c r="A80" s="53" t="s">
        <v>177</v>
      </c>
      <c r="B80" s="66">
        <v>1</v>
      </c>
      <c r="C80" s="66">
        <f t="shared" si="11"/>
        <v>16</v>
      </c>
      <c r="D80" s="66">
        <v>0</v>
      </c>
      <c r="E80" s="66">
        <v>16</v>
      </c>
      <c r="F80" s="55">
        <v>1773</v>
      </c>
      <c r="G80" s="73">
        <f t="shared" si="13"/>
        <v>10.542903014806447</v>
      </c>
      <c r="H80" s="67">
        <f t="shared" si="12"/>
        <v>337.37</v>
      </c>
      <c r="I80" s="67">
        <f t="shared" si="10"/>
        <v>416.96</v>
      </c>
    </row>
    <row r="81" spans="1:9" ht="16.899999999999999" customHeight="1" x14ac:dyDescent="0.25">
      <c r="A81" s="53" t="s">
        <v>177</v>
      </c>
      <c r="B81" s="66">
        <v>1</v>
      </c>
      <c r="C81" s="66">
        <f t="shared" si="11"/>
        <v>57</v>
      </c>
      <c r="D81" s="66">
        <v>0</v>
      </c>
      <c r="E81" s="66">
        <v>57</v>
      </c>
      <c r="F81" s="55">
        <v>1773</v>
      </c>
      <c r="G81" s="73">
        <f t="shared" si="13"/>
        <v>10.542903014806447</v>
      </c>
      <c r="H81" s="67">
        <f t="shared" si="12"/>
        <v>1201.8900000000001</v>
      </c>
      <c r="I81" s="67">
        <f t="shared" si="10"/>
        <v>1485.42</v>
      </c>
    </row>
    <row r="82" spans="1:9" ht="16.899999999999999" customHeight="1" x14ac:dyDescent="0.25">
      <c r="A82" s="53" t="s">
        <v>177</v>
      </c>
      <c r="B82" s="66">
        <v>1</v>
      </c>
      <c r="C82" s="66">
        <f t="shared" si="11"/>
        <v>48</v>
      </c>
      <c r="D82" s="66">
        <v>0</v>
      </c>
      <c r="E82" s="66">
        <v>48</v>
      </c>
      <c r="F82" s="55">
        <v>1773</v>
      </c>
      <c r="G82" s="73">
        <f t="shared" si="13"/>
        <v>10.542903014806447</v>
      </c>
      <c r="H82" s="67">
        <f t="shared" si="12"/>
        <v>1012.12</v>
      </c>
      <c r="I82" s="67">
        <f t="shared" si="10"/>
        <v>1250.8800000000001</v>
      </c>
    </row>
    <row r="83" spans="1:9" ht="16.899999999999999" customHeight="1" x14ac:dyDescent="0.25">
      <c r="A83" s="53" t="s">
        <v>177</v>
      </c>
      <c r="B83" s="66">
        <v>1</v>
      </c>
      <c r="C83" s="66">
        <f t="shared" si="11"/>
        <v>112</v>
      </c>
      <c r="D83" s="66">
        <v>0</v>
      </c>
      <c r="E83" s="66">
        <v>112</v>
      </c>
      <c r="F83" s="55">
        <v>1773</v>
      </c>
      <c r="G83" s="73">
        <f t="shared" si="13"/>
        <v>10.542903014806447</v>
      </c>
      <c r="H83" s="67">
        <f t="shared" si="12"/>
        <v>2361.61</v>
      </c>
      <c r="I83" s="67">
        <f t="shared" si="10"/>
        <v>2918.71</v>
      </c>
    </row>
    <row r="84" spans="1:9" ht="16.899999999999999" customHeight="1" x14ac:dyDescent="0.25">
      <c r="A84" s="53" t="s">
        <v>177</v>
      </c>
      <c r="B84" s="66">
        <v>1</v>
      </c>
      <c r="C84" s="66">
        <f t="shared" si="11"/>
        <v>128</v>
      </c>
      <c r="D84" s="66">
        <v>0</v>
      </c>
      <c r="E84" s="66">
        <v>128</v>
      </c>
      <c r="F84" s="55">
        <v>1840</v>
      </c>
      <c r="G84" s="73">
        <f t="shared" si="13"/>
        <v>10.941309389308438</v>
      </c>
      <c r="H84" s="67">
        <f t="shared" si="12"/>
        <v>2800.98</v>
      </c>
      <c r="I84" s="67">
        <f t="shared" si="10"/>
        <v>3461.73</v>
      </c>
    </row>
    <row r="85" spans="1:9" ht="16.899999999999999" customHeight="1" x14ac:dyDescent="0.25">
      <c r="A85" s="53" t="s">
        <v>177</v>
      </c>
      <c r="B85" s="66">
        <v>1</v>
      </c>
      <c r="C85" s="66">
        <f t="shared" si="11"/>
        <v>80</v>
      </c>
      <c r="D85" s="66">
        <v>0</v>
      </c>
      <c r="E85" s="66">
        <v>80</v>
      </c>
      <c r="F85" s="55">
        <v>1840</v>
      </c>
      <c r="G85" s="73">
        <f t="shared" si="13"/>
        <v>10.941309389308438</v>
      </c>
      <c r="H85" s="67">
        <f t="shared" si="12"/>
        <v>1750.61</v>
      </c>
      <c r="I85" s="67">
        <f t="shared" si="10"/>
        <v>2163.58</v>
      </c>
    </row>
    <row r="86" spans="1:9" ht="16.899999999999999" customHeight="1" x14ac:dyDescent="0.25">
      <c r="A86" s="53" t="s">
        <v>177</v>
      </c>
      <c r="B86" s="66">
        <v>1</v>
      </c>
      <c r="C86" s="66">
        <f t="shared" si="11"/>
        <v>56</v>
      </c>
      <c r="D86" s="66">
        <v>0</v>
      </c>
      <c r="E86" s="66">
        <v>56</v>
      </c>
      <c r="F86" s="55">
        <v>1773</v>
      </c>
      <c r="G86" s="73">
        <f t="shared" si="13"/>
        <v>10.542903014806447</v>
      </c>
      <c r="H86" s="67">
        <f t="shared" si="12"/>
        <v>1180.81</v>
      </c>
      <c r="I86" s="68">
        <f>ROUND(H86*1.2077,2)</f>
        <v>1426.06</v>
      </c>
    </row>
    <row r="87" spans="1:9" ht="16.899999999999999" customHeight="1" x14ac:dyDescent="0.25">
      <c r="A87" s="53" t="s">
        <v>177</v>
      </c>
      <c r="B87" s="66">
        <v>1</v>
      </c>
      <c r="C87" s="66">
        <f t="shared" si="11"/>
        <v>84</v>
      </c>
      <c r="D87" s="66">
        <v>0</v>
      </c>
      <c r="E87" s="66">
        <v>84</v>
      </c>
      <c r="F87" s="55">
        <v>1840</v>
      </c>
      <c r="G87" s="73">
        <f t="shared" si="13"/>
        <v>10.941309389308438</v>
      </c>
      <c r="H87" s="67">
        <f t="shared" si="12"/>
        <v>1838.14</v>
      </c>
      <c r="I87" s="67">
        <f t="shared" ref="I87:I118" si="14">ROUND(H87*1.2359,2)</f>
        <v>2271.7600000000002</v>
      </c>
    </row>
    <row r="88" spans="1:9" ht="16.899999999999999" customHeight="1" x14ac:dyDescent="0.25">
      <c r="A88" s="53" t="s">
        <v>177</v>
      </c>
      <c r="B88" s="66">
        <v>1</v>
      </c>
      <c r="C88" s="66">
        <f t="shared" si="11"/>
        <v>229</v>
      </c>
      <c r="D88" s="66">
        <v>0</v>
      </c>
      <c r="E88" s="66">
        <v>229</v>
      </c>
      <c r="F88" s="55">
        <v>1840</v>
      </c>
      <c r="G88" s="73">
        <f t="shared" si="13"/>
        <v>10.941309389308438</v>
      </c>
      <c r="H88" s="67">
        <f t="shared" si="12"/>
        <v>5011.12</v>
      </c>
      <c r="I88" s="67">
        <f t="shared" si="14"/>
        <v>6193.24</v>
      </c>
    </row>
    <row r="89" spans="1:9" ht="16.899999999999999" customHeight="1" x14ac:dyDescent="0.25">
      <c r="A89" s="53" t="s">
        <v>177</v>
      </c>
      <c r="B89" s="66">
        <v>1</v>
      </c>
      <c r="C89" s="66">
        <f t="shared" si="11"/>
        <v>56</v>
      </c>
      <c r="D89" s="66">
        <v>0</v>
      </c>
      <c r="E89" s="66">
        <v>56</v>
      </c>
      <c r="F89" s="55">
        <v>1773</v>
      </c>
      <c r="G89" s="73">
        <f t="shared" si="13"/>
        <v>10.542903014806447</v>
      </c>
      <c r="H89" s="67">
        <f t="shared" si="12"/>
        <v>1180.81</v>
      </c>
      <c r="I89" s="67">
        <f t="shared" si="14"/>
        <v>1459.36</v>
      </c>
    </row>
    <row r="90" spans="1:9" ht="16.899999999999999" customHeight="1" x14ac:dyDescent="0.25">
      <c r="A90" s="53" t="s">
        <v>177</v>
      </c>
      <c r="B90" s="66">
        <v>1</v>
      </c>
      <c r="C90" s="66">
        <f t="shared" si="11"/>
        <v>72</v>
      </c>
      <c r="D90" s="66">
        <v>0</v>
      </c>
      <c r="E90" s="66">
        <v>72</v>
      </c>
      <c r="F90" s="55">
        <v>1840</v>
      </c>
      <c r="G90" s="73">
        <f t="shared" si="13"/>
        <v>10.941309389308438</v>
      </c>
      <c r="H90" s="67">
        <f t="shared" si="12"/>
        <v>1575.55</v>
      </c>
      <c r="I90" s="67">
        <f t="shared" si="14"/>
        <v>1947.22</v>
      </c>
    </row>
    <row r="91" spans="1:9" ht="16.899999999999999" customHeight="1" x14ac:dyDescent="0.25">
      <c r="A91" s="53" t="s">
        <v>178</v>
      </c>
      <c r="B91" s="66">
        <v>1</v>
      </c>
      <c r="C91" s="66">
        <f t="shared" si="11"/>
        <v>377</v>
      </c>
      <c r="D91" s="66">
        <v>0</v>
      </c>
      <c r="E91" s="66">
        <v>377</v>
      </c>
      <c r="F91" s="55">
        <v>1665</v>
      </c>
      <c r="G91" s="73">
        <f t="shared" si="13"/>
        <v>9.9006957245644287</v>
      </c>
      <c r="H91" s="67">
        <f t="shared" si="12"/>
        <v>7465.12</v>
      </c>
      <c r="I91" s="67">
        <f t="shared" si="14"/>
        <v>9226.14</v>
      </c>
    </row>
    <row r="92" spans="1:9" ht="16.899999999999999" customHeight="1" x14ac:dyDescent="0.25">
      <c r="A92" s="53" t="s">
        <v>178</v>
      </c>
      <c r="B92" s="66">
        <v>1</v>
      </c>
      <c r="C92" s="66">
        <f t="shared" si="11"/>
        <v>7.3333329999999997</v>
      </c>
      <c r="D92" s="66">
        <v>0</v>
      </c>
      <c r="E92" s="66">
        <v>7.3333329999999997</v>
      </c>
      <c r="F92" s="55">
        <v>1798</v>
      </c>
      <c r="G92" s="73">
        <f t="shared" si="13"/>
        <v>10.691562109769876</v>
      </c>
      <c r="H92" s="67">
        <f t="shared" si="12"/>
        <v>156.81</v>
      </c>
      <c r="I92" s="67">
        <f t="shared" si="14"/>
        <v>193.8</v>
      </c>
    </row>
    <row r="93" spans="1:9" ht="16.899999999999999" customHeight="1" x14ac:dyDescent="0.25">
      <c r="A93" s="53" t="s">
        <v>178</v>
      </c>
      <c r="B93" s="66">
        <v>1</v>
      </c>
      <c r="C93" s="66">
        <f t="shared" si="11"/>
        <v>834</v>
      </c>
      <c r="D93" s="66">
        <v>670</v>
      </c>
      <c r="E93" s="66">
        <v>164</v>
      </c>
      <c r="F93" s="55">
        <v>1665</v>
      </c>
      <c r="G93" s="73">
        <f t="shared" si="13"/>
        <v>9.9006957245644287</v>
      </c>
      <c r="H93" s="67">
        <f t="shared" si="12"/>
        <v>3247.43</v>
      </c>
      <c r="I93" s="67">
        <f t="shared" si="14"/>
        <v>4013.5</v>
      </c>
    </row>
    <row r="94" spans="1:9" ht="16.899999999999999" customHeight="1" x14ac:dyDescent="0.25">
      <c r="A94" s="53" t="s">
        <v>178</v>
      </c>
      <c r="B94" s="66">
        <v>1</v>
      </c>
      <c r="C94" s="66">
        <f t="shared" si="11"/>
        <v>89</v>
      </c>
      <c r="D94" s="66">
        <v>0</v>
      </c>
      <c r="E94" s="66">
        <v>89</v>
      </c>
      <c r="F94" s="55">
        <v>1530</v>
      </c>
      <c r="G94" s="73">
        <f t="shared" si="13"/>
        <v>9.0979366117619076</v>
      </c>
      <c r="H94" s="67">
        <f t="shared" si="12"/>
        <v>1619.43</v>
      </c>
      <c r="I94" s="67">
        <f t="shared" si="14"/>
        <v>2001.45</v>
      </c>
    </row>
    <row r="95" spans="1:9" ht="16.899999999999999" customHeight="1" x14ac:dyDescent="0.25">
      <c r="A95" s="53" t="s">
        <v>178</v>
      </c>
      <c r="B95" s="66">
        <v>1</v>
      </c>
      <c r="C95" s="66">
        <f t="shared" si="11"/>
        <v>48.5</v>
      </c>
      <c r="D95" s="66">
        <v>0</v>
      </c>
      <c r="E95" s="66">
        <v>48.5</v>
      </c>
      <c r="F95" s="55">
        <v>1530</v>
      </c>
      <c r="G95" s="73">
        <f t="shared" si="13"/>
        <v>9.0979366117619076</v>
      </c>
      <c r="H95" s="67">
        <f t="shared" si="12"/>
        <v>882.5</v>
      </c>
      <c r="I95" s="67">
        <f t="shared" si="14"/>
        <v>1090.68</v>
      </c>
    </row>
    <row r="96" spans="1:9" ht="16.899999999999999" customHeight="1" x14ac:dyDescent="0.25">
      <c r="A96" s="53" t="s">
        <v>178</v>
      </c>
      <c r="B96" s="66">
        <v>1</v>
      </c>
      <c r="C96" s="66">
        <f t="shared" si="11"/>
        <v>98</v>
      </c>
      <c r="D96" s="66">
        <v>0</v>
      </c>
      <c r="E96" s="66">
        <v>98</v>
      </c>
      <c r="F96" s="55">
        <v>1665</v>
      </c>
      <c r="G96" s="73">
        <f t="shared" si="13"/>
        <v>9.9006957245644287</v>
      </c>
      <c r="H96" s="67">
        <f t="shared" si="12"/>
        <v>1940.54</v>
      </c>
      <c r="I96" s="67">
        <f t="shared" si="14"/>
        <v>2398.31</v>
      </c>
    </row>
    <row r="97" spans="1:9" ht="16.899999999999999" customHeight="1" x14ac:dyDescent="0.25">
      <c r="A97" s="53" t="s">
        <v>178</v>
      </c>
      <c r="B97" s="66">
        <v>1</v>
      </c>
      <c r="C97" s="66">
        <f t="shared" si="11"/>
        <v>98</v>
      </c>
      <c r="D97" s="66">
        <v>0</v>
      </c>
      <c r="E97" s="66">
        <v>98</v>
      </c>
      <c r="F97" s="55">
        <v>1665</v>
      </c>
      <c r="G97" s="73">
        <f t="shared" si="13"/>
        <v>9.9006957245644287</v>
      </c>
      <c r="H97" s="67">
        <f t="shared" si="12"/>
        <v>1940.54</v>
      </c>
      <c r="I97" s="67">
        <f t="shared" si="14"/>
        <v>2398.31</v>
      </c>
    </row>
    <row r="98" spans="1:9" ht="16.899999999999999" customHeight="1" x14ac:dyDescent="0.25">
      <c r="A98" s="53" t="s">
        <v>178</v>
      </c>
      <c r="B98" s="66">
        <v>1</v>
      </c>
      <c r="C98" s="66">
        <f t="shared" si="11"/>
        <v>53</v>
      </c>
      <c r="D98" s="66">
        <v>0</v>
      </c>
      <c r="E98" s="66">
        <v>53</v>
      </c>
      <c r="F98" s="55">
        <v>1665</v>
      </c>
      <c r="G98" s="73">
        <f t="shared" si="13"/>
        <v>9.9006957245644287</v>
      </c>
      <c r="H98" s="67">
        <f t="shared" si="12"/>
        <v>1049.47</v>
      </c>
      <c r="I98" s="67">
        <f t="shared" si="14"/>
        <v>1297.04</v>
      </c>
    </row>
    <row r="99" spans="1:9" ht="16.899999999999999" customHeight="1" x14ac:dyDescent="0.25">
      <c r="A99" s="53" t="s">
        <v>178</v>
      </c>
      <c r="B99" s="66">
        <v>1</v>
      </c>
      <c r="C99" s="66">
        <f t="shared" si="11"/>
        <v>79</v>
      </c>
      <c r="D99" s="66">
        <v>0</v>
      </c>
      <c r="E99" s="66">
        <v>79</v>
      </c>
      <c r="F99" s="55">
        <v>1665</v>
      </c>
      <c r="G99" s="73">
        <f t="shared" si="13"/>
        <v>9.9006957245644287</v>
      </c>
      <c r="H99" s="67">
        <f t="shared" si="12"/>
        <v>1564.31</v>
      </c>
      <c r="I99" s="67">
        <f t="shared" si="14"/>
        <v>1933.33</v>
      </c>
    </row>
    <row r="100" spans="1:9" ht="16.899999999999999" customHeight="1" x14ac:dyDescent="0.25">
      <c r="A100" s="53" t="s">
        <v>178</v>
      </c>
      <c r="B100" s="66">
        <v>1</v>
      </c>
      <c r="C100" s="66">
        <f t="shared" si="11"/>
        <v>126</v>
      </c>
      <c r="D100" s="66">
        <v>0</v>
      </c>
      <c r="E100" s="66">
        <v>126</v>
      </c>
      <c r="F100" s="55">
        <v>1665</v>
      </c>
      <c r="G100" s="73">
        <f t="shared" si="13"/>
        <v>9.9006957245644287</v>
      </c>
      <c r="H100" s="67">
        <f t="shared" si="12"/>
        <v>2494.98</v>
      </c>
      <c r="I100" s="67">
        <f t="shared" si="14"/>
        <v>3083.55</v>
      </c>
    </row>
    <row r="101" spans="1:9" ht="16.899999999999999" customHeight="1" x14ac:dyDescent="0.25">
      <c r="A101" s="53" t="s">
        <v>178</v>
      </c>
      <c r="B101" s="66">
        <v>1</v>
      </c>
      <c r="C101" s="66">
        <f t="shared" si="11"/>
        <v>152</v>
      </c>
      <c r="D101" s="66">
        <v>0</v>
      </c>
      <c r="E101" s="66">
        <v>152</v>
      </c>
      <c r="F101" s="55">
        <v>1665</v>
      </c>
      <c r="G101" s="73">
        <f t="shared" si="13"/>
        <v>9.9006957245644287</v>
      </c>
      <c r="H101" s="67">
        <f t="shared" si="12"/>
        <v>3009.81</v>
      </c>
      <c r="I101" s="67">
        <f t="shared" si="14"/>
        <v>3719.82</v>
      </c>
    </row>
    <row r="102" spans="1:9" ht="16.899999999999999" customHeight="1" x14ac:dyDescent="0.25">
      <c r="A102" s="53" t="s">
        <v>178</v>
      </c>
      <c r="B102" s="66">
        <v>1</v>
      </c>
      <c r="C102" s="66">
        <f t="shared" si="11"/>
        <v>405</v>
      </c>
      <c r="D102" s="66">
        <v>0</v>
      </c>
      <c r="E102" s="66">
        <v>405</v>
      </c>
      <c r="F102" s="55">
        <v>1665</v>
      </c>
      <c r="G102" s="73">
        <f t="shared" si="13"/>
        <v>9.9006957245644287</v>
      </c>
      <c r="H102" s="67">
        <f t="shared" si="12"/>
        <v>8019.56</v>
      </c>
      <c r="I102" s="67">
        <f t="shared" si="14"/>
        <v>9911.3700000000008</v>
      </c>
    </row>
    <row r="103" spans="1:9" ht="16.899999999999999" customHeight="1" x14ac:dyDescent="0.25">
      <c r="A103" s="53" t="s">
        <v>178</v>
      </c>
      <c r="B103" s="66">
        <v>1</v>
      </c>
      <c r="C103" s="66">
        <f t="shared" si="11"/>
        <v>72</v>
      </c>
      <c r="D103" s="66">
        <v>71</v>
      </c>
      <c r="E103" s="66">
        <v>1</v>
      </c>
      <c r="F103" s="55">
        <v>1665</v>
      </c>
      <c r="G103" s="73">
        <f t="shared" si="13"/>
        <v>9.9006957245644287</v>
      </c>
      <c r="H103" s="67">
        <f t="shared" si="12"/>
        <v>19.8</v>
      </c>
      <c r="I103" s="67">
        <f t="shared" si="14"/>
        <v>24.47</v>
      </c>
    </row>
    <row r="104" spans="1:9" ht="16.899999999999999" customHeight="1" x14ac:dyDescent="0.25">
      <c r="A104" s="53" t="s">
        <v>178</v>
      </c>
      <c r="B104" s="66">
        <v>1</v>
      </c>
      <c r="C104" s="66">
        <f t="shared" si="11"/>
        <v>62.5</v>
      </c>
      <c r="D104" s="66">
        <v>0</v>
      </c>
      <c r="E104" s="66">
        <v>62.5</v>
      </c>
      <c r="F104" s="55">
        <v>1530</v>
      </c>
      <c r="G104" s="73">
        <f t="shared" si="13"/>
        <v>9.0979366117619076</v>
      </c>
      <c r="H104" s="67">
        <f t="shared" si="12"/>
        <v>1137.24</v>
      </c>
      <c r="I104" s="67">
        <f t="shared" si="14"/>
        <v>1405.51</v>
      </c>
    </row>
    <row r="105" spans="1:9" ht="16.899999999999999" customHeight="1" x14ac:dyDescent="0.25">
      <c r="A105" s="53" t="s">
        <v>178</v>
      </c>
      <c r="B105" s="66">
        <v>1</v>
      </c>
      <c r="C105" s="66">
        <f t="shared" si="11"/>
        <v>168.18644067796609</v>
      </c>
      <c r="D105" s="66">
        <v>112</v>
      </c>
      <c r="E105" s="66">
        <v>56.186440677966097</v>
      </c>
      <c r="F105" s="55">
        <v>1665</v>
      </c>
      <c r="G105" s="73">
        <f t="shared" si="13"/>
        <v>9.9006957245644287</v>
      </c>
      <c r="H105" s="67">
        <f t="shared" si="12"/>
        <v>1112.57</v>
      </c>
      <c r="I105" s="67">
        <f t="shared" si="14"/>
        <v>1375.03</v>
      </c>
    </row>
    <row r="106" spans="1:9" ht="16.899999999999999" customHeight="1" x14ac:dyDescent="0.25">
      <c r="A106" s="53" t="s">
        <v>178</v>
      </c>
      <c r="B106" s="66">
        <v>1</v>
      </c>
      <c r="C106" s="66">
        <f t="shared" si="11"/>
        <v>45</v>
      </c>
      <c r="D106" s="66">
        <v>0</v>
      </c>
      <c r="E106" s="66">
        <v>45</v>
      </c>
      <c r="F106" s="55">
        <v>1530</v>
      </c>
      <c r="G106" s="73">
        <f t="shared" si="13"/>
        <v>9.0979366117619076</v>
      </c>
      <c r="H106" s="67">
        <f t="shared" si="12"/>
        <v>818.81</v>
      </c>
      <c r="I106" s="67">
        <f t="shared" si="14"/>
        <v>1011.97</v>
      </c>
    </row>
    <row r="107" spans="1:9" ht="16.899999999999999" customHeight="1" x14ac:dyDescent="0.25">
      <c r="A107" s="53" t="s">
        <v>178</v>
      </c>
      <c r="B107" s="66">
        <v>1</v>
      </c>
      <c r="C107" s="66">
        <f t="shared" si="11"/>
        <v>23</v>
      </c>
      <c r="D107" s="66">
        <v>0</v>
      </c>
      <c r="E107" s="66">
        <v>23</v>
      </c>
      <c r="F107" s="55">
        <v>1530</v>
      </c>
      <c r="G107" s="73">
        <f t="shared" si="13"/>
        <v>9.0979366117619076</v>
      </c>
      <c r="H107" s="67">
        <f t="shared" si="12"/>
        <v>418.51</v>
      </c>
      <c r="I107" s="67">
        <f t="shared" si="14"/>
        <v>517.24</v>
      </c>
    </row>
    <row r="108" spans="1:9" ht="16.899999999999999" customHeight="1" x14ac:dyDescent="0.25">
      <c r="A108" s="53" t="s">
        <v>178</v>
      </c>
      <c r="B108" s="66">
        <v>1</v>
      </c>
      <c r="C108" s="66">
        <f t="shared" si="11"/>
        <v>344</v>
      </c>
      <c r="D108" s="66">
        <v>0</v>
      </c>
      <c r="E108" s="66">
        <v>344</v>
      </c>
      <c r="F108" s="55">
        <v>1665</v>
      </c>
      <c r="G108" s="73">
        <f t="shared" si="13"/>
        <v>9.9006957245644287</v>
      </c>
      <c r="H108" s="67">
        <f t="shared" si="12"/>
        <v>6811.68</v>
      </c>
      <c r="I108" s="67">
        <f t="shared" si="14"/>
        <v>8418.56</v>
      </c>
    </row>
    <row r="109" spans="1:9" ht="16.899999999999999" customHeight="1" x14ac:dyDescent="0.25">
      <c r="A109" s="53" t="s">
        <v>178</v>
      </c>
      <c r="B109" s="66">
        <v>1</v>
      </c>
      <c r="C109" s="66">
        <f t="shared" si="11"/>
        <v>7.1666660000000002</v>
      </c>
      <c r="D109" s="66">
        <v>0</v>
      </c>
      <c r="E109" s="66">
        <v>7.1666660000000002</v>
      </c>
      <c r="F109" s="55">
        <v>1798</v>
      </c>
      <c r="G109" s="73">
        <f t="shared" si="13"/>
        <v>10.691562109769876</v>
      </c>
      <c r="H109" s="67">
        <f t="shared" si="12"/>
        <v>153.25</v>
      </c>
      <c r="I109" s="67">
        <f t="shared" si="14"/>
        <v>189.4</v>
      </c>
    </row>
    <row r="110" spans="1:9" ht="16.899999999999999" customHeight="1" x14ac:dyDescent="0.25">
      <c r="A110" s="53" t="s">
        <v>178</v>
      </c>
      <c r="B110" s="66">
        <v>1</v>
      </c>
      <c r="C110" s="66">
        <f t="shared" si="11"/>
        <v>73</v>
      </c>
      <c r="D110" s="66">
        <v>0</v>
      </c>
      <c r="E110" s="66">
        <v>73</v>
      </c>
      <c r="F110" s="55">
        <v>1665</v>
      </c>
      <c r="G110" s="73">
        <f t="shared" si="13"/>
        <v>9.9006957245644287</v>
      </c>
      <c r="H110" s="67">
        <f t="shared" si="12"/>
        <v>1445.5</v>
      </c>
      <c r="I110" s="67">
        <f t="shared" si="14"/>
        <v>1786.49</v>
      </c>
    </row>
    <row r="111" spans="1:9" ht="16.899999999999999" customHeight="1" x14ac:dyDescent="0.25">
      <c r="A111" s="53" t="s">
        <v>178</v>
      </c>
      <c r="B111" s="66">
        <v>1</v>
      </c>
      <c r="C111" s="66">
        <f t="shared" si="11"/>
        <v>78</v>
      </c>
      <c r="D111" s="66">
        <v>0</v>
      </c>
      <c r="E111" s="66">
        <v>78</v>
      </c>
      <c r="F111" s="55">
        <v>1530</v>
      </c>
      <c r="G111" s="73">
        <f t="shared" si="13"/>
        <v>9.0979366117619076</v>
      </c>
      <c r="H111" s="67">
        <f t="shared" si="12"/>
        <v>1419.28</v>
      </c>
      <c r="I111" s="67">
        <f t="shared" si="14"/>
        <v>1754.09</v>
      </c>
    </row>
    <row r="112" spans="1:9" ht="16.899999999999999" customHeight="1" x14ac:dyDescent="0.25">
      <c r="A112" s="53" t="s">
        <v>178</v>
      </c>
      <c r="B112" s="66">
        <v>1</v>
      </c>
      <c r="C112" s="66">
        <f t="shared" si="11"/>
        <v>84.5</v>
      </c>
      <c r="D112" s="66">
        <v>0</v>
      </c>
      <c r="E112" s="66">
        <v>84.5</v>
      </c>
      <c r="F112" s="55">
        <v>1530</v>
      </c>
      <c r="G112" s="73">
        <f t="shared" si="13"/>
        <v>9.0979366117619076</v>
      </c>
      <c r="H112" s="67">
        <f t="shared" si="12"/>
        <v>1537.55</v>
      </c>
      <c r="I112" s="67">
        <f t="shared" si="14"/>
        <v>1900.26</v>
      </c>
    </row>
    <row r="113" spans="1:9" ht="16.899999999999999" customHeight="1" x14ac:dyDescent="0.25">
      <c r="A113" s="53" t="s">
        <v>178</v>
      </c>
      <c r="B113" s="66">
        <v>1</v>
      </c>
      <c r="C113" s="66">
        <f t="shared" si="11"/>
        <v>368.52699999999999</v>
      </c>
      <c r="D113" s="66">
        <v>84</v>
      </c>
      <c r="E113" s="66">
        <v>284.52699999999999</v>
      </c>
      <c r="F113" s="55">
        <v>1665</v>
      </c>
      <c r="G113" s="73">
        <f t="shared" si="13"/>
        <v>9.9006957245644287</v>
      </c>
      <c r="H113" s="67">
        <f t="shared" si="12"/>
        <v>5634.03</v>
      </c>
      <c r="I113" s="67">
        <f t="shared" si="14"/>
        <v>6963.1</v>
      </c>
    </row>
    <row r="114" spans="1:9" ht="16.899999999999999" customHeight="1" x14ac:dyDescent="0.25">
      <c r="A114" s="53" t="s">
        <v>178</v>
      </c>
      <c r="B114" s="66">
        <v>1</v>
      </c>
      <c r="C114" s="66">
        <f t="shared" si="11"/>
        <v>284</v>
      </c>
      <c r="D114" s="66">
        <v>0</v>
      </c>
      <c r="E114" s="66">
        <v>284</v>
      </c>
      <c r="F114" s="55">
        <v>1665</v>
      </c>
      <c r="G114" s="73">
        <f t="shared" si="13"/>
        <v>9.9006957245644287</v>
      </c>
      <c r="H114" s="67">
        <f t="shared" si="12"/>
        <v>5623.6</v>
      </c>
      <c r="I114" s="67">
        <f t="shared" si="14"/>
        <v>6950.21</v>
      </c>
    </row>
    <row r="115" spans="1:9" ht="16.899999999999999" customHeight="1" x14ac:dyDescent="0.25">
      <c r="A115" s="53" t="s">
        <v>178</v>
      </c>
      <c r="B115" s="66">
        <v>1</v>
      </c>
      <c r="C115" s="66">
        <f t="shared" si="11"/>
        <v>15</v>
      </c>
      <c r="D115" s="66">
        <v>0</v>
      </c>
      <c r="E115" s="66">
        <v>15</v>
      </c>
      <c r="F115" s="55">
        <v>1665</v>
      </c>
      <c r="G115" s="73">
        <f t="shared" si="13"/>
        <v>9.9006957245644287</v>
      </c>
      <c r="H115" s="67">
        <f t="shared" si="12"/>
        <v>297.02</v>
      </c>
      <c r="I115" s="67">
        <f t="shared" si="14"/>
        <v>367.09</v>
      </c>
    </row>
    <row r="116" spans="1:9" ht="16.899999999999999" customHeight="1" x14ac:dyDescent="0.25">
      <c r="A116" s="53" t="s">
        <v>178</v>
      </c>
      <c r="B116" s="66">
        <v>1</v>
      </c>
      <c r="C116" s="66">
        <f t="shared" si="11"/>
        <v>255</v>
      </c>
      <c r="D116" s="66">
        <v>0</v>
      </c>
      <c r="E116" s="66">
        <v>255</v>
      </c>
      <c r="F116" s="55">
        <v>1665</v>
      </c>
      <c r="G116" s="73">
        <f t="shared" si="13"/>
        <v>9.9006957245644287</v>
      </c>
      <c r="H116" s="67">
        <f t="shared" si="12"/>
        <v>5049.3500000000004</v>
      </c>
      <c r="I116" s="67">
        <f t="shared" si="14"/>
        <v>6240.49</v>
      </c>
    </row>
    <row r="117" spans="1:9" ht="16.899999999999999" customHeight="1" x14ac:dyDescent="0.25">
      <c r="A117" s="53" t="s">
        <v>178</v>
      </c>
      <c r="B117" s="66">
        <v>1</v>
      </c>
      <c r="C117" s="66">
        <f t="shared" si="11"/>
        <v>48</v>
      </c>
      <c r="D117" s="66">
        <v>0</v>
      </c>
      <c r="E117" s="66">
        <v>48</v>
      </c>
      <c r="F117" s="55">
        <v>1530</v>
      </c>
      <c r="G117" s="73">
        <f t="shared" si="13"/>
        <v>9.0979366117619076</v>
      </c>
      <c r="H117" s="67">
        <f t="shared" si="12"/>
        <v>873.4</v>
      </c>
      <c r="I117" s="67">
        <f t="shared" si="14"/>
        <v>1079.44</v>
      </c>
    </row>
    <row r="118" spans="1:9" ht="16.899999999999999" customHeight="1" x14ac:dyDescent="0.25">
      <c r="A118" s="53" t="s">
        <v>178</v>
      </c>
      <c r="B118" s="66">
        <v>1</v>
      </c>
      <c r="C118" s="66">
        <f t="shared" si="11"/>
        <v>308</v>
      </c>
      <c r="D118" s="66">
        <v>0</v>
      </c>
      <c r="E118" s="66">
        <v>308</v>
      </c>
      <c r="F118" s="55">
        <v>1665</v>
      </c>
      <c r="G118" s="73">
        <f t="shared" si="13"/>
        <v>9.9006957245644287</v>
      </c>
      <c r="H118" s="67">
        <f t="shared" si="12"/>
        <v>6098.83</v>
      </c>
      <c r="I118" s="67">
        <f t="shared" si="14"/>
        <v>7537.54</v>
      </c>
    </row>
    <row r="119" spans="1:9" ht="16.899999999999999" customHeight="1" x14ac:dyDescent="0.25">
      <c r="A119" s="53" t="s">
        <v>178</v>
      </c>
      <c r="B119" s="66">
        <v>1</v>
      </c>
      <c r="C119" s="66">
        <f t="shared" si="11"/>
        <v>374</v>
      </c>
      <c r="D119" s="66">
        <v>0</v>
      </c>
      <c r="E119" s="66">
        <v>374</v>
      </c>
      <c r="F119" s="55">
        <v>1665</v>
      </c>
      <c r="G119" s="73">
        <f t="shared" si="13"/>
        <v>9.9006957245644287</v>
      </c>
      <c r="H119" s="67">
        <f t="shared" si="12"/>
        <v>7405.72</v>
      </c>
      <c r="I119" s="67">
        <f t="shared" ref="I119:I150" si="15">ROUND(H119*1.2359,2)</f>
        <v>9152.73</v>
      </c>
    </row>
    <row r="120" spans="1:9" ht="16.899999999999999" customHeight="1" x14ac:dyDescent="0.25">
      <c r="A120" s="53" t="s">
        <v>178</v>
      </c>
      <c r="B120" s="66">
        <v>1</v>
      </c>
      <c r="C120" s="66">
        <f t="shared" si="11"/>
        <v>286</v>
      </c>
      <c r="D120" s="66">
        <v>0</v>
      </c>
      <c r="E120" s="66">
        <v>286</v>
      </c>
      <c r="F120" s="55">
        <v>1665</v>
      </c>
      <c r="G120" s="73">
        <f t="shared" si="13"/>
        <v>9.9006957245644287</v>
      </c>
      <c r="H120" s="67">
        <f t="shared" si="12"/>
        <v>5663.2</v>
      </c>
      <c r="I120" s="67">
        <f t="shared" si="15"/>
        <v>6999.15</v>
      </c>
    </row>
    <row r="121" spans="1:9" ht="16.899999999999999" customHeight="1" x14ac:dyDescent="0.25">
      <c r="A121" s="53" t="s">
        <v>178</v>
      </c>
      <c r="B121" s="66">
        <v>1</v>
      </c>
      <c r="C121" s="66">
        <f t="shared" si="11"/>
        <v>99</v>
      </c>
      <c r="D121" s="66">
        <v>0</v>
      </c>
      <c r="E121" s="66">
        <v>99</v>
      </c>
      <c r="F121" s="55">
        <v>1530</v>
      </c>
      <c r="G121" s="73">
        <f t="shared" si="13"/>
        <v>9.0979366117619076</v>
      </c>
      <c r="H121" s="67">
        <f t="shared" si="12"/>
        <v>1801.39</v>
      </c>
      <c r="I121" s="67">
        <f t="shared" si="15"/>
        <v>2226.34</v>
      </c>
    </row>
    <row r="122" spans="1:9" ht="16.899999999999999" customHeight="1" x14ac:dyDescent="0.25">
      <c r="A122" s="53" t="s">
        <v>178</v>
      </c>
      <c r="B122" s="66">
        <v>1</v>
      </c>
      <c r="C122" s="66">
        <f t="shared" si="11"/>
        <v>176.72727272727272</v>
      </c>
      <c r="D122" s="66">
        <v>176</v>
      </c>
      <c r="E122" s="66">
        <v>0.72727272727272729</v>
      </c>
      <c r="F122" s="55">
        <v>1665</v>
      </c>
      <c r="G122" s="73">
        <f t="shared" si="13"/>
        <v>9.9006957245644287</v>
      </c>
      <c r="H122" s="67">
        <f t="shared" si="12"/>
        <v>14.4</v>
      </c>
      <c r="I122" s="67">
        <f t="shared" si="15"/>
        <v>17.8</v>
      </c>
    </row>
    <row r="123" spans="1:9" ht="16.899999999999999" customHeight="1" x14ac:dyDescent="0.25">
      <c r="A123" s="53" t="s">
        <v>179</v>
      </c>
      <c r="B123" s="66">
        <v>1</v>
      </c>
      <c r="C123" s="66">
        <f t="shared" si="11"/>
        <v>296</v>
      </c>
      <c r="D123" s="66">
        <v>0</v>
      </c>
      <c r="E123" s="66">
        <v>296</v>
      </c>
      <c r="F123" s="55">
        <v>1665</v>
      </c>
      <c r="G123" s="73">
        <f t="shared" si="13"/>
        <v>9.9006957245644287</v>
      </c>
      <c r="H123" s="67">
        <f t="shared" si="12"/>
        <v>5861.21</v>
      </c>
      <c r="I123" s="67">
        <f t="shared" si="15"/>
        <v>7243.87</v>
      </c>
    </row>
    <row r="124" spans="1:9" ht="16.899999999999999" customHeight="1" x14ac:dyDescent="0.25">
      <c r="A124" s="53" t="s">
        <v>180</v>
      </c>
      <c r="B124" s="66">
        <v>1</v>
      </c>
      <c r="C124" s="66">
        <f t="shared" si="11"/>
        <v>192</v>
      </c>
      <c r="D124" s="66">
        <v>0</v>
      </c>
      <c r="E124" s="66">
        <v>192</v>
      </c>
      <c r="F124" s="55">
        <v>1725</v>
      </c>
      <c r="G124" s="73">
        <f t="shared" si="13"/>
        <v>10.257477552476661</v>
      </c>
      <c r="H124" s="67">
        <f t="shared" si="12"/>
        <v>3938.87</v>
      </c>
      <c r="I124" s="67">
        <f t="shared" si="15"/>
        <v>4868.05</v>
      </c>
    </row>
    <row r="125" spans="1:9" ht="16.899999999999999" customHeight="1" x14ac:dyDescent="0.25">
      <c r="A125" s="53" t="s">
        <v>180</v>
      </c>
      <c r="B125" s="66">
        <v>1</v>
      </c>
      <c r="C125" s="66">
        <f t="shared" si="11"/>
        <v>119.5</v>
      </c>
      <c r="D125" s="66">
        <v>0</v>
      </c>
      <c r="E125" s="66">
        <v>119.5</v>
      </c>
      <c r="F125" s="55">
        <v>1798</v>
      </c>
      <c r="G125" s="73">
        <f t="shared" si="13"/>
        <v>10.691562109769876</v>
      </c>
      <c r="H125" s="67">
        <f t="shared" si="12"/>
        <v>2555.2800000000002</v>
      </c>
      <c r="I125" s="67">
        <f t="shared" si="15"/>
        <v>3158.07</v>
      </c>
    </row>
    <row r="126" spans="1:9" ht="16.899999999999999" customHeight="1" x14ac:dyDescent="0.25">
      <c r="A126" s="53" t="s">
        <v>180</v>
      </c>
      <c r="B126" s="66">
        <v>1</v>
      </c>
      <c r="C126" s="66">
        <f t="shared" si="11"/>
        <v>440</v>
      </c>
      <c r="D126" s="66">
        <v>0</v>
      </c>
      <c r="E126" s="66">
        <v>440</v>
      </c>
      <c r="F126" s="55">
        <v>1798</v>
      </c>
      <c r="G126" s="73">
        <f t="shared" si="13"/>
        <v>10.691562109769876</v>
      </c>
      <c r="H126" s="67">
        <f t="shared" si="12"/>
        <v>9408.57</v>
      </c>
      <c r="I126" s="67">
        <f t="shared" si="15"/>
        <v>11628.05</v>
      </c>
    </row>
    <row r="127" spans="1:9" ht="16.899999999999999" customHeight="1" x14ac:dyDescent="0.25">
      <c r="A127" s="53" t="s">
        <v>180</v>
      </c>
      <c r="B127" s="66">
        <v>1</v>
      </c>
      <c r="C127" s="66">
        <f t="shared" si="11"/>
        <v>201.5</v>
      </c>
      <c r="D127" s="66">
        <v>0</v>
      </c>
      <c r="E127" s="66">
        <v>201.5</v>
      </c>
      <c r="F127" s="55">
        <v>1798</v>
      </c>
      <c r="G127" s="73">
        <f t="shared" si="13"/>
        <v>10.691562109769876</v>
      </c>
      <c r="H127" s="67">
        <f t="shared" si="12"/>
        <v>4308.7</v>
      </c>
      <c r="I127" s="67">
        <f t="shared" si="15"/>
        <v>5325.12</v>
      </c>
    </row>
    <row r="128" spans="1:9" ht="16.899999999999999" customHeight="1" x14ac:dyDescent="0.25">
      <c r="A128" s="53" t="s">
        <v>180</v>
      </c>
      <c r="B128" s="66">
        <v>1</v>
      </c>
      <c r="C128" s="66">
        <f t="shared" si="11"/>
        <v>1</v>
      </c>
      <c r="D128" s="66">
        <v>0</v>
      </c>
      <c r="E128" s="66">
        <v>1</v>
      </c>
      <c r="F128" s="55">
        <v>1798</v>
      </c>
      <c r="G128" s="73">
        <f t="shared" si="13"/>
        <v>10.691562109769876</v>
      </c>
      <c r="H128" s="67">
        <f t="shared" si="12"/>
        <v>21.38</v>
      </c>
      <c r="I128" s="67">
        <f t="shared" si="15"/>
        <v>26.42</v>
      </c>
    </row>
    <row r="129" spans="1:9" ht="16.899999999999999" customHeight="1" x14ac:dyDescent="0.25">
      <c r="A129" s="53" t="s">
        <v>180</v>
      </c>
      <c r="B129" s="66">
        <v>1</v>
      </c>
      <c r="C129" s="66">
        <f t="shared" si="11"/>
        <v>3.6666660000000002</v>
      </c>
      <c r="D129" s="66">
        <v>0</v>
      </c>
      <c r="E129" s="66">
        <v>3.6666660000000002</v>
      </c>
      <c r="F129" s="55">
        <v>1798</v>
      </c>
      <c r="G129" s="73">
        <f t="shared" si="13"/>
        <v>10.691562109769876</v>
      </c>
      <c r="H129" s="67">
        <f t="shared" si="12"/>
        <v>78.400000000000006</v>
      </c>
      <c r="I129" s="67">
        <f t="shared" si="15"/>
        <v>96.89</v>
      </c>
    </row>
    <row r="130" spans="1:9" ht="16.899999999999999" customHeight="1" x14ac:dyDescent="0.25">
      <c r="A130" s="53" t="s">
        <v>180</v>
      </c>
      <c r="B130" s="66">
        <v>1</v>
      </c>
      <c r="C130" s="66">
        <f t="shared" si="11"/>
        <v>133</v>
      </c>
      <c r="D130" s="66">
        <v>115.5</v>
      </c>
      <c r="E130" s="66">
        <v>17.5</v>
      </c>
      <c r="F130" s="55">
        <v>1798</v>
      </c>
      <c r="G130" s="73">
        <f t="shared" si="13"/>
        <v>10.691562109769876</v>
      </c>
      <c r="H130" s="67">
        <f t="shared" si="12"/>
        <v>374.2</v>
      </c>
      <c r="I130" s="67">
        <f t="shared" si="15"/>
        <v>462.47</v>
      </c>
    </row>
    <row r="131" spans="1:9" ht="16.899999999999999" customHeight="1" x14ac:dyDescent="0.25">
      <c r="A131" s="53" t="s">
        <v>180</v>
      </c>
      <c r="B131" s="66">
        <v>1</v>
      </c>
      <c r="C131" s="66">
        <f t="shared" si="11"/>
        <v>39</v>
      </c>
      <c r="D131" s="66">
        <v>0</v>
      </c>
      <c r="E131" s="66">
        <v>39</v>
      </c>
      <c r="F131" s="55">
        <v>1798</v>
      </c>
      <c r="G131" s="73">
        <f t="shared" si="13"/>
        <v>10.691562109769876</v>
      </c>
      <c r="H131" s="67">
        <f t="shared" si="12"/>
        <v>833.94</v>
      </c>
      <c r="I131" s="67">
        <f t="shared" si="15"/>
        <v>1030.67</v>
      </c>
    </row>
    <row r="132" spans="1:9" ht="16.899999999999999" customHeight="1" x14ac:dyDescent="0.25">
      <c r="A132" s="53" t="s">
        <v>180</v>
      </c>
      <c r="B132" s="66">
        <v>1</v>
      </c>
      <c r="C132" s="66">
        <f t="shared" si="11"/>
        <v>128</v>
      </c>
      <c r="D132" s="66">
        <v>0</v>
      </c>
      <c r="E132" s="66">
        <v>128</v>
      </c>
      <c r="F132" s="55">
        <v>1798</v>
      </c>
      <c r="G132" s="73">
        <f t="shared" si="13"/>
        <v>10.691562109769876</v>
      </c>
      <c r="H132" s="67">
        <f t="shared" si="12"/>
        <v>2737.04</v>
      </c>
      <c r="I132" s="67">
        <f t="shared" si="15"/>
        <v>3382.71</v>
      </c>
    </row>
    <row r="133" spans="1:9" ht="16.899999999999999" customHeight="1" x14ac:dyDescent="0.25">
      <c r="A133" s="53" t="s">
        <v>180</v>
      </c>
      <c r="B133" s="66">
        <v>1</v>
      </c>
      <c r="C133" s="66">
        <f t="shared" si="11"/>
        <v>24</v>
      </c>
      <c r="D133" s="66">
        <v>0</v>
      </c>
      <c r="E133" s="66">
        <v>24</v>
      </c>
      <c r="F133" s="55">
        <v>1798</v>
      </c>
      <c r="G133" s="73">
        <f t="shared" si="13"/>
        <v>10.691562109769876</v>
      </c>
      <c r="H133" s="67">
        <f t="shared" si="12"/>
        <v>513.19000000000005</v>
      </c>
      <c r="I133" s="67">
        <f t="shared" si="15"/>
        <v>634.25</v>
      </c>
    </row>
    <row r="134" spans="1:9" ht="16.899999999999999" customHeight="1" x14ac:dyDescent="0.25">
      <c r="A134" s="53" t="s">
        <v>180</v>
      </c>
      <c r="B134" s="66">
        <v>1</v>
      </c>
      <c r="C134" s="66">
        <f t="shared" si="11"/>
        <v>104.5</v>
      </c>
      <c r="D134" s="66">
        <v>0</v>
      </c>
      <c r="E134" s="66">
        <v>104.5</v>
      </c>
      <c r="F134" s="55">
        <v>1798</v>
      </c>
      <c r="G134" s="73">
        <f t="shared" si="13"/>
        <v>10.691562109769876</v>
      </c>
      <c r="H134" s="67">
        <f t="shared" si="12"/>
        <v>2234.54</v>
      </c>
      <c r="I134" s="67">
        <f t="shared" si="15"/>
        <v>2761.67</v>
      </c>
    </row>
    <row r="135" spans="1:9" ht="16.899999999999999" customHeight="1" x14ac:dyDescent="0.25">
      <c r="A135" s="53" t="s">
        <v>180</v>
      </c>
      <c r="B135" s="66">
        <v>1</v>
      </c>
      <c r="C135" s="66">
        <f t="shared" si="11"/>
        <v>48</v>
      </c>
      <c r="D135" s="66">
        <v>0</v>
      </c>
      <c r="E135" s="66">
        <v>48</v>
      </c>
      <c r="F135" s="55">
        <v>1798</v>
      </c>
      <c r="G135" s="73">
        <f t="shared" si="13"/>
        <v>10.691562109769876</v>
      </c>
      <c r="H135" s="67">
        <f t="shared" si="12"/>
        <v>1026.3900000000001</v>
      </c>
      <c r="I135" s="67">
        <f t="shared" si="15"/>
        <v>1268.52</v>
      </c>
    </row>
    <row r="136" spans="1:9" ht="16.899999999999999" customHeight="1" x14ac:dyDescent="0.25">
      <c r="A136" s="53" t="s">
        <v>181</v>
      </c>
      <c r="B136" s="66">
        <v>1</v>
      </c>
      <c r="C136" s="66">
        <f t="shared" si="11"/>
        <v>237</v>
      </c>
      <c r="D136" s="66">
        <v>0</v>
      </c>
      <c r="E136" s="66">
        <v>237</v>
      </c>
      <c r="F136" s="55">
        <v>1530</v>
      </c>
      <c r="G136" s="73">
        <f t="shared" si="13"/>
        <v>9.0979366117619076</v>
      </c>
      <c r="H136" s="67">
        <f t="shared" si="12"/>
        <v>4312.42</v>
      </c>
      <c r="I136" s="67">
        <f t="shared" si="15"/>
        <v>5329.72</v>
      </c>
    </row>
    <row r="137" spans="1:9" ht="16.899999999999999" customHeight="1" x14ac:dyDescent="0.25">
      <c r="A137" s="53" t="s">
        <v>181</v>
      </c>
      <c r="B137" s="66">
        <v>1</v>
      </c>
      <c r="C137" s="66">
        <f t="shared" si="11"/>
        <v>461.5</v>
      </c>
      <c r="D137" s="66">
        <v>374</v>
      </c>
      <c r="E137" s="66">
        <v>87.5</v>
      </c>
      <c r="F137" s="55">
        <v>1530</v>
      </c>
      <c r="G137" s="73">
        <f t="shared" si="13"/>
        <v>9.0979366117619076</v>
      </c>
      <c r="H137" s="67">
        <f t="shared" si="12"/>
        <v>1592.14</v>
      </c>
      <c r="I137" s="67">
        <f t="shared" si="15"/>
        <v>1967.73</v>
      </c>
    </row>
    <row r="138" spans="1:9" ht="16.899999999999999" customHeight="1" x14ac:dyDescent="0.25">
      <c r="A138" s="53" t="s">
        <v>181</v>
      </c>
      <c r="B138" s="66">
        <v>1</v>
      </c>
      <c r="C138" s="66">
        <f t="shared" si="11"/>
        <v>141.5</v>
      </c>
      <c r="D138" s="66">
        <v>0</v>
      </c>
      <c r="E138" s="66">
        <v>141.5</v>
      </c>
      <c r="F138" s="55">
        <v>1530</v>
      </c>
      <c r="G138" s="73">
        <f t="shared" si="13"/>
        <v>9.0979366117619076</v>
      </c>
      <c r="H138" s="67">
        <f t="shared" si="12"/>
        <v>2574.7199999999998</v>
      </c>
      <c r="I138" s="67">
        <f t="shared" si="15"/>
        <v>3182.1</v>
      </c>
    </row>
    <row r="139" spans="1:9" ht="16.899999999999999" customHeight="1" x14ac:dyDescent="0.25">
      <c r="A139" s="53" t="s">
        <v>182</v>
      </c>
      <c r="B139" s="66">
        <v>1</v>
      </c>
      <c r="C139" s="66">
        <f t="shared" si="11"/>
        <v>112</v>
      </c>
      <c r="D139" s="66">
        <v>0</v>
      </c>
      <c r="E139" s="66">
        <v>112</v>
      </c>
      <c r="F139" s="55">
        <v>1648</v>
      </c>
      <c r="G139" s="73">
        <f t="shared" si="13"/>
        <v>9.7996075399892977</v>
      </c>
      <c r="H139" s="67">
        <f t="shared" si="12"/>
        <v>2195.11</v>
      </c>
      <c r="I139" s="67">
        <f t="shared" si="15"/>
        <v>2712.94</v>
      </c>
    </row>
    <row r="140" spans="1:9" ht="16.899999999999999" customHeight="1" x14ac:dyDescent="0.25">
      <c r="A140" s="53" t="s">
        <v>182</v>
      </c>
      <c r="B140" s="66">
        <v>1</v>
      </c>
      <c r="C140" s="66">
        <f t="shared" si="11"/>
        <v>88</v>
      </c>
      <c r="D140" s="66">
        <v>0</v>
      </c>
      <c r="E140" s="66">
        <v>88</v>
      </c>
      <c r="F140" s="55">
        <v>1648</v>
      </c>
      <c r="G140" s="73">
        <f t="shared" si="13"/>
        <v>9.7996075399892977</v>
      </c>
      <c r="H140" s="67">
        <f t="shared" si="12"/>
        <v>1724.73</v>
      </c>
      <c r="I140" s="67">
        <f t="shared" si="15"/>
        <v>2131.59</v>
      </c>
    </row>
    <row r="141" spans="1:9" ht="16.899999999999999" customHeight="1" x14ac:dyDescent="0.25">
      <c r="A141" s="53" t="s">
        <v>182</v>
      </c>
      <c r="B141" s="66">
        <v>1</v>
      </c>
      <c r="C141" s="66">
        <f t="shared" si="11"/>
        <v>96</v>
      </c>
      <c r="D141" s="66">
        <v>0</v>
      </c>
      <c r="E141" s="66">
        <v>96</v>
      </c>
      <c r="F141" s="55">
        <v>1648</v>
      </c>
      <c r="G141" s="73">
        <f t="shared" si="13"/>
        <v>9.7996075399892977</v>
      </c>
      <c r="H141" s="67">
        <f t="shared" si="12"/>
        <v>1881.52</v>
      </c>
      <c r="I141" s="67">
        <f t="shared" si="15"/>
        <v>2325.37</v>
      </c>
    </row>
    <row r="142" spans="1:9" ht="16.899999999999999" customHeight="1" x14ac:dyDescent="0.25">
      <c r="A142" s="53" t="s">
        <v>183</v>
      </c>
      <c r="B142" s="66">
        <v>1</v>
      </c>
      <c r="C142" s="66">
        <f t="shared" ref="C142:C205" si="16">D142+E142</f>
        <v>136</v>
      </c>
      <c r="D142" s="66">
        <v>0</v>
      </c>
      <c r="E142" s="66">
        <v>136</v>
      </c>
      <c r="F142" s="55">
        <v>1665</v>
      </c>
      <c r="G142" s="73">
        <f t="shared" si="13"/>
        <v>9.9006957245644287</v>
      </c>
      <c r="H142" s="67">
        <f t="shared" ref="H142:H205" si="17">ROUND(E142*G142*2,2)</f>
        <v>2692.99</v>
      </c>
      <c r="I142" s="67">
        <f t="shared" si="15"/>
        <v>3328.27</v>
      </c>
    </row>
    <row r="143" spans="1:9" ht="16.899999999999999" customHeight="1" x14ac:dyDescent="0.25">
      <c r="A143" s="53" t="s">
        <v>183</v>
      </c>
      <c r="B143" s="66">
        <v>1</v>
      </c>
      <c r="C143" s="66">
        <f t="shared" si="16"/>
        <v>184</v>
      </c>
      <c r="D143" s="66">
        <v>0</v>
      </c>
      <c r="E143" s="66">
        <v>184</v>
      </c>
      <c r="F143" s="55">
        <v>1665</v>
      </c>
      <c r="G143" s="73">
        <f t="shared" ref="G143:G206" si="18">F143/168.17</f>
        <v>9.9006957245644287</v>
      </c>
      <c r="H143" s="67">
        <f t="shared" si="17"/>
        <v>3643.46</v>
      </c>
      <c r="I143" s="67">
        <f t="shared" si="15"/>
        <v>4502.95</v>
      </c>
    </row>
    <row r="144" spans="1:9" ht="16.899999999999999" customHeight="1" x14ac:dyDescent="0.25">
      <c r="A144" s="53" t="s">
        <v>183</v>
      </c>
      <c r="B144" s="66">
        <v>1</v>
      </c>
      <c r="C144" s="66">
        <f t="shared" si="16"/>
        <v>128</v>
      </c>
      <c r="D144" s="66">
        <v>0</v>
      </c>
      <c r="E144" s="66">
        <v>128</v>
      </c>
      <c r="F144" s="55">
        <v>1665</v>
      </c>
      <c r="G144" s="73">
        <f t="shared" si="18"/>
        <v>9.9006957245644287</v>
      </c>
      <c r="H144" s="67">
        <f t="shared" si="17"/>
        <v>2534.58</v>
      </c>
      <c r="I144" s="67">
        <f t="shared" si="15"/>
        <v>3132.49</v>
      </c>
    </row>
    <row r="145" spans="1:9" ht="16.899999999999999" customHeight="1" x14ac:dyDescent="0.25">
      <c r="A145" s="53" t="s">
        <v>183</v>
      </c>
      <c r="B145" s="66">
        <v>1</v>
      </c>
      <c r="C145" s="66">
        <f t="shared" si="16"/>
        <v>120</v>
      </c>
      <c r="D145" s="66">
        <v>0</v>
      </c>
      <c r="E145" s="66">
        <v>120</v>
      </c>
      <c r="F145" s="55">
        <v>1665</v>
      </c>
      <c r="G145" s="73">
        <f t="shared" si="18"/>
        <v>9.9006957245644287</v>
      </c>
      <c r="H145" s="67">
        <f t="shared" si="17"/>
        <v>2376.17</v>
      </c>
      <c r="I145" s="67">
        <f t="shared" si="15"/>
        <v>2936.71</v>
      </c>
    </row>
    <row r="146" spans="1:9" ht="16.899999999999999" customHeight="1" x14ac:dyDescent="0.25">
      <c r="A146" s="53" t="s">
        <v>183</v>
      </c>
      <c r="B146" s="66">
        <v>1</v>
      </c>
      <c r="C146" s="66">
        <f t="shared" si="16"/>
        <v>22.178000000000001</v>
      </c>
      <c r="D146" s="66">
        <v>21.6</v>
      </c>
      <c r="E146" s="66">
        <v>0.57799999999999996</v>
      </c>
      <c r="F146" s="55">
        <v>1665</v>
      </c>
      <c r="G146" s="73">
        <f t="shared" si="18"/>
        <v>9.9006957245644287</v>
      </c>
      <c r="H146" s="67">
        <f t="shared" si="17"/>
        <v>11.45</v>
      </c>
      <c r="I146" s="67">
        <f t="shared" si="15"/>
        <v>14.15</v>
      </c>
    </row>
    <row r="147" spans="1:9" ht="16.899999999999999" customHeight="1" x14ac:dyDescent="0.25">
      <c r="A147" s="53" t="s">
        <v>183</v>
      </c>
      <c r="B147" s="66">
        <v>1</v>
      </c>
      <c r="C147" s="66">
        <f t="shared" si="16"/>
        <v>208</v>
      </c>
      <c r="D147" s="66">
        <v>0</v>
      </c>
      <c r="E147" s="66">
        <v>208</v>
      </c>
      <c r="F147" s="55">
        <v>1665</v>
      </c>
      <c r="G147" s="73">
        <f t="shared" si="18"/>
        <v>9.9006957245644287</v>
      </c>
      <c r="H147" s="67">
        <f t="shared" si="17"/>
        <v>4118.6899999999996</v>
      </c>
      <c r="I147" s="67">
        <f t="shared" si="15"/>
        <v>5090.29</v>
      </c>
    </row>
    <row r="148" spans="1:9" ht="16.899999999999999" customHeight="1" x14ac:dyDescent="0.25">
      <c r="A148" s="53" t="s">
        <v>184</v>
      </c>
      <c r="B148" s="66">
        <v>1</v>
      </c>
      <c r="C148" s="66">
        <f t="shared" si="16"/>
        <v>232</v>
      </c>
      <c r="D148" s="66">
        <v>0</v>
      </c>
      <c r="E148" s="66">
        <v>232</v>
      </c>
      <c r="F148" s="55">
        <v>1665</v>
      </c>
      <c r="G148" s="73">
        <f t="shared" si="18"/>
        <v>9.9006957245644287</v>
      </c>
      <c r="H148" s="67">
        <f t="shared" si="17"/>
        <v>4593.92</v>
      </c>
      <c r="I148" s="67">
        <f t="shared" si="15"/>
        <v>5677.63</v>
      </c>
    </row>
    <row r="149" spans="1:9" ht="16.899999999999999" customHeight="1" x14ac:dyDescent="0.25">
      <c r="A149" s="53" t="s">
        <v>184</v>
      </c>
      <c r="B149" s="66">
        <v>1</v>
      </c>
      <c r="C149" s="66">
        <f t="shared" si="16"/>
        <v>207</v>
      </c>
      <c r="D149" s="66">
        <v>0</v>
      </c>
      <c r="E149" s="66">
        <v>207</v>
      </c>
      <c r="F149" s="55">
        <v>1665</v>
      </c>
      <c r="G149" s="73">
        <f t="shared" si="18"/>
        <v>9.9006957245644287</v>
      </c>
      <c r="H149" s="67">
        <f t="shared" si="17"/>
        <v>4098.8900000000003</v>
      </c>
      <c r="I149" s="67">
        <f t="shared" si="15"/>
        <v>5065.82</v>
      </c>
    </row>
    <row r="150" spans="1:9" ht="16.899999999999999" customHeight="1" x14ac:dyDescent="0.25">
      <c r="A150" s="53" t="s">
        <v>184</v>
      </c>
      <c r="B150" s="66">
        <v>1</v>
      </c>
      <c r="C150" s="66">
        <f t="shared" si="16"/>
        <v>168</v>
      </c>
      <c r="D150" s="66">
        <v>0</v>
      </c>
      <c r="E150" s="66">
        <v>168</v>
      </c>
      <c r="F150" s="55">
        <v>1665</v>
      </c>
      <c r="G150" s="73">
        <f t="shared" si="18"/>
        <v>9.9006957245644287</v>
      </c>
      <c r="H150" s="67">
        <f t="shared" si="17"/>
        <v>3326.63</v>
      </c>
      <c r="I150" s="67">
        <f t="shared" si="15"/>
        <v>4111.38</v>
      </c>
    </row>
    <row r="151" spans="1:9" ht="16.899999999999999" customHeight="1" x14ac:dyDescent="0.25">
      <c r="A151" s="53" t="s">
        <v>184</v>
      </c>
      <c r="B151" s="66">
        <v>1</v>
      </c>
      <c r="C151" s="66">
        <f t="shared" si="16"/>
        <v>272</v>
      </c>
      <c r="D151" s="66">
        <v>0</v>
      </c>
      <c r="E151" s="66">
        <v>272</v>
      </c>
      <c r="F151" s="55">
        <v>1665</v>
      </c>
      <c r="G151" s="73">
        <f t="shared" si="18"/>
        <v>9.9006957245644287</v>
      </c>
      <c r="H151" s="67">
        <f t="shared" si="17"/>
        <v>5385.98</v>
      </c>
      <c r="I151" s="67">
        <f t="shared" ref="I151:I182" si="19">ROUND(H151*1.2359,2)</f>
        <v>6656.53</v>
      </c>
    </row>
    <row r="152" spans="1:9" ht="16.899999999999999" customHeight="1" x14ac:dyDescent="0.25">
      <c r="A152" s="53" t="s">
        <v>184</v>
      </c>
      <c r="B152" s="66">
        <v>1</v>
      </c>
      <c r="C152" s="66">
        <f t="shared" si="16"/>
        <v>72</v>
      </c>
      <c r="D152" s="66">
        <v>0</v>
      </c>
      <c r="E152" s="66">
        <v>72</v>
      </c>
      <c r="F152" s="55">
        <v>1665</v>
      </c>
      <c r="G152" s="73">
        <f t="shared" si="18"/>
        <v>9.9006957245644287</v>
      </c>
      <c r="H152" s="67">
        <f t="shared" si="17"/>
        <v>1425.7</v>
      </c>
      <c r="I152" s="67">
        <f t="shared" si="19"/>
        <v>1762.02</v>
      </c>
    </row>
    <row r="153" spans="1:9" ht="16.899999999999999" customHeight="1" x14ac:dyDescent="0.25">
      <c r="A153" s="53" t="s">
        <v>184</v>
      </c>
      <c r="B153" s="66">
        <v>1</v>
      </c>
      <c r="C153" s="66">
        <f t="shared" si="16"/>
        <v>232</v>
      </c>
      <c r="D153" s="66">
        <v>0</v>
      </c>
      <c r="E153" s="66">
        <v>232</v>
      </c>
      <c r="F153" s="55">
        <v>1665</v>
      </c>
      <c r="G153" s="73">
        <f t="shared" si="18"/>
        <v>9.9006957245644287</v>
      </c>
      <c r="H153" s="67">
        <f t="shared" si="17"/>
        <v>4593.92</v>
      </c>
      <c r="I153" s="67">
        <f t="shared" si="19"/>
        <v>5677.63</v>
      </c>
    </row>
    <row r="154" spans="1:9" ht="16.899999999999999" customHeight="1" x14ac:dyDescent="0.25">
      <c r="A154" s="53" t="s">
        <v>184</v>
      </c>
      <c r="B154" s="66">
        <v>1</v>
      </c>
      <c r="C154" s="66">
        <f t="shared" si="16"/>
        <v>168</v>
      </c>
      <c r="D154" s="66">
        <v>0</v>
      </c>
      <c r="E154" s="66">
        <v>168</v>
      </c>
      <c r="F154" s="55">
        <v>1665</v>
      </c>
      <c r="G154" s="73">
        <f t="shared" si="18"/>
        <v>9.9006957245644287</v>
      </c>
      <c r="H154" s="67">
        <f t="shared" si="17"/>
        <v>3326.63</v>
      </c>
      <c r="I154" s="67">
        <f t="shared" si="19"/>
        <v>4111.38</v>
      </c>
    </row>
    <row r="155" spans="1:9" ht="16.899999999999999" customHeight="1" x14ac:dyDescent="0.25">
      <c r="A155" s="53" t="s">
        <v>184</v>
      </c>
      <c r="B155" s="66">
        <v>1</v>
      </c>
      <c r="C155" s="66">
        <f t="shared" si="16"/>
        <v>208</v>
      </c>
      <c r="D155" s="66">
        <v>0</v>
      </c>
      <c r="E155" s="66">
        <v>208</v>
      </c>
      <c r="F155" s="55">
        <v>1665</v>
      </c>
      <c r="G155" s="73">
        <f t="shared" si="18"/>
        <v>9.9006957245644287</v>
      </c>
      <c r="H155" s="67">
        <f t="shared" si="17"/>
        <v>4118.6899999999996</v>
      </c>
      <c r="I155" s="67">
        <f t="shared" si="19"/>
        <v>5090.29</v>
      </c>
    </row>
    <row r="156" spans="1:9" ht="16.899999999999999" customHeight="1" x14ac:dyDescent="0.25">
      <c r="A156" s="53" t="s">
        <v>184</v>
      </c>
      <c r="B156" s="66">
        <v>1</v>
      </c>
      <c r="C156" s="66">
        <f t="shared" si="16"/>
        <v>233</v>
      </c>
      <c r="D156" s="66">
        <v>0</v>
      </c>
      <c r="E156" s="66">
        <v>233</v>
      </c>
      <c r="F156" s="55">
        <v>1665</v>
      </c>
      <c r="G156" s="73">
        <f t="shared" si="18"/>
        <v>9.9006957245644287</v>
      </c>
      <c r="H156" s="67">
        <f t="shared" si="17"/>
        <v>4613.72</v>
      </c>
      <c r="I156" s="67">
        <f t="shared" si="19"/>
        <v>5702.1</v>
      </c>
    </row>
    <row r="157" spans="1:9" ht="16.899999999999999" customHeight="1" x14ac:dyDescent="0.25">
      <c r="A157" s="53" t="s">
        <v>185</v>
      </c>
      <c r="B157" s="66">
        <v>1</v>
      </c>
      <c r="C157" s="66">
        <f t="shared" si="16"/>
        <v>301.31615598885799</v>
      </c>
      <c r="D157" s="66">
        <v>183.5</v>
      </c>
      <c r="E157" s="66">
        <v>117.81615598885796</v>
      </c>
      <c r="F157" s="55">
        <v>1665</v>
      </c>
      <c r="G157" s="73">
        <f t="shared" si="18"/>
        <v>9.9006957245644287</v>
      </c>
      <c r="H157" s="67">
        <f t="shared" si="17"/>
        <v>2332.92</v>
      </c>
      <c r="I157" s="67">
        <f t="shared" si="19"/>
        <v>2883.26</v>
      </c>
    </row>
    <row r="158" spans="1:9" ht="16.899999999999999" customHeight="1" x14ac:dyDescent="0.25">
      <c r="A158" s="53" t="s">
        <v>185</v>
      </c>
      <c r="B158" s="66">
        <v>1</v>
      </c>
      <c r="C158" s="66">
        <f t="shared" si="16"/>
        <v>61</v>
      </c>
      <c r="D158" s="66">
        <v>0</v>
      </c>
      <c r="E158" s="66">
        <v>61</v>
      </c>
      <c r="F158" s="55">
        <v>1665</v>
      </c>
      <c r="G158" s="73">
        <f t="shared" si="18"/>
        <v>9.9006957245644287</v>
      </c>
      <c r="H158" s="67">
        <f t="shared" si="17"/>
        <v>1207.8800000000001</v>
      </c>
      <c r="I158" s="67">
        <f t="shared" si="19"/>
        <v>1492.82</v>
      </c>
    </row>
    <row r="159" spans="1:9" ht="16.899999999999999" customHeight="1" x14ac:dyDescent="0.25">
      <c r="A159" s="53" t="s">
        <v>185</v>
      </c>
      <c r="B159" s="66">
        <v>1</v>
      </c>
      <c r="C159" s="66">
        <f t="shared" si="16"/>
        <v>269</v>
      </c>
      <c r="D159" s="66">
        <v>0</v>
      </c>
      <c r="E159" s="66">
        <v>269</v>
      </c>
      <c r="F159" s="55">
        <v>1665</v>
      </c>
      <c r="G159" s="73">
        <f t="shared" si="18"/>
        <v>9.9006957245644287</v>
      </c>
      <c r="H159" s="67">
        <f t="shared" si="17"/>
        <v>5326.57</v>
      </c>
      <c r="I159" s="67">
        <f t="shared" si="19"/>
        <v>6583.11</v>
      </c>
    </row>
    <row r="160" spans="1:9" ht="16.899999999999999" customHeight="1" x14ac:dyDescent="0.25">
      <c r="A160" s="53" t="s">
        <v>185</v>
      </c>
      <c r="B160" s="66">
        <v>1</v>
      </c>
      <c r="C160" s="66">
        <f t="shared" si="16"/>
        <v>96</v>
      </c>
      <c r="D160" s="66">
        <v>0</v>
      </c>
      <c r="E160" s="66">
        <v>96</v>
      </c>
      <c r="F160" s="55">
        <v>1665</v>
      </c>
      <c r="G160" s="73">
        <f t="shared" si="18"/>
        <v>9.9006957245644287</v>
      </c>
      <c r="H160" s="67">
        <f t="shared" si="17"/>
        <v>1900.93</v>
      </c>
      <c r="I160" s="67">
        <f t="shared" si="19"/>
        <v>2349.36</v>
      </c>
    </row>
    <row r="161" spans="1:9" ht="16.899999999999999" customHeight="1" x14ac:dyDescent="0.25">
      <c r="A161" s="53" t="s">
        <v>186</v>
      </c>
      <c r="B161" s="66">
        <v>1</v>
      </c>
      <c r="C161" s="66">
        <f t="shared" si="16"/>
        <v>84</v>
      </c>
      <c r="D161" s="66">
        <v>0</v>
      </c>
      <c r="E161" s="66">
        <v>84</v>
      </c>
      <c r="F161" s="55">
        <v>1601</v>
      </c>
      <c r="G161" s="73">
        <f t="shared" si="18"/>
        <v>9.5201284414580485</v>
      </c>
      <c r="H161" s="67">
        <f t="shared" si="17"/>
        <v>1599.38</v>
      </c>
      <c r="I161" s="67">
        <f t="shared" si="19"/>
        <v>1976.67</v>
      </c>
    </row>
    <row r="162" spans="1:9" ht="16.899999999999999" customHeight="1" x14ac:dyDescent="0.25">
      <c r="A162" s="53" t="s">
        <v>186</v>
      </c>
      <c r="B162" s="66">
        <v>1</v>
      </c>
      <c r="C162" s="66">
        <f t="shared" si="16"/>
        <v>50</v>
      </c>
      <c r="D162" s="66">
        <v>0</v>
      </c>
      <c r="E162" s="66">
        <v>50</v>
      </c>
      <c r="F162" s="55">
        <v>1601</v>
      </c>
      <c r="G162" s="73">
        <f t="shared" si="18"/>
        <v>9.5201284414580485</v>
      </c>
      <c r="H162" s="67">
        <f t="shared" si="17"/>
        <v>952.01</v>
      </c>
      <c r="I162" s="67">
        <f t="shared" si="19"/>
        <v>1176.5899999999999</v>
      </c>
    </row>
    <row r="163" spans="1:9" ht="16.899999999999999" customHeight="1" x14ac:dyDescent="0.25">
      <c r="A163" s="53" t="s">
        <v>186</v>
      </c>
      <c r="B163" s="66">
        <v>1</v>
      </c>
      <c r="C163" s="66">
        <f t="shared" si="16"/>
        <v>108</v>
      </c>
      <c r="D163" s="66">
        <v>0</v>
      </c>
      <c r="E163" s="66">
        <v>108</v>
      </c>
      <c r="F163" s="55">
        <v>1601</v>
      </c>
      <c r="G163" s="73">
        <f t="shared" si="18"/>
        <v>9.5201284414580485</v>
      </c>
      <c r="H163" s="67">
        <f t="shared" si="17"/>
        <v>2056.35</v>
      </c>
      <c r="I163" s="67">
        <f t="shared" si="19"/>
        <v>2541.44</v>
      </c>
    </row>
    <row r="164" spans="1:9" ht="16.899999999999999" customHeight="1" x14ac:dyDescent="0.25">
      <c r="A164" s="53" t="s">
        <v>186</v>
      </c>
      <c r="B164" s="66">
        <v>1</v>
      </c>
      <c r="C164" s="66">
        <f t="shared" si="16"/>
        <v>96</v>
      </c>
      <c r="D164" s="66">
        <v>0</v>
      </c>
      <c r="E164" s="66">
        <v>96</v>
      </c>
      <c r="F164" s="55">
        <v>1601</v>
      </c>
      <c r="G164" s="73">
        <f t="shared" si="18"/>
        <v>9.5201284414580485</v>
      </c>
      <c r="H164" s="67">
        <f t="shared" si="17"/>
        <v>1827.86</v>
      </c>
      <c r="I164" s="67">
        <f t="shared" si="19"/>
        <v>2259.0500000000002</v>
      </c>
    </row>
    <row r="165" spans="1:9" ht="16.899999999999999" customHeight="1" x14ac:dyDescent="0.25">
      <c r="A165" s="53" t="s">
        <v>186</v>
      </c>
      <c r="B165" s="66">
        <v>1</v>
      </c>
      <c r="C165" s="66">
        <f t="shared" si="16"/>
        <v>97</v>
      </c>
      <c r="D165" s="66">
        <v>0</v>
      </c>
      <c r="E165" s="66">
        <v>97</v>
      </c>
      <c r="F165" s="55">
        <v>1601</v>
      </c>
      <c r="G165" s="73">
        <f t="shared" si="18"/>
        <v>9.5201284414580485</v>
      </c>
      <c r="H165" s="67">
        <f t="shared" si="17"/>
        <v>1846.9</v>
      </c>
      <c r="I165" s="67">
        <f t="shared" si="19"/>
        <v>2282.58</v>
      </c>
    </row>
    <row r="166" spans="1:9" ht="16.899999999999999" customHeight="1" x14ac:dyDescent="0.25">
      <c r="A166" s="53" t="s">
        <v>186</v>
      </c>
      <c r="B166" s="66">
        <v>1</v>
      </c>
      <c r="C166" s="66">
        <f t="shared" si="16"/>
        <v>96</v>
      </c>
      <c r="D166" s="66">
        <v>0</v>
      </c>
      <c r="E166" s="66">
        <v>96</v>
      </c>
      <c r="F166" s="55">
        <v>1601</v>
      </c>
      <c r="G166" s="73">
        <f t="shared" si="18"/>
        <v>9.5201284414580485</v>
      </c>
      <c r="H166" s="67">
        <f t="shared" si="17"/>
        <v>1827.86</v>
      </c>
      <c r="I166" s="67">
        <f t="shared" si="19"/>
        <v>2259.0500000000002</v>
      </c>
    </row>
    <row r="167" spans="1:9" ht="16.899999999999999" customHeight="1" x14ac:dyDescent="0.25">
      <c r="A167" s="53" t="s">
        <v>186</v>
      </c>
      <c r="B167" s="66">
        <v>1</v>
      </c>
      <c r="C167" s="66">
        <f t="shared" si="16"/>
        <v>93</v>
      </c>
      <c r="D167" s="66">
        <v>0</v>
      </c>
      <c r="E167" s="66">
        <v>93</v>
      </c>
      <c r="F167" s="55">
        <v>1601</v>
      </c>
      <c r="G167" s="73">
        <f t="shared" si="18"/>
        <v>9.5201284414580485</v>
      </c>
      <c r="H167" s="67">
        <f t="shared" si="17"/>
        <v>1770.74</v>
      </c>
      <c r="I167" s="67">
        <f t="shared" si="19"/>
        <v>2188.46</v>
      </c>
    </row>
    <row r="168" spans="1:9" ht="16.899999999999999" customHeight="1" x14ac:dyDescent="0.25">
      <c r="A168" s="53" t="s">
        <v>186</v>
      </c>
      <c r="B168" s="66">
        <v>1</v>
      </c>
      <c r="C168" s="66">
        <f t="shared" si="16"/>
        <v>72</v>
      </c>
      <c r="D168" s="66">
        <v>0</v>
      </c>
      <c r="E168" s="66">
        <v>72</v>
      </c>
      <c r="F168" s="55">
        <v>1601</v>
      </c>
      <c r="G168" s="73">
        <f t="shared" si="18"/>
        <v>9.5201284414580485</v>
      </c>
      <c r="H168" s="67">
        <f t="shared" si="17"/>
        <v>1370.9</v>
      </c>
      <c r="I168" s="67">
        <f t="shared" si="19"/>
        <v>1694.3</v>
      </c>
    </row>
    <row r="169" spans="1:9" ht="16.899999999999999" customHeight="1" x14ac:dyDescent="0.25">
      <c r="A169" s="53" t="s">
        <v>187</v>
      </c>
      <c r="B169" s="66">
        <v>1</v>
      </c>
      <c r="C169" s="66">
        <f t="shared" si="16"/>
        <v>296</v>
      </c>
      <c r="D169" s="66">
        <v>0</v>
      </c>
      <c r="E169" s="66">
        <v>296</v>
      </c>
      <c r="F169" s="55">
        <v>1665</v>
      </c>
      <c r="G169" s="73">
        <f t="shared" si="18"/>
        <v>9.9006957245644287</v>
      </c>
      <c r="H169" s="67">
        <f t="shared" si="17"/>
        <v>5861.21</v>
      </c>
      <c r="I169" s="67">
        <f t="shared" si="19"/>
        <v>7243.87</v>
      </c>
    </row>
    <row r="170" spans="1:9" ht="16.899999999999999" customHeight="1" x14ac:dyDescent="0.25">
      <c r="A170" s="53" t="s">
        <v>187</v>
      </c>
      <c r="B170" s="66">
        <v>1</v>
      </c>
      <c r="C170" s="66">
        <f t="shared" si="16"/>
        <v>256</v>
      </c>
      <c r="D170" s="66">
        <v>0</v>
      </c>
      <c r="E170" s="66">
        <v>256</v>
      </c>
      <c r="F170" s="55">
        <v>1665</v>
      </c>
      <c r="G170" s="73">
        <f t="shared" si="18"/>
        <v>9.9006957245644287</v>
      </c>
      <c r="H170" s="67">
        <f t="shared" si="17"/>
        <v>5069.16</v>
      </c>
      <c r="I170" s="67">
        <f t="shared" si="19"/>
        <v>6264.97</v>
      </c>
    </row>
    <row r="171" spans="1:9" ht="16.899999999999999" customHeight="1" x14ac:dyDescent="0.25">
      <c r="A171" s="53" t="s">
        <v>187</v>
      </c>
      <c r="B171" s="66">
        <v>1</v>
      </c>
      <c r="C171" s="66">
        <f t="shared" si="16"/>
        <v>225</v>
      </c>
      <c r="D171" s="66">
        <v>0</v>
      </c>
      <c r="E171" s="66">
        <v>225</v>
      </c>
      <c r="F171" s="55">
        <v>1665</v>
      </c>
      <c r="G171" s="73">
        <f t="shared" si="18"/>
        <v>9.9006957245644287</v>
      </c>
      <c r="H171" s="67">
        <f t="shared" si="17"/>
        <v>4455.3100000000004</v>
      </c>
      <c r="I171" s="67">
        <f t="shared" si="19"/>
        <v>5506.32</v>
      </c>
    </row>
    <row r="172" spans="1:9" ht="16.899999999999999" customHeight="1" x14ac:dyDescent="0.25">
      <c r="A172" s="53" t="s">
        <v>187</v>
      </c>
      <c r="B172" s="66">
        <v>1</v>
      </c>
      <c r="C172" s="66">
        <f t="shared" si="16"/>
        <v>336</v>
      </c>
      <c r="D172" s="66">
        <v>0</v>
      </c>
      <c r="E172" s="66">
        <v>336</v>
      </c>
      <c r="F172" s="55">
        <v>1665</v>
      </c>
      <c r="G172" s="73">
        <f t="shared" si="18"/>
        <v>9.9006957245644287</v>
      </c>
      <c r="H172" s="67">
        <f t="shared" si="17"/>
        <v>6653.27</v>
      </c>
      <c r="I172" s="67">
        <f t="shared" si="19"/>
        <v>8222.7800000000007</v>
      </c>
    </row>
    <row r="173" spans="1:9" ht="16.899999999999999" customHeight="1" x14ac:dyDescent="0.25">
      <c r="A173" s="53" t="s">
        <v>188</v>
      </c>
      <c r="B173" s="66">
        <v>1</v>
      </c>
      <c r="C173" s="66">
        <f t="shared" si="16"/>
        <v>124</v>
      </c>
      <c r="D173" s="66">
        <v>0</v>
      </c>
      <c r="E173" s="66">
        <v>124</v>
      </c>
      <c r="F173" s="55">
        <v>1665</v>
      </c>
      <c r="G173" s="73">
        <f t="shared" si="18"/>
        <v>9.9006957245644287</v>
      </c>
      <c r="H173" s="67">
        <f t="shared" si="17"/>
        <v>2455.37</v>
      </c>
      <c r="I173" s="67">
        <f t="shared" si="19"/>
        <v>3034.59</v>
      </c>
    </row>
    <row r="174" spans="1:9" ht="16.899999999999999" customHeight="1" x14ac:dyDescent="0.25">
      <c r="A174" s="53" t="s">
        <v>188</v>
      </c>
      <c r="B174" s="66">
        <v>1</v>
      </c>
      <c r="C174" s="66">
        <f t="shared" si="16"/>
        <v>63</v>
      </c>
      <c r="D174" s="66">
        <v>0</v>
      </c>
      <c r="E174" s="66">
        <v>63</v>
      </c>
      <c r="F174" s="55">
        <v>1665</v>
      </c>
      <c r="G174" s="73">
        <f t="shared" si="18"/>
        <v>9.9006957245644287</v>
      </c>
      <c r="H174" s="67">
        <f t="shared" si="17"/>
        <v>1247.49</v>
      </c>
      <c r="I174" s="67">
        <f t="shared" si="19"/>
        <v>1541.77</v>
      </c>
    </row>
    <row r="175" spans="1:9" ht="16.899999999999999" customHeight="1" x14ac:dyDescent="0.25">
      <c r="A175" s="53" t="s">
        <v>189</v>
      </c>
      <c r="B175" s="66">
        <v>1</v>
      </c>
      <c r="C175" s="66">
        <f t="shared" si="16"/>
        <v>248</v>
      </c>
      <c r="D175" s="66">
        <v>0</v>
      </c>
      <c r="E175" s="66">
        <v>248</v>
      </c>
      <c r="F175" s="55">
        <v>1635</v>
      </c>
      <c r="G175" s="73">
        <f t="shared" si="18"/>
        <v>9.7223048106083141</v>
      </c>
      <c r="H175" s="67">
        <f t="shared" si="17"/>
        <v>4822.26</v>
      </c>
      <c r="I175" s="67">
        <f t="shared" si="19"/>
        <v>5959.83</v>
      </c>
    </row>
    <row r="176" spans="1:9" ht="16.899999999999999" customHeight="1" x14ac:dyDescent="0.25">
      <c r="A176" s="53" t="s">
        <v>189</v>
      </c>
      <c r="B176" s="66">
        <v>1</v>
      </c>
      <c r="C176" s="66">
        <f t="shared" si="16"/>
        <v>248</v>
      </c>
      <c r="D176" s="66">
        <v>0</v>
      </c>
      <c r="E176" s="66">
        <v>248</v>
      </c>
      <c r="F176" s="55">
        <v>1635</v>
      </c>
      <c r="G176" s="73">
        <f t="shared" si="18"/>
        <v>9.7223048106083141</v>
      </c>
      <c r="H176" s="67">
        <f t="shared" si="17"/>
        <v>4822.26</v>
      </c>
      <c r="I176" s="67">
        <f t="shared" si="19"/>
        <v>5959.83</v>
      </c>
    </row>
    <row r="177" spans="1:9" ht="16.899999999999999" customHeight="1" x14ac:dyDescent="0.25">
      <c r="A177" s="53" t="s">
        <v>189</v>
      </c>
      <c r="B177" s="66">
        <v>1</v>
      </c>
      <c r="C177" s="66">
        <f t="shared" si="16"/>
        <v>385</v>
      </c>
      <c r="D177" s="66">
        <v>0</v>
      </c>
      <c r="E177" s="66">
        <v>385</v>
      </c>
      <c r="F177" s="55">
        <v>1635</v>
      </c>
      <c r="G177" s="73">
        <f t="shared" si="18"/>
        <v>9.7223048106083141</v>
      </c>
      <c r="H177" s="67">
        <f t="shared" si="17"/>
        <v>7486.17</v>
      </c>
      <c r="I177" s="67">
        <f t="shared" si="19"/>
        <v>9252.16</v>
      </c>
    </row>
    <row r="178" spans="1:9" ht="16.899999999999999" customHeight="1" x14ac:dyDescent="0.25">
      <c r="A178" s="53" t="s">
        <v>189</v>
      </c>
      <c r="B178" s="66">
        <v>1</v>
      </c>
      <c r="C178" s="66">
        <f t="shared" si="16"/>
        <v>324</v>
      </c>
      <c r="D178" s="66">
        <v>0</v>
      </c>
      <c r="E178" s="66">
        <v>324</v>
      </c>
      <c r="F178" s="55">
        <v>1635</v>
      </c>
      <c r="G178" s="73">
        <f t="shared" si="18"/>
        <v>9.7223048106083141</v>
      </c>
      <c r="H178" s="67">
        <f t="shared" si="17"/>
        <v>6300.05</v>
      </c>
      <c r="I178" s="67">
        <f t="shared" si="19"/>
        <v>7786.23</v>
      </c>
    </row>
    <row r="179" spans="1:9" ht="16.899999999999999" customHeight="1" x14ac:dyDescent="0.25">
      <c r="A179" s="53" t="s">
        <v>189</v>
      </c>
      <c r="B179" s="66">
        <v>1</v>
      </c>
      <c r="C179" s="66">
        <f t="shared" si="16"/>
        <v>252</v>
      </c>
      <c r="D179" s="66">
        <v>0</v>
      </c>
      <c r="E179" s="66">
        <v>252</v>
      </c>
      <c r="F179" s="55">
        <v>1635</v>
      </c>
      <c r="G179" s="73">
        <f t="shared" si="18"/>
        <v>9.7223048106083141</v>
      </c>
      <c r="H179" s="67">
        <f t="shared" si="17"/>
        <v>4900.04</v>
      </c>
      <c r="I179" s="67">
        <f t="shared" si="19"/>
        <v>6055.96</v>
      </c>
    </row>
    <row r="180" spans="1:9" ht="16.899999999999999" customHeight="1" x14ac:dyDescent="0.25">
      <c r="A180" s="53" t="s">
        <v>189</v>
      </c>
      <c r="B180" s="66">
        <v>1</v>
      </c>
      <c r="C180" s="66">
        <f t="shared" si="16"/>
        <v>396</v>
      </c>
      <c r="D180" s="66">
        <v>0</v>
      </c>
      <c r="E180" s="66">
        <v>396</v>
      </c>
      <c r="F180" s="55">
        <v>1635</v>
      </c>
      <c r="G180" s="73">
        <f t="shared" si="18"/>
        <v>9.7223048106083141</v>
      </c>
      <c r="H180" s="67">
        <f t="shared" si="17"/>
        <v>7700.07</v>
      </c>
      <c r="I180" s="67">
        <f t="shared" si="19"/>
        <v>9516.52</v>
      </c>
    </row>
    <row r="181" spans="1:9" ht="16.899999999999999" customHeight="1" x14ac:dyDescent="0.25">
      <c r="A181" s="53" t="s">
        <v>189</v>
      </c>
      <c r="B181" s="66">
        <v>1</v>
      </c>
      <c r="C181" s="66">
        <f t="shared" si="16"/>
        <v>200</v>
      </c>
      <c r="D181" s="66">
        <v>0</v>
      </c>
      <c r="E181" s="66">
        <v>200</v>
      </c>
      <c r="F181" s="55">
        <v>1635</v>
      </c>
      <c r="G181" s="73">
        <f t="shared" si="18"/>
        <v>9.7223048106083141</v>
      </c>
      <c r="H181" s="67">
        <f t="shared" si="17"/>
        <v>3888.92</v>
      </c>
      <c r="I181" s="67">
        <f t="shared" si="19"/>
        <v>4806.32</v>
      </c>
    </row>
    <row r="182" spans="1:9" ht="16.899999999999999" customHeight="1" x14ac:dyDescent="0.25">
      <c r="A182" s="53" t="s">
        <v>190</v>
      </c>
      <c r="B182" s="66">
        <v>1</v>
      </c>
      <c r="C182" s="66">
        <f t="shared" si="16"/>
        <v>502</v>
      </c>
      <c r="D182" s="66">
        <v>486</v>
      </c>
      <c r="E182" s="66">
        <v>16</v>
      </c>
      <c r="F182" s="55">
        <v>1880</v>
      </c>
      <c r="G182" s="73">
        <f t="shared" si="18"/>
        <v>11.179163941249927</v>
      </c>
      <c r="H182" s="67">
        <f t="shared" si="17"/>
        <v>357.73</v>
      </c>
      <c r="I182" s="67">
        <f t="shared" si="19"/>
        <v>442.12</v>
      </c>
    </row>
    <row r="183" spans="1:9" ht="16.899999999999999" customHeight="1" x14ac:dyDescent="0.25">
      <c r="A183" s="53" t="s">
        <v>190</v>
      </c>
      <c r="B183" s="66">
        <v>1</v>
      </c>
      <c r="C183" s="66">
        <f t="shared" si="16"/>
        <v>576.5</v>
      </c>
      <c r="D183" s="66">
        <v>494</v>
      </c>
      <c r="E183" s="66">
        <v>82.5</v>
      </c>
      <c r="F183" s="55">
        <v>1880</v>
      </c>
      <c r="G183" s="73">
        <f t="shared" si="18"/>
        <v>11.179163941249927</v>
      </c>
      <c r="H183" s="67">
        <f t="shared" si="17"/>
        <v>1844.56</v>
      </c>
      <c r="I183" s="67">
        <f t="shared" ref="I183:I185" si="20">ROUND(H183*1.2359,2)</f>
        <v>2279.69</v>
      </c>
    </row>
    <row r="184" spans="1:9" ht="16.899999999999999" customHeight="1" x14ac:dyDescent="0.25">
      <c r="A184" s="53" t="s">
        <v>41</v>
      </c>
      <c r="B184" s="66">
        <v>1</v>
      </c>
      <c r="C184" s="66">
        <f t="shared" si="16"/>
        <v>101.5</v>
      </c>
      <c r="D184" s="66">
        <v>0</v>
      </c>
      <c r="E184" s="66">
        <v>101.5</v>
      </c>
      <c r="F184" s="55">
        <v>1893</v>
      </c>
      <c r="G184" s="73">
        <f t="shared" si="18"/>
        <v>11.25646667063091</v>
      </c>
      <c r="H184" s="67">
        <f t="shared" si="17"/>
        <v>2285.06</v>
      </c>
      <c r="I184" s="67">
        <f t="shared" si="20"/>
        <v>2824.11</v>
      </c>
    </row>
    <row r="185" spans="1:9" ht="16.899999999999999" customHeight="1" x14ac:dyDescent="0.25">
      <c r="A185" s="53" t="s">
        <v>41</v>
      </c>
      <c r="B185" s="66">
        <v>1</v>
      </c>
      <c r="C185" s="66">
        <f t="shared" si="16"/>
        <v>101.5</v>
      </c>
      <c r="D185" s="66">
        <v>0</v>
      </c>
      <c r="E185" s="66">
        <v>101.5</v>
      </c>
      <c r="F185" s="55">
        <v>1893</v>
      </c>
      <c r="G185" s="73">
        <f t="shared" si="18"/>
        <v>11.25646667063091</v>
      </c>
      <c r="H185" s="67">
        <f t="shared" si="17"/>
        <v>2285.06</v>
      </c>
      <c r="I185" s="67">
        <f t="shared" si="20"/>
        <v>2824.11</v>
      </c>
    </row>
    <row r="186" spans="1:9" ht="16.899999999999999" customHeight="1" x14ac:dyDescent="0.25">
      <c r="A186" s="53" t="s">
        <v>41</v>
      </c>
      <c r="B186" s="66">
        <v>1</v>
      </c>
      <c r="C186" s="66">
        <f t="shared" si="16"/>
        <v>565</v>
      </c>
      <c r="D186" s="66">
        <v>510</v>
      </c>
      <c r="E186" s="66">
        <v>55</v>
      </c>
      <c r="F186" s="55">
        <v>1893</v>
      </c>
      <c r="G186" s="73">
        <f t="shared" si="18"/>
        <v>11.25646667063091</v>
      </c>
      <c r="H186" s="67">
        <f t="shared" si="17"/>
        <v>1238.21</v>
      </c>
      <c r="I186" s="68">
        <f>ROUND(H186*1.2077,2)</f>
        <v>1495.39</v>
      </c>
    </row>
    <row r="187" spans="1:9" ht="16.899999999999999" customHeight="1" x14ac:dyDescent="0.25">
      <c r="A187" s="53" t="s">
        <v>41</v>
      </c>
      <c r="B187" s="66">
        <v>1</v>
      </c>
      <c r="C187" s="66">
        <f t="shared" si="16"/>
        <v>71</v>
      </c>
      <c r="D187" s="66">
        <v>0</v>
      </c>
      <c r="E187" s="66">
        <v>71</v>
      </c>
      <c r="F187" s="55">
        <v>1893</v>
      </c>
      <c r="G187" s="73">
        <f t="shared" si="18"/>
        <v>11.25646667063091</v>
      </c>
      <c r="H187" s="67">
        <f t="shared" si="17"/>
        <v>1598.42</v>
      </c>
      <c r="I187" s="67">
        <f t="shared" ref="I187:I218" si="21">ROUND(H187*1.2359,2)</f>
        <v>1975.49</v>
      </c>
    </row>
    <row r="188" spans="1:9" ht="16.899999999999999" customHeight="1" x14ac:dyDescent="0.25">
      <c r="A188" s="53" t="s">
        <v>41</v>
      </c>
      <c r="B188" s="66">
        <v>1</v>
      </c>
      <c r="C188" s="66">
        <f t="shared" si="16"/>
        <v>102.5</v>
      </c>
      <c r="D188" s="66">
        <v>0</v>
      </c>
      <c r="E188" s="66">
        <v>102.5</v>
      </c>
      <c r="F188" s="55">
        <v>1893</v>
      </c>
      <c r="G188" s="73">
        <f t="shared" si="18"/>
        <v>11.25646667063091</v>
      </c>
      <c r="H188" s="67">
        <f t="shared" si="17"/>
        <v>2307.58</v>
      </c>
      <c r="I188" s="67">
        <f t="shared" si="21"/>
        <v>2851.94</v>
      </c>
    </row>
    <row r="189" spans="1:9" ht="16.899999999999999" customHeight="1" x14ac:dyDescent="0.25">
      <c r="A189" s="53" t="s">
        <v>191</v>
      </c>
      <c r="B189" s="66">
        <v>1</v>
      </c>
      <c r="C189" s="66">
        <f t="shared" si="16"/>
        <v>540</v>
      </c>
      <c r="D189" s="66">
        <v>503</v>
      </c>
      <c r="E189" s="66">
        <v>37</v>
      </c>
      <c r="F189" s="55">
        <v>1880</v>
      </c>
      <c r="G189" s="73">
        <f t="shared" si="18"/>
        <v>11.179163941249927</v>
      </c>
      <c r="H189" s="67">
        <f t="shared" si="17"/>
        <v>827.26</v>
      </c>
      <c r="I189" s="67">
        <f t="shared" si="21"/>
        <v>1022.41</v>
      </c>
    </row>
    <row r="190" spans="1:9" ht="16.899999999999999" customHeight="1" x14ac:dyDescent="0.25">
      <c r="A190" s="53" t="s">
        <v>192</v>
      </c>
      <c r="B190" s="66">
        <v>1</v>
      </c>
      <c r="C190" s="66">
        <f t="shared" si="16"/>
        <v>320</v>
      </c>
      <c r="D190" s="66">
        <v>283.5</v>
      </c>
      <c r="E190" s="66">
        <v>36.5</v>
      </c>
      <c r="F190" s="55">
        <v>2041</v>
      </c>
      <c r="G190" s="73">
        <f t="shared" si="18"/>
        <v>12.136528512814415</v>
      </c>
      <c r="H190" s="67">
        <f t="shared" si="17"/>
        <v>885.97</v>
      </c>
      <c r="I190" s="67">
        <f t="shared" si="21"/>
        <v>1094.97</v>
      </c>
    </row>
    <row r="191" spans="1:9" ht="16.899999999999999" customHeight="1" x14ac:dyDescent="0.25">
      <c r="A191" s="53" t="s">
        <v>192</v>
      </c>
      <c r="B191" s="66">
        <v>1</v>
      </c>
      <c r="C191" s="66">
        <f t="shared" si="16"/>
        <v>32</v>
      </c>
      <c r="D191" s="66">
        <v>0</v>
      </c>
      <c r="E191" s="66">
        <v>32</v>
      </c>
      <c r="F191" s="55">
        <v>2041</v>
      </c>
      <c r="G191" s="73">
        <f t="shared" si="18"/>
        <v>12.136528512814415</v>
      </c>
      <c r="H191" s="67">
        <f t="shared" si="17"/>
        <v>776.74</v>
      </c>
      <c r="I191" s="67">
        <f t="shared" si="21"/>
        <v>959.97</v>
      </c>
    </row>
    <row r="192" spans="1:9" ht="16.899999999999999" customHeight="1" x14ac:dyDescent="0.25">
      <c r="A192" s="53" t="s">
        <v>192</v>
      </c>
      <c r="B192" s="66">
        <v>1</v>
      </c>
      <c r="C192" s="66">
        <f t="shared" si="16"/>
        <v>104</v>
      </c>
      <c r="D192" s="66">
        <v>0</v>
      </c>
      <c r="E192" s="66">
        <v>104</v>
      </c>
      <c r="F192" s="55">
        <v>2041</v>
      </c>
      <c r="G192" s="73">
        <f t="shared" si="18"/>
        <v>12.136528512814415</v>
      </c>
      <c r="H192" s="67">
        <f t="shared" si="17"/>
        <v>2524.4</v>
      </c>
      <c r="I192" s="67">
        <f t="shared" si="21"/>
        <v>3119.91</v>
      </c>
    </row>
    <row r="193" spans="1:9" ht="16.899999999999999" customHeight="1" x14ac:dyDescent="0.25">
      <c r="A193" s="53" t="s">
        <v>192</v>
      </c>
      <c r="B193" s="66">
        <v>1</v>
      </c>
      <c r="C193" s="66">
        <f t="shared" si="16"/>
        <v>663.5</v>
      </c>
      <c r="D193" s="66">
        <v>598</v>
      </c>
      <c r="E193" s="66">
        <v>65.5</v>
      </c>
      <c r="F193" s="55">
        <v>2041</v>
      </c>
      <c r="G193" s="73">
        <f t="shared" si="18"/>
        <v>12.136528512814415</v>
      </c>
      <c r="H193" s="67">
        <f t="shared" si="17"/>
        <v>1589.89</v>
      </c>
      <c r="I193" s="67">
        <f t="shared" si="21"/>
        <v>1964.95</v>
      </c>
    </row>
    <row r="194" spans="1:9" ht="16.899999999999999" customHeight="1" x14ac:dyDescent="0.25">
      <c r="A194" s="53" t="s">
        <v>192</v>
      </c>
      <c r="B194" s="66">
        <v>1</v>
      </c>
      <c r="C194" s="66">
        <f t="shared" si="16"/>
        <v>8</v>
      </c>
      <c r="D194" s="66">
        <v>0</v>
      </c>
      <c r="E194" s="66">
        <v>8</v>
      </c>
      <c r="F194" s="55">
        <v>2041</v>
      </c>
      <c r="G194" s="73">
        <f t="shared" si="18"/>
        <v>12.136528512814415</v>
      </c>
      <c r="H194" s="67">
        <f t="shared" si="17"/>
        <v>194.18</v>
      </c>
      <c r="I194" s="67">
        <f t="shared" si="21"/>
        <v>239.99</v>
      </c>
    </row>
    <row r="195" spans="1:9" ht="16.899999999999999" customHeight="1" x14ac:dyDescent="0.25">
      <c r="A195" s="53" t="s">
        <v>192</v>
      </c>
      <c r="B195" s="66">
        <v>1</v>
      </c>
      <c r="C195" s="66">
        <f t="shared" si="16"/>
        <v>112</v>
      </c>
      <c r="D195" s="66">
        <v>0</v>
      </c>
      <c r="E195" s="66">
        <v>112</v>
      </c>
      <c r="F195" s="55">
        <v>2041</v>
      </c>
      <c r="G195" s="73">
        <f t="shared" si="18"/>
        <v>12.136528512814415</v>
      </c>
      <c r="H195" s="67">
        <f t="shared" si="17"/>
        <v>2718.58</v>
      </c>
      <c r="I195" s="67">
        <f t="shared" si="21"/>
        <v>3359.89</v>
      </c>
    </row>
    <row r="196" spans="1:9" ht="16.899999999999999" customHeight="1" x14ac:dyDescent="0.25">
      <c r="A196" s="53" t="s">
        <v>192</v>
      </c>
      <c r="B196" s="66">
        <v>1</v>
      </c>
      <c r="C196" s="66">
        <f t="shared" si="16"/>
        <v>222</v>
      </c>
      <c r="D196" s="66">
        <v>137.5</v>
      </c>
      <c r="E196" s="66">
        <v>84.5</v>
      </c>
      <c r="F196" s="55">
        <v>2041</v>
      </c>
      <c r="G196" s="73">
        <f t="shared" si="18"/>
        <v>12.136528512814415</v>
      </c>
      <c r="H196" s="67">
        <f t="shared" si="17"/>
        <v>2051.0700000000002</v>
      </c>
      <c r="I196" s="67">
        <f t="shared" si="21"/>
        <v>2534.92</v>
      </c>
    </row>
    <row r="197" spans="1:9" ht="16.899999999999999" customHeight="1" x14ac:dyDescent="0.25">
      <c r="A197" s="53" t="s">
        <v>192</v>
      </c>
      <c r="B197" s="66">
        <v>1</v>
      </c>
      <c r="C197" s="66">
        <f t="shared" si="16"/>
        <v>96</v>
      </c>
      <c r="D197" s="66">
        <v>0</v>
      </c>
      <c r="E197" s="66">
        <v>96</v>
      </c>
      <c r="F197" s="55">
        <v>2041</v>
      </c>
      <c r="G197" s="73">
        <f t="shared" si="18"/>
        <v>12.136528512814415</v>
      </c>
      <c r="H197" s="67">
        <f t="shared" si="17"/>
        <v>2330.21</v>
      </c>
      <c r="I197" s="67">
        <f t="shared" si="21"/>
        <v>2879.91</v>
      </c>
    </row>
    <row r="198" spans="1:9" ht="16.899999999999999" customHeight="1" x14ac:dyDescent="0.25">
      <c r="A198" s="53" t="s">
        <v>192</v>
      </c>
      <c r="B198" s="66">
        <v>1</v>
      </c>
      <c r="C198" s="66">
        <f t="shared" si="16"/>
        <v>291.5</v>
      </c>
      <c r="D198" s="66">
        <v>272</v>
      </c>
      <c r="E198" s="66">
        <v>19.5</v>
      </c>
      <c r="F198" s="55">
        <v>2041</v>
      </c>
      <c r="G198" s="73">
        <f t="shared" si="18"/>
        <v>12.136528512814415</v>
      </c>
      <c r="H198" s="67">
        <f t="shared" si="17"/>
        <v>473.32</v>
      </c>
      <c r="I198" s="67">
        <f t="shared" si="21"/>
        <v>584.98</v>
      </c>
    </row>
    <row r="199" spans="1:9" ht="16.899999999999999" customHeight="1" x14ac:dyDescent="0.25">
      <c r="A199" s="53" t="s">
        <v>193</v>
      </c>
      <c r="B199" s="66">
        <v>1</v>
      </c>
      <c r="C199" s="66">
        <f t="shared" si="16"/>
        <v>231</v>
      </c>
      <c r="D199" s="66">
        <v>129.5</v>
      </c>
      <c r="E199" s="66">
        <v>101.49999999999999</v>
      </c>
      <c r="F199" s="55">
        <v>1838</v>
      </c>
      <c r="G199" s="73">
        <f t="shared" si="18"/>
        <v>10.929416661711365</v>
      </c>
      <c r="H199" s="67">
        <f t="shared" si="17"/>
        <v>2218.67</v>
      </c>
      <c r="I199" s="67">
        <f t="shared" si="21"/>
        <v>2742.05</v>
      </c>
    </row>
    <row r="200" spans="1:9" ht="16.899999999999999" customHeight="1" x14ac:dyDescent="0.25">
      <c r="A200" s="53" t="s">
        <v>193</v>
      </c>
      <c r="B200" s="66">
        <v>1</v>
      </c>
      <c r="C200" s="66">
        <f t="shared" si="16"/>
        <v>170.5</v>
      </c>
      <c r="D200" s="66">
        <v>0</v>
      </c>
      <c r="E200" s="66">
        <v>170.5</v>
      </c>
      <c r="F200" s="55">
        <v>1838</v>
      </c>
      <c r="G200" s="73">
        <f t="shared" si="18"/>
        <v>10.929416661711365</v>
      </c>
      <c r="H200" s="67">
        <f t="shared" si="17"/>
        <v>3726.93</v>
      </c>
      <c r="I200" s="67">
        <f t="shared" si="21"/>
        <v>4606.1099999999997</v>
      </c>
    </row>
    <row r="201" spans="1:9" ht="16.899999999999999" customHeight="1" x14ac:dyDescent="0.25">
      <c r="A201" s="53" t="s">
        <v>193</v>
      </c>
      <c r="B201" s="66">
        <v>1</v>
      </c>
      <c r="C201" s="66">
        <f t="shared" si="16"/>
        <v>170.5</v>
      </c>
      <c r="D201" s="66">
        <v>0</v>
      </c>
      <c r="E201" s="66">
        <v>170.5</v>
      </c>
      <c r="F201" s="55">
        <v>1838</v>
      </c>
      <c r="G201" s="73">
        <f t="shared" si="18"/>
        <v>10.929416661711365</v>
      </c>
      <c r="H201" s="67">
        <f t="shared" si="17"/>
        <v>3726.93</v>
      </c>
      <c r="I201" s="67">
        <f t="shared" si="21"/>
        <v>4606.1099999999997</v>
      </c>
    </row>
    <row r="202" spans="1:9" ht="16.899999999999999" customHeight="1" x14ac:dyDescent="0.25">
      <c r="A202" s="53" t="s">
        <v>193</v>
      </c>
      <c r="B202" s="66">
        <v>1</v>
      </c>
      <c r="C202" s="66">
        <f t="shared" si="16"/>
        <v>242</v>
      </c>
      <c r="D202" s="66">
        <v>139.5</v>
      </c>
      <c r="E202" s="66">
        <v>102.5</v>
      </c>
      <c r="F202" s="55">
        <v>1838</v>
      </c>
      <c r="G202" s="73">
        <f t="shared" si="18"/>
        <v>10.929416661711365</v>
      </c>
      <c r="H202" s="67">
        <f t="shared" si="17"/>
        <v>2240.5300000000002</v>
      </c>
      <c r="I202" s="67">
        <f t="shared" si="21"/>
        <v>2769.07</v>
      </c>
    </row>
    <row r="203" spans="1:9" ht="16.899999999999999" customHeight="1" x14ac:dyDescent="0.25">
      <c r="A203" s="53" t="s">
        <v>193</v>
      </c>
      <c r="B203" s="66">
        <v>1</v>
      </c>
      <c r="C203" s="66">
        <f t="shared" si="16"/>
        <v>149.5</v>
      </c>
      <c r="D203" s="66">
        <v>0</v>
      </c>
      <c r="E203" s="66">
        <v>149.5</v>
      </c>
      <c r="F203" s="55">
        <v>1838</v>
      </c>
      <c r="G203" s="73">
        <f t="shared" si="18"/>
        <v>10.929416661711365</v>
      </c>
      <c r="H203" s="67">
        <f t="shared" si="17"/>
        <v>3267.9</v>
      </c>
      <c r="I203" s="67">
        <f t="shared" si="21"/>
        <v>4038.8</v>
      </c>
    </row>
    <row r="204" spans="1:9" ht="16.899999999999999" customHeight="1" x14ac:dyDescent="0.25">
      <c r="A204" s="53" t="s">
        <v>113</v>
      </c>
      <c r="B204" s="66">
        <v>1</v>
      </c>
      <c r="C204" s="66">
        <f t="shared" si="16"/>
        <v>568</v>
      </c>
      <c r="D204" s="66">
        <v>259</v>
      </c>
      <c r="E204" s="66">
        <v>309</v>
      </c>
      <c r="F204" s="55">
        <v>2718</v>
      </c>
      <c r="G204" s="73">
        <f t="shared" si="18"/>
        <v>16.162216804424094</v>
      </c>
      <c r="H204" s="67">
        <f t="shared" si="17"/>
        <v>9988.25</v>
      </c>
      <c r="I204" s="67">
        <f t="shared" si="21"/>
        <v>12344.48</v>
      </c>
    </row>
    <row r="205" spans="1:9" ht="16.899999999999999" customHeight="1" x14ac:dyDescent="0.25">
      <c r="A205" s="53" t="s">
        <v>113</v>
      </c>
      <c r="B205" s="66">
        <v>1</v>
      </c>
      <c r="C205" s="66">
        <f t="shared" si="16"/>
        <v>16</v>
      </c>
      <c r="D205" s="66">
        <v>0</v>
      </c>
      <c r="E205" s="66">
        <v>16</v>
      </c>
      <c r="F205" s="55">
        <v>2718</v>
      </c>
      <c r="G205" s="73">
        <f t="shared" si="18"/>
        <v>16.162216804424094</v>
      </c>
      <c r="H205" s="67">
        <f t="shared" si="17"/>
        <v>517.19000000000005</v>
      </c>
      <c r="I205" s="67">
        <f t="shared" si="21"/>
        <v>639.20000000000005</v>
      </c>
    </row>
    <row r="206" spans="1:9" ht="16.899999999999999" customHeight="1" x14ac:dyDescent="0.25">
      <c r="A206" s="53" t="s">
        <v>113</v>
      </c>
      <c r="B206" s="66">
        <v>1</v>
      </c>
      <c r="C206" s="66">
        <f t="shared" ref="C206:C269" si="22">D206+E206</f>
        <v>4</v>
      </c>
      <c r="D206" s="66">
        <v>0</v>
      </c>
      <c r="E206" s="66">
        <v>4</v>
      </c>
      <c r="F206" s="55">
        <v>2718</v>
      </c>
      <c r="G206" s="73">
        <f t="shared" si="18"/>
        <v>16.162216804424094</v>
      </c>
      <c r="H206" s="67">
        <f t="shared" ref="H206:H269" si="23">ROUND(E206*G206*2,2)</f>
        <v>129.30000000000001</v>
      </c>
      <c r="I206" s="67">
        <f t="shared" si="21"/>
        <v>159.80000000000001</v>
      </c>
    </row>
    <row r="207" spans="1:9" ht="16.899999999999999" customHeight="1" x14ac:dyDescent="0.25">
      <c r="A207" s="53" t="s">
        <v>113</v>
      </c>
      <c r="B207" s="66">
        <v>1</v>
      </c>
      <c r="C207" s="66">
        <f t="shared" si="22"/>
        <v>591</v>
      </c>
      <c r="D207" s="66">
        <v>267</v>
      </c>
      <c r="E207" s="66">
        <v>324</v>
      </c>
      <c r="F207" s="55">
        <v>2718</v>
      </c>
      <c r="G207" s="73">
        <f t="shared" ref="G207:G270" si="24">F207/168.17</f>
        <v>16.162216804424094</v>
      </c>
      <c r="H207" s="67">
        <f t="shared" si="23"/>
        <v>10473.120000000001</v>
      </c>
      <c r="I207" s="67">
        <f t="shared" si="21"/>
        <v>12943.73</v>
      </c>
    </row>
    <row r="208" spans="1:9" ht="16.899999999999999" customHeight="1" x14ac:dyDescent="0.25">
      <c r="A208" s="53" t="s">
        <v>113</v>
      </c>
      <c r="B208" s="66">
        <v>1</v>
      </c>
      <c r="C208" s="66">
        <f t="shared" si="22"/>
        <v>32</v>
      </c>
      <c r="D208" s="66">
        <v>0</v>
      </c>
      <c r="E208" s="66">
        <v>32</v>
      </c>
      <c r="F208" s="55">
        <v>2718</v>
      </c>
      <c r="G208" s="73">
        <f t="shared" si="24"/>
        <v>16.162216804424094</v>
      </c>
      <c r="H208" s="67">
        <f t="shared" si="23"/>
        <v>1034.3800000000001</v>
      </c>
      <c r="I208" s="67">
        <f t="shared" si="21"/>
        <v>1278.3900000000001</v>
      </c>
    </row>
    <row r="209" spans="1:9" ht="16.899999999999999" customHeight="1" x14ac:dyDescent="0.25">
      <c r="A209" s="53" t="s">
        <v>194</v>
      </c>
      <c r="B209" s="66">
        <v>1</v>
      </c>
      <c r="C209" s="66">
        <f t="shared" si="22"/>
        <v>529</v>
      </c>
      <c r="D209" s="66">
        <v>526</v>
      </c>
      <c r="E209" s="66">
        <v>3</v>
      </c>
      <c r="F209" s="55">
        <v>1880</v>
      </c>
      <c r="G209" s="73">
        <f t="shared" si="24"/>
        <v>11.179163941249927</v>
      </c>
      <c r="H209" s="67">
        <f t="shared" si="23"/>
        <v>67.069999999999993</v>
      </c>
      <c r="I209" s="67">
        <f t="shared" si="21"/>
        <v>82.89</v>
      </c>
    </row>
    <row r="210" spans="1:9" ht="33" x14ac:dyDescent="0.25">
      <c r="A210" s="65" t="s">
        <v>195</v>
      </c>
      <c r="B210" s="66">
        <v>1</v>
      </c>
      <c r="C210" s="66">
        <f t="shared" si="22"/>
        <v>586</v>
      </c>
      <c r="D210" s="66">
        <v>519</v>
      </c>
      <c r="E210" s="66">
        <v>67</v>
      </c>
      <c r="F210" s="55">
        <v>1880</v>
      </c>
      <c r="G210" s="73">
        <f t="shared" si="24"/>
        <v>11.179163941249927</v>
      </c>
      <c r="H210" s="67">
        <f t="shared" si="23"/>
        <v>1498.01</v>
      </c>
      <c r="I210" s="67">
        <f t="shared" si="21"/>
        <v>1851.39</v>
      </c>
    </row>
    <row r="211" spans="1:9" ht="16.899999999999999" customHeight="1" x14ac:dyDescent="0.25">
      <c r="A211" s="53" t="s">
        <v>196</v>
      </c>
      <c r="B211" s="66">
        <v>1</v>
      </c>
      <c r="C211" s="66">
        <f t="shared" si="22"/>
        <v>336</v>
      </c>
      <c r="D211" s="66">
        <v>127.75</v>
      </c>
      <c r="E211" s="66">
        <v>208.25</v>
      </c>
      <c r="F211" s="55">
        <v>2034</v>
      </c>
      <c r="G211" s="73">
        <f t="shared" si="24"/>
        <v>12.094903966224654</v>
      </c>
      <c r="H211" s="67">
        <f t="shared" si="23"/>
        <v>5037.53</v>
      </c>
      <c r="I211" s="67">
        <f t="shared" si="21"/>
        <v>6225.88</v>
      </c>
    </row>
    <row r="212" spans="1:9" ht="16.899999999999999" customHeight="1" x14ac:dyDescent="0.25">
      <c r="A212" s="53" t="s">
        <v>196</v>
      </c>
      <c r="B212" s="66">
        <v>1</v>
      </c>
      <c r="C212" s="66">
        <f t="shared" si="22"/>
        <v>48</v>
      </c>
      <c r="D212" s="66">
        <v>0</v>
      </c>
      <c r="E212" s="66">
        <v>48</v>
      </c>
      <c r="F212" s="55">
        <v>2034</v>
      </c>
      <c r="G212" s="73">
        <f t="shared" si="24"/>
        <v>12.094903966224654</v>
      </c>
      <c r="H212" s="67">
        <f t="shared" si="23"/>
        <v>1161.1099999999999</v>
      </c>
      <c r="I212" s="67">
        <f t="shared" si="21"/>
        <v>1435.02</v>
      </c>
    </row>
    <row r="213" spans="1:9" ht="16.899999999999999" customHeight="1" x14ac:dyDescent="0.25">
      <c r="A213" s="53" t="s">
        <v>196</v>
      </c>
      <c r="B213" s="66">
        <v>1</v>
      </c>
      <c r="C213" s="66">
        <f t="shared" si="22"/>
        <v>48</v>
      </c>
      <c r="D213" s="66">
        <v>0</v>
      </c>
      <c r="E213" s="66">
        <v>48</v>
      </c>
      <c r="F213" s="55">
        <v>2034</v>
      </c>
      <c r="G213" s="73">
        <f t="shared" si="24"/>
        <v>12.094903966224654</v>
      </c>
      <c r="H213" s="67">
        <f t="shared" si="23"/>
        <v>1161.1099999999999</v>
      </c>
      <c r="I213" s="67">
        <f t="shared" si="21"/>
        <v>1435.02</v>
      </c>
    </row>
    <row r="214" spans="1:9" ht="16.899999999999999" customHeight="1" x14ac:dyDescent="0.25">
      <c r="A214" s="53" t="s">
        <v>196</v>
      </c>
      <c r="B214" s="66">
        <v>1</v>
      </c>
      <c r="C214" s="66">
        <f t="shared" si="22"/>
        <v>102</v>
      </c>
      <c r="D214" s="66">
        <v>0</v>
      </c>
      <c r="E214" s="66">
        <v>102</v>
      </c>
      <c r="F214" s="55">
        <v>2034</v>
      </c>
      <c r="G214" s="73">
        <f t="shared" si="24"/>
        <v>12.094903966224654</v>
      </c>
      <c r="H214" s="67">
        <f t="shared" si="23"/>
        <v>2467.36</v>
      </c>
      <c r="I214" s="67">
        <f t="shared" si="21"/>
        <v>3049.41</v>
      </c>
    </row>
    <row r="215" spans="1:9" ht="16.899999999999999" customHeight="1" x14ac:dyDescent="0.25">
      <c r="A215" s="53" t="s">
        <v>196</v>
      </c>
      <c r="B215" s="66">
        <v>1</v>
      </c>
      <c r="C215" s="66">
        <f t="shared" si="22"/>
        <v>72</v>
      </c>
      <c r="D215" s="66">
        <v>0</v>
      </c>
      <c r="E215" s="66">
        <v>72</v>
      </c>
      <c r="F215" s="55">
        <v>2034</v>
      </c>
      <c r="G215" s="73">
        <f t="shared" si="24"/>
        <v>12.094903966224654</v>
      </c>
      <c r="H215" s="67">
        <f t="shared" si="23"/>
        <v>1741.67</v>
      </c>
      <c r="I215" s="67">
        <f t="shared" si="21"/>
        <v>2152.5300000000002</v>
      </c>
    </row>
    <row r="216" spans="1:9" ht="16.899999999999999" customHeight="1" x14ac:dyDescent="0.25">
      <c r="A216" s="53" t="s">
        <v>196</v>
      </c>
      <c r="B216" s="66">
        <v>1</v>
      </c>
      <c r="C216" s="66">
        <f t="shared" si="22"/>
        <v>296</v>
      </c>
      <c r="D216" s="66">
        <v>147.5</v>
      </c>
      <c r="E216" s="66">
        <v>148.5</v>
      </c>
      <c r="F216" s="55">
        <v>2034</v>
      </c>
      <c r="G216" s="73">
        <f t="shared" si="24"/>
        <v>12.094903966224654</v>
      </c>
      <c r="H216" s="67">
        <f t="shared" si="23"/>
        <v>3592.19</v>
      </c>
      <c r="I216" s="67">
        <f t="shared" si="21"/>
        <v>4439.59</v>
      </c>
    </row>
    <row r="217" spans="1:9" ht="16.899999999999999" customHeight="1" x14ac:dyDescent="0.25">
      <c r="A217" s="53" t="s">
        <v>196</v>
      </c>
      <c r="B217" s="66">
        <v>1</v>
      </c>
      <c r="C217" s="66">
        <f t="shared" si="22"/>
        <v>256</v>
      </c>
      <c r="D217" s="66">
        <v>0</v>
      </c>
      <c r="E217" s="66">
        <v>256</v>
      </c>
      <c r="F217" s="55">
        <v>2034</v>
      </c>
      <c r="G217" s="73">
        <f t="shared" si="24"/>
        <v>12.094903966224654</v>
      </c>
      <c r="H217" s="67">
        <f t="shared" si="23"/>
        <v>6192.59</v>
      </c>
      <c r="I217" s="67">
        <f t="shared" si="21"/>
        <v>7653.42</v>
      </c>
    </row>
    <row r="218" spans="1:9" ht="16.899999999999999" customHeight="1" x14ac:dyDescent="0.25">
      <c r="A218" s="53" t="s">
        <v>196</v>
      </c>
      <c r="B218" s="66">
        <v>1</v>
      </c>
      <c r="C218" s="66">
        <f t="shared" si="22"/>
        <v>296</v>
      </c>
      <c r="D218" s="66">
        <v>139.75</v>
      </c>
      <c r="E218" s="66">
        <v>156.25</v>
      </c>
      <c r="F218" s="55">
        <v>2034</v>
      </c>
      <c r="G218" s="73">
        <f t="shared" si="24"/>
        <v>12.094903966224654</v>
      </c>
      <c r="H218" s="67">
        <f t="shared" si="23"/>
        <v>3779.66</v>
      </c>
      <c r="I218" s="67">
        <f t="shared" si="21"/>
        <v>4671.28</v>
      </c>
    </row>
    <row r="219" spans="1:9" ht="16.899999999999999" customHeight="1" x14ac:dyDescent="0.25">
      <c r="A219" s="53" t="s">
        <v>196</v>
      </c>
      <c r="B219" s="66">
        <v>1</v>
      </c>
      <c r="C219" s="66">
        <f t="shared" si="22"/>
        <v>160</v>
      </c>
      <c r="D219" s="66">
        <v>0</v>
      </c>
      <c r="E219" s="66">
        <v>160</v>
      </c>
      <c r="F219" s="55">
        <v>2034</v>
      </c>
      <c r="G219" s="73">
        <f t="shared" si="24"/>
        <v>12.094903966224654</v>
      </c>
      <c r="H219" s="67">
        <f t="shared" si="23"/>
        <v>3870.37</v>
      </c>
      <c r="I219" s="67">
        <f t="shared" ref="I219:I250" si="25">ROUND(H219*1.2359,2)</f>
        <v>4783.3900000000003</v>
      </c>
    </row>
    <row r="220" spans="1:9" ht="16.899999999999999" customHeight="1" x14ac:dyDescent="0.25">
      <c r="A220" s="53" t="s">
        <v>196</v>
      </c>
      <c r="B220" s="66">
        <v>1</v>
      </c>
      <c r="C220" s="66">
        <f t="shared" si="22"/>
        <v>120</v>
      </c>
      <c r="D220" s="66">
        <v>0</v>
      </c>
      <c r="E220" s="66">
        <v>120</v>
      </c>
      <c r="F220" s="55">
        <v>2034</v>
      </c>
      <c r="G220" s="73">
        <f t="shared" si="24"/>
        <v>12.094903966224654</v>
      </c>
      <c r="H220" s="67">
        <f t="shared" si="23"/>
        <v>2902.78</v>
      </c>
      <c r="I220" s="67">
        <f t="shared" si="25"/>
        <v>3587.55</v>
      </c>
    </row>
    <row r="221" spans="1:9" ht="16.899999999999999" customHeight="1" x14ac:dyDescent="0.25">
      <c r="A221" s="53" t="s">
        <v>196</v>
      </c>
      <c r="B221" s="66">
        <v>1</v>
      </c>
      <c r="C221" s="66">
        <f t="shared" si="22"/>
        <v>265</v>
      </c>
      <c r="D221" s="66">
        <v>0</v>
      </c>
      <c r="E221" s="66">
        <v>265</v>
      </c>
      <c r="F221" s="55">
        <v>2034</v>
      </c>
      <c r="G221" s="73">
        <f t="shared" si="24"/>
        <v>12.094903966224654</v>
      </c>
      <c r="H221" s="67">
        <f t="shared" si="23"/>
        <v>6410.3</v>
      </c>
      <c r="I221" s="67">
        <f t="shared" si="25"/>
        <v>7922.49</v>
      </c>
    </row>
    <row r="222" spans="1:9" ht="16.899999999999999" customHeight="1" x14ac:dyDescent="0.25">
      <c r="A222" s="53" t="s">
        <v>196</v>
      </c>
      <c r="B222" s="66">
        <v>1</v>
      </c>
      <c r="C222" s="66">
        <f t="shared" si="22"/>
        <v>55.999999999999993</v>
      </c>
      <c r="D222" s="66">
        <v>0</v>
      </c>
      <c r="E222" s="66">
        <v>55.999999999999993</v>
      </c>
      <c r="F222" s="55">
        <v>2034</v>
      </c>
      <c r="G222" s="73">
        <f t="shared" si="24"/>
        <v>12.094903966224654</v>
      </c>
      <c r="H222" s="67">
        <f t="shared" si="23"/>
        <v>1354.63</v>
      </c>
      <c r="I222" s="67">
        <f t="shared" si="25"/>
        <v>1674.19</v>
      </c>
    </row>
    <row r="223" spans="1:9" ht="16.899999999999999" customHeight="1" x14ac:dyDescent="0.25">
      <c r="A223" s="53" t="s">
        <v>196</v>
      </c>
      <c r="B223" s="66">
        <v>1</v>
      </c>
      <c r="C223" s="66">
        <f t="shared" si="22"/>
        <v>24</v>
      </c>
      <c r="D223" s="66">
        <v>0</v>
      </c>
      <c r="E223" s="66">
        <v>24</v>
      </c>
      <c r="F223" s="55">
        <v>2034</v>
      </c>
      <c r="G223" s="73">
        <f t="shared" si="24"/>
        <v>12.094903966224654</v>
      </c>
      <c r="H223" s="67">
        <f t="shared" si="23"/>
        <v>580.55999999999995</v>
      </c>
      <c r="I223" s="67">
        <f t="shared" si="25"/>
        <v>717.51</v>
      </c>
    </row>
    <row r="224" spans="1:9" ht="16.899999999999999" customHeight="1" x14ac:dyDescent="0.25">
      <c r="A224" s="53" t="s">
        <v>196</v>
      </c>
      <c r="B224" s="66">
        <v>1</v>
      </c>
      <c r="C224" s="66">
        <f t="shared" si="22"/>
        <v>240</v>
      </c>
      <c r="D224" s="66">
        <v>129.5</v>
      </c>
      <c r="E224" s="66">
        <v>110.5</v>
      </c>
      <c r="F224" s="55">
        <v>2034</v>
      </c>
      <c r="G224" s="73">
        <f t="shared" si="24"/>
        <v>12.094903966224654</v>
      </c>
      <c r="H224" s="67">
        <f t="shared" si="23"/>
        <v>2672.97</v>
      </c>
      <c r="I224" s="67">
        <f t="shared" si="25"/>
        <v>3303.52</v>
      </c>
    </row>
    <row r="225" spans="1:9" ht="16.899999999999999" customHeight="1" x14ac:dyDescent="0.25">
      <c r="A225" s="53" t="s">
        <v>196</v>
      </c>
      <c r="B225" s="66">
        <v>1</v>
      </c>
      <c r="C225" s="66">
        <f t="shared" si="22"/>
        <v>280</v>
      </c>
      <c r="D225" s="66">
        <v>143.75</v>
      </c>
      <c r="E225" s="66">
        <v>136.25</v>
      </c>
      <c r="F225" s="55">
        <v>2034</v>
      </c>
      <c r="G225" s="73">
        <f t="shared" si="24"/>
        <v>12.094903966224654</v>
      </c>
      <c r="H225" s="67">
        <f t="shared" si="23"/>
        <v>3295.86</v>
      </c>
      <c r="I225" s="67">
        <f t="shared" si="25"/>
        <v>4073.35</v>
      </c>
    </row>
    <row r="226" spans="1:9" ht="16.899999999999999" customHeight="1" x14ac:dyDescent="0.25">
      <c r="A226" s="53" t="s">
        <v>196</v>
      </c>
      <c r="B226" s="66">
        <v>1</v>
      </c>
      <c r="C226" s="66">
        <f t="shared" si="22"/>
        <v>72</v>
      </c>
      <c r="D226" s="66">
        <v>0</v>
      </c>
      <c r="E226" s="66">
        <v>72</v>
      </c>
      <c r="F226" s="55">
        <v>2034</v>
      </c>
      <c r="G226" s="73">
        <f t="shared" si="24"/>
        <v>12.094903966224654</v>
      </c>
      <c r="H226" s="67">
        <f t="shared" si="23"/>
        <v>1741.67</v>
      </c>
      <c r="I226" s="67">
        <f t="shared" si="25"/>
        <v>2152.5300000000002</v>
      </c>
    </row>
    <row r="227" spans="1:9" ht="16.899999999999999" customHeight="1" x14ac:dyDescent="0.25">
      <c r="A227" s="53" t="s">
        <v>197</v>
      </c>
      <c r="B227" s="66">
        <v>1</v>
      </c>
      <c r="C227" s="66">
        <f t="shared" si="22"/>
        <v>549.5</v>
      </c>
      <c r="D227" s="66">
        <v>542</v>
      </c>
      <c r="E227" s="66">
        <v>7.5</v>
      </c>
      <c r="F227" s="55">
        <v>2427</v>
      </c>
      <c r="G227" s="73">
        <f t="shared" si="24"/>
        <v>14.431824939049772</v>
      </c>
      <c r="H227" s="67">
        <f t="shared" si="23"/>
        <v>216.48</v>
      </c>
      <c r="I227" s="67">
        <f t="shared" si="25"/>
        <v>267.55</v>
      </c>
    </row>
    <row r="228" spans="1:9" ht="16.899999999999999" customHeight="1" x14ac:dyDescent="0.25">
      <c r="A228" s="53" t="s">
        <v>197</v>
      </c>
      <c r="B228" s="66">
        <v>1</v>
      </c>
      <c r="C228" s="66">
        <f t="shared" si="22"/>
        <v>596</v>
      </c>
      <c r="D228" s="66">
        <v>575</v>
      </c>
      <c r="E228" s="66">
        <v>21</v>
      </c>
      <c r="F228" s="55">
        <v>2427</v>
      </c>
      <c r="G228" s="73">
        <f t="shared" si="24"/>
        <v>14.431824939049772</v>
      </c>
      <c r="H228" s="67">
        <f t="shared" si="23"/>
        <v>606.14</v>
      </c>
      <c r="I228" s="67">
        <f t="shared" si="25"/>
        <v>749.13</v>
      </c>
    </row>
    <row r="229" spans="1:9" ht="16.899999999999999" customHeight="1" x14ac:dyDescent="0.25">
      <c r="A229" s="53" t="s">
        <v>197</v>
      </c>
      <c r="B229" s="66">
        <v>1</v>
      </c>
      <c r="C229" s="66">
        <f t="shared" si="22"/>
        <v>620.5</v>
      </c>
      <c r="D229" s="66">
        <v>550</v>
      </c>
      <c r="E229" s="66">
        <v>70.5</v>
      </c>
      <c r="F229" s="55">
        <v>2427</v>
      </c>
      <c r="G229" s="73">
        <f t="shared" si="24"/>
        <v>14.431824939049772</v>
      </c>
      <c r="H229" s="67">
        <f t="shared" si="23"/>
        <v>2034.89</v>
      </c>
      <c r="I229" s="67">
        <f t="shared" si="25"/>
        <v>2514.92</v>
      </c>
    </row>
    <row r="230" spans="1:9" ht="16.899999999999999" customHeight="1" x14ac:dyDescent="0.25">
      <c r="A230" s="53" t="s">
        <v>197</v>
      </c>
      <c r="B230" s="66">
        <v>1</v>
      </c>
      <c r="C230" s="66">
        <f t="shared" si="22"/>
        <v>604</v>
      </c>
      <c r="D230" s="66">
        <v>535</v>
      </c>
      <c r="E230" s="66">
        <v>69</v>
      </c>
      <c r="F230" s="55">
        <v>2427</v>
      </c>
      <c r="G230" s="73">
        <f t="shared" si="24"/>
        <v>14.431824939049772</v>
      </c>
      <c r="H230" s="67">
        <f t="shared" si="23"/>
        <v>1991.59</v>
      </c>
      <c r="I230" s="67">
        <f t="shared" si="25"/>
        <v>2461.41</v>
      </c>
    </row>
    <row r="231" spans="1:9" ht="16.899999999999999" customHeight="1" x14ac:dyDescent="0.25">
      <c r="A231" s="53" t="s">
        <v>197</v>
      </c>
      <c r="B231" s="66">
        <v>1</v>
      </c>
      <c r="C231" s="66">
        <f t="shared" si="22"/>
        <v>609.5</v>
      </c>
      <c r="D231" s="66">
        <v>519</v>
      </c>
      <c r="E231" s="66">
        <v>90.5</v>
      </c>
      <c r="F231" s="55">
        <v>2427</v>
      </c>
      <c r="G231" s="73">
        <f t="shared" si="24"/>
        <v>14.431824939049772</v>
      </c>
      <c r="H231" s="67">
        <f t="shared" si="23"/>
        <v>2612.16</v>
      </c>
      <c r="I231" s="67">
        <f t="shared" si="25"/>
        <v>3228.37</v>
      </c>
    </row>
    <row r="232" spans="1:9" ht="16.899999999999999" customHeight="1" x14ac:dyDescent="0.25">
      <c r="A232" s="53" t="s">
        <v>197</v>
      </c>
      <c r="B232" s="66">
        <v>1</v>
      </c>
      <c r="C232" s="66">
        <f t="shared" si="22"/>
        <v>601</v>
      </c>
      <c r="D232" s="66">
        <v>534</v>
      </c>
      <c r="E232" s="66">
        <v>67</v>
      </c>
      <c r="F232" s="55">
        <v>2427</v>
      </c>
      <c r="G232" s="73">
        <f t="shared" si="24"/>
        <v>14.431824939049772</v>
      </c>
      <c r="H232" s="67">
        <f t="shared" si="23"/>
        <v>1933.86</v>
      </c>
      <c r="I232" s="67">
        <f t="shared" si="25"/>
        <v>2390.06</v>
      </c>
    </row>
    <row r="233" spans="1:9" ht="16.899999999999999" customHeight="1" x14ac:dyDescent="0.25">
      <c r="A233" s="53" t="s">
        <v>197</v>
      </c>
      <c r="B233" s="66">
        <v>1</v>
      </c>
      <c r="C233" s="66">
        <f t="shared" si="22"/>
        <v>732</v>
      </c>
      <c r="D233" s="66">
        <v>623</v>
      </c>
      <c r="E233" s="66">
        <v>109</v>
      </c>
      <c r="F233" s="55">
        <v>2427</v>
      </c>
      <c r="G233" s="73">
        <f t="shared" si="24"/>
        <v>14.431824939049772</v>
      </c>
      <c r="H233" s="67">
        <f t="shared" si="23"/>
        <v>3146.14</v>
      </c>
      <c r="I233" s="67">
        <f t="shared" si="25"/>
        <v>3888.31</v>
      </c>
    </row>
    <row r="234" spans="1:9" ht="16.899999999999999" customHeight="1" x14ac:dyDescent="0.25">
      <c r="A234" s="53" t="s">
        <v>198</v>
      </c>
      <c r="B234" s="66">
        <v>1</v>
      </c>
      <c r="C234" s="66">
        <f t="shared" si="22"/>
        <v>666</v>
      </c>
      <c r="D234" s="66">
        <v>534</v>
      </c>
      <c r="E234" s="66">
        <v>132</v>
      </c>
      <c r="F234" s="55">
        <v>2696</v>
      </c>
      <c r="G234" s="73">
        <f t="shared" si="24"/>
        <v>16.031396800856278</v>
      </c>
      <c r="H234" s="67">
        <f t="shared" si="23"/>
        <v>4232.29</v>
      </c>
      <c r="I234" s="67">
        <f t="shared" si="25"/>
        <v>5230.6899999999996</v>
      </c>
    </row>
    <row r="235" spans="1:9" ht="16.899999999999999" customHeight="1" x14ac:dyDescent="0.25">
      <c r="A235" s="53" t="s">
        <v>198</v>
      </c>
      <c r="B235" s="66">
        <v>1</v>
      </c>
      <c r="C235" s="66">
        <f t="shared" si="22"/>
        <v>685</v>
      </c>
      <c r="D235" s="66">
        <v>551</v>
      </c>
      <c r="E235" s="66">
        <v>134</v>
      </c>
      <c r="F235" s="55">
        <v>2696</v>
      </c>
      <c r="G235" s="73">
        <f t="shared" si="24"/>
        <v>16.031396800856278</v>
      </c>
      <c r="H235" s="67">
        <f t="shared" si="23"/>
        <v>4296.41</v>
      </c>
      <c r="I235" s="67">
        <f t="shared" si="25"/>
        <v>5309.93</v>
      </c>
    </row>
    <row r="236" spans="1:9" ht="16.899999999999999" customHeight="1" x14ac:dyDescent="0.25">
      <c r="A236" s="53" t="s">
        <v>143</v>
      </c>
      <c r="B236" s="66">
        <v>1</v>
      </c>
      <c r="C236" s="66">
        <f t="shared" si="22"/>
        <v>544</v>
      </c>
      <c r="D236" s="66">
        <v>494</v>
      </c>
      <c r="E236" s="66">
        <v>50</v>
      </c>
      <c r="F236" s="55">
        <v>1723</v>
      </c>
      <c r="G236" s="73">
        <f t="shared" si="24"/>
        <v>10.245584824879588</v>
      </c>
      <c r="H236" s="67">
        <f t="shared" si="23"/>
        <v>1024.56</v>
      </c>
      <c r="I236" s="67">
        <f t="shared" si="25"/>
        <v>1266.25</v>
      </c>
    </row>
    <row r="237" spans="1:9" ht="16.899999999999999" customHeight="1" x14ac:dyDescent="0.25">
      <c r="A237" s="53" t="s">
        <v>143</v>
      </c>
      <c r="B237" s="66">
        <v>1</v>
      </c>
      <c r="C237" s="66">
        <f t="shared" si="22"/>
        <v>338</v>
      </c>
      <c r="D237" s="66">
        <v>335</v>
      </c>
      <c r="E237" s="66">
        <v>3</v>
      </c>
      <c r="F237" s="55">
        <v>1723</v>
      </c>
      <c r="G237" s="73">
        <f t="shared" si="24"/>
        <v>10.245584824879588</v>
      </c>
      <c r="H237" s="67">
        <f t="shared" si="23"/>
        <v>61.47</v>
      </c>
      <c r="I237" s="67">
        <f t="shared" si="25"/>
        <v>75.97</v>
      </c>
    </row>
    <row r="238" spans="1:9" ht="16.899999999999999" customHeight="1" x14ac:dyDescent="0.25">
      <c r="A238" s="53" t="s">
        <v>143</v>
      </c>
      <c r="B238" s="66">
        <v>1</v>
      </c>
      <c r="C238" s="66">
        <f t="shared" si="22"/>
        <v>503.5</v>
      </c>
      <c r="D238" s="66">
        <v>494</v>
      </c>
      <c r="E238" s="66">
        <v>9.5</v>
      </c>
      <c r="F238" s="55">
        <v>1723</v>
      </c>
      <c r="G238" s="73">
        <f t="shared" si="24"/>
        <v>10.245584824879588</v>
      </c>
      <c r="H238" s="67">
        <f t="shared" si="23"/>
        <v>194.67</v>
      </c>
      <c r="I238" s="67">
        <f t="shared" si="25"/>
        <v>240.59</v>
      </c>
    </row>
    <row r="239" spans="1:9" ht="16.899999999999999" customHeight="1" x14ac:dyDescent="0.25">
      <c r="A239" s="53" t="s">
        <v>143</v>
      </c>
      <c r="B239" s="66">
        <v>1</v>
      </c>
      <c r="C239" s="66">
        <f t="shared" si="22"/>
        <v>646</v>
      </c>
      <c r="D239" s="66">
        <v>638</v>
      </c>
      <c r="E239" s="66">
        <v>8</v>
      </c>
      <c r="F239" s="55">
        <v>1723</v>
      </c>
      <c r="G239" s="73">
        <f t="shared" si="24"/>
        <v>10.245584824879588</v>
      </c>
      <c r="H239" s="67">
        <f t="shared" si="23"/>
        <v>163.93</v>
      </c>
      <c r="I239" s="67">
        <f t="shared" si="25"/>
        <v>202.6</v>
      </c>
    </row>
    <row r="240" spans="1:9" ht="16.899999999999999" customHeight="1" x14ac:dyDescent="0.25">
      <c r="A240" s="53" t="s">
        <v>143</v>
      </c>
      <c r="B240" s="66">
        <v>1</v>
      </c>
      <c r="C240" s="66">
        <f t="shared" si="22"/>
        <v>474</v>
      </c>
      <c r="D240" s="66">
        <v>464</v>
      </c>
      <c r="E240" s="66">
        <v>10</v>
      </c>
      <c r="F240" s="55">
        <v>1723</v>
      </c>
      <c r="G240" s="73">
        <f t="shared" si="24"/>
        <v>10.245584824879588</v>
      </c>
      <c r="H240" s="67">
        <f t="shared" si="23"/>
        <v>204.91</v>
      </c>
      <c r="I240" s="67">
        <f t="shared" si="25"/>
        <v>253.25</v>
      </c>
    </row>
    <row r="241" spans="1:9" ht="16.899999999999999" customHeight="1" x14ac:dyDescent="0.25">
      <c r="A241" s="53" t="s">
        <v>143</v>
      </c>
      <c r="B241" s="66">
        <v>1</v>
      </c>
      <c r="C241" s="66">
        <f t="shared" si="22"/>
        <v>503</v>
      </c>
      <c r="D241" s="66">
        <v>487</v>
      </c>
      <c r="E241" s="66">
        <v>16</v>
      </c>
      <c r="F241" s="55">
        <v>1723</v>
      </c>
      <c r="G241" s="73">
        <f t="shared" si="24"/>
        <v>10.245584824879588</v>
      </c>
      <c r="H241" s="67">
        <f t="shared" si="23"/>
        <v>327.86</v>
      </c>
      <c r="I241" s="67">
        <f t="shared" si="25"/>
        <v>405.2</v>
      </c>
    </row>
    <row r="242" spans="1:9" ht="16.899999999999999" customHeight="1" x14ac:dyDescent="0.25">
      <c r="A242" s="53" t="s">
        <v>199</v>
      </c>
      <c r="B242" s="66">
        <v>1</v>
      </c>
      <c r="C242" s="66">
        <f t="shared" si="22"/>
        <v>432.5</v>
      </c>
      <c r="D242" s="66">
        <v>430.5</v>
      </c>
      <c r="E242" s="66">
        <v>2</v>
      </c>
      <c r="F242" s="55">
        <v>1500</v>
      </c>
      <c r="G242" s="73">
        <f t="shared" si="24"/>
        <v>8.919545697805793</v>
      </c>
      <c r="H242" s="67">
        <f t="shared" si="23"/>
        <v>35.68</v>
      </c>
      <c r="I242" s="67">
        <f t="shared" si="25"/>
        <v>44.1</v>
      </c>
    </row>
    <row r="243" spans="1:9" ht="16.899999999999999" customHeight="1" x14ac:dyDescent="0.25">
      <c r="A243" s="53" t="s">
        <v>199</v>
      </c>
      <c r="B243" s="66">
        <v>1</v>
      </c>
      <c r="C243" s="66">
        <f t="shared" si="22"/>
        <v>518</v>
      </c>
      <c r="D243" s="66">
        <v>495</v>
      </c>
      <c r="E243" s="66">
        <v>23</v>
      </c>
      <c r="F243" s="55">
        <v>1500</v>
      </c>
      <c r="G243" s="73">
        <f t="shared" si="24"/>
        <v>8.919545697805793</v>
      </c>
      <c r="H243" s="67">
        <f t="shared" si="23"/>
        <v>410.3</v>
      </c>
      <c r="I243" s="67">
        <f t="shared" si="25"/>
        <v>507.09</v>
      </c>
    </row>
    <row r="244" spans="1:9" ht="16.899999999999999" customHeight="1" x14ac:dyDescent="0.25">
      <c r="A244" s="53" t="s">
        <v>200</v>
      </c>
      <c r="B244" s="66">
        <v>1</v>
      </c>
      <c r="C244" s="66">
        <f t="shared" si="22"/>
        <v>691.16666599999996</v>
      </c>
      <c r="D244" s="66">
        <v>550</v>
      </c>
      <c r="E244" s="66">
        <v>141.16666599999999</v>
      </c>
      <c r="F244" s="55">
        <v>1723</v>
      </c>
      <c r="G244" s="73">
        <f t="shared" si="24"/>
        <v>10.245584824879588</v>
      </c>
      <c r="H244" s="67">
        <f t="shared" si="23"/>
        <v>2892.67</v>
      </c>
      <c r="I244" s="67">
        <f t="shared" si="25"/>
        <v>3575.05</v>
      </c>
    </row>
    <row r="245" spans="1:9" ht="16.899999999999999" customHeight="1" x14ac:dyDescent="0.25">
      <c r="A245" s="53" t="s">
        <v>200</v>
      </c>
      <c r="B245" s="66">
        <v>1</v>
      </c>
      <c r="C245" s="66">
        <f t="shared" si="22"/>
        <v>618.41666600000008</v>
      </c>
      <c r="D245" s="66">
        <v>598</v>
      </c>
      <c r="E245" s="66">
        <v>20.416666000000021</v>
      </c>
      <c r="F245" s="55">
        <v>1723</v>
      </c>
      <c r="G245" s="73">
        <f t="shared" si="24"/>
        <v>10.245584824879588</v>
      </c>
      <c r="H245" s="67">
        <f t="shared" si="23"/>
        <v>418.36</v>
      </c>
      <c r="I245" s="67">
        <f t="shared" si="25"/>
        <v>517.04999999999995</v>
      </c>
    </row>
    <row r="246" spans="1:9" ht="16.899999999999999" customHeight="1" x14ac:dyDescent="0.25">
      <c r="A246" s="53" t="s">
        <v>200</v>
      </c>
      <c r="B246" s="66">
        <v>1</v>
      </c>
      <c r="C246" s="66">
        <f t="shared" si="22"/>
        <v>522</v>
      </c>
      <c r="D246" s="66">
        <v>502</v>
      </c>
      <c r="E246" s="66">
        <v>20</v>
      </c>
      <c r="F246" s="55">
        <v>1723</v>
      </c>
      <c r="G246" s="73">
        <f t="shared" si="24"/>
        <v>10.245584824879588</v>
      </c>
      <c r="H246" s="67">
        <f t="shared" si="23"/>
        <v>409.82</v>
      </c>
      <c r="I246" s="67">
        <f t="shared" si="25"/>
        <v>506.5</v>
      </c>
    </row>
    <row r="247" spans="1:9" ht="16.899999999999999" customHeight="1" x14ac:dyDescent="0.25">
      <c r="A247" s="53" t="s">
        <v>200</v>
      </c>
      <c r="B247" s="66">
        <v>1</v>
      </c>
      <c r="C247" s="66">
        <f t="shared" si="22"/>
        <v>68.5</v>
      </c>
      <c r="D247" s="66">
        <v>64</v>
      </c>
      <c r="E247" s="66">
        <v>4.5</v>
      </c>
      <c r="F247" s="55">
        <v>1723</v>
      </c>
      <c r="G247" s="73">
        <f t="shared" si="24"/>
        <v>10.245584824879588</v>
      </c>
      <c r="H247" s="67">
        <f t="shared" si="23"/>
        <v>92.21</v>
      </c>
      <c r="I247" s="67">
        <f t="shared" si="25"/>
        <v>113.96</v>
      </c>
    </row>
    <row r="248" spans="1:9" ht="16.899999999999999" customHeight="1" x14ac:dyDescent="0.25">
      <c r="A248" s="53" t="s">
        <v>200</v>
      </c>
      <c r="B248" s="66">
        <v>1</v>
      </c>
      <c r="C248" s="66">
        <f t="shared" si="22"/>
        <v>546.5</v>
      </c>
      <c r="D248" s="66">
        <v>518</v>
      </c>
      <c r="E248" s="66">
        <v>28.5</v>
      </c>
      <c r="F248" s="55">
        <v>1723</v>
      </c>
      <c r="G248" s="73">
        <f t="shared" si="24"/>
        <v>10.245584824879588</v>
      </c>
      <c r="H248" s="67">
        <f t="shared" si="23"/>
        <v>584</v>
      </c>
      <c r="I248" s="67">
        <f t="shared" si="25"/>
        <v>721.77</v>
      </c>
    </row>
    <row r="249" spans="1:9" ht="16.899999999999999" customHeight="1" x14ac:dyDescent="0.25">
      <c r="A249" s="53" t="s">
        <v>200</v>
      </c>
      <c r="B249" s="66">
        <v>1</v>
      </c>
      <c r="C249" s="66">
        <f t="shared" si="22"/>
        <v>647.5</v>
      </c>
      <c r="D249" s="66">
        <v>534</v>
      </c>
      <c r="E249" s="66">
        <v>113.5</v>
      </c>
      <c r="F249" s="55">
        <v>1723</v>
      </c>
      <c r="G249" s="73">
        <f t="shared" si="24"/>
        <v>10.245584824879588</v>
      </c>
      <c r="H249" s="67">
        <f t="shared" si="23"/>
        <v>2325.75</v>
      </c>
      <c r="I249" s="67">
        <f t="shared" si="25"/>
        <v>2874.39</v>
      </c>
    </row>
    <row r="250" spans="1:9" ht="16.899999999999999" customHeight="1" x14ac:dyDescent="0.25">
      <c r="A250" s="53" t="s">
        <v>200</v>
      </c>
      <c r="B250" s="66">
        <v>1</v>
      </c>
      <c r="C250" s="66">
        <f t="shared" si="22"/>
        <v>764</v>
      </c>
      <c r="D250" s="66">
        <v>647</v>
      </c>
      <c r="E250" s="66">
        <v>117</v>
      </c>
      <c r="F250" s="55">
        <v>1723</v>
      </c>
      <c r="G250" s="73">
        <f t="shared" si="24"/>
        <v>10.245584824879588</v>
      </c>
      <c r="H250" s="67">
        <f t="shared" si="23"/>
        <v>2397.4699999999998</v>
      </c>
      <c r="I250" s="67">
        <f t="shared" si="25"/>
        <v>2963.03</v>
      </c>
    </row>
    <row r="251" spans="1:9" ht="16.899999999999999" customHeight="1" x14ac:dyDescent="0.25">
      <c r="A251" s="53" t="s">
        <v>200</v>
      </c>
      <c r="B251" s="66">
        <v>1</v>
      </c>
      <c r="C251" s="66">
        <f t="shared" si="22"/>
        <v>524</v>
      </c>
      <c r="D251" s="66">
        <v>470</v>
      </c>
      <c r="E251" s="66">
        <v>54</v>
      </c>
      <c r="F251" s="55">
        <v>1723</v>
      </c>
      <c r="G251" s="73">
        <f t="shared" si="24"/>
        <v>10.245584824879588</v>
      </c>
      <c r="H251" s="67">
        <f t="shared" si="23"/>
        <v>1106.52</v>
      </c>
      <c r="I251" s="67">
        <f t="shared" ref="I251:I252" si="26">ROUND(H251*1.2359,2)</f>
        <v>1367.55</v>
      </c>
    </row>
    <row r="252" spans="1:9" ht="16.899999999999999" customHeight="1" x14ac:dyDescent="0.25">
      <c r="A252" s="53" t="s">
        <v>200</v>
      </c>
      <c r="B252" s="66">
        <v>1</v>
      </c>
      <c r="C252" s="66">
        <f t="shared" si="22"/>
        <v>119.5</v>
      </c>
      <c r="D252" s="66">
        <v>104</v>
      </c>
      <c r="E252" s="66">
        <v>15.5</v>
      </c>
      <c r="F252" s="55">
        <v>1723</v>
      </c>
      <c r="G252" s="73">
        <f t="shared" si="24"/>
        <v>10.245584824879588</v>
      </c>
      <c r="H252" s="67">
        <f t="shared" si="23"/>
        <v>317.61</v>
      </c>
      <c r="I252" s="67">
        <f t="shared" si="26"/>
        <v>392.53</v>
      </c>
    </row>
    <row r="253" spans="1:9" ht="16.899999999999999" customHeight="1" x14ac:dyDescent="0.25">
      <c r="A253" s="53" t="s">
        <v>200</v>
      </c>
      <c r="B253" s="66">
        <v>1</v>
      </c>
      <c r="C253" s="66">
        <f t="shared" si="22"/>
        <v>557.5</v>
      </c>
      <c r="D253" s="66">
        <v>534</v>
      </c>
      <c r="E253" s="66">
        <v>23.5</v>
      </c>
      <c r="F253" s="55">
        <v>1723</v>
      </c>
      <c r="G253" s="73">
        <f t="shared" si="24"/>
        <v>10.245584824879588</v>
      </c>
      <c r="H253" s="67">
        <f t="shared" si="23"/>
        <v>481.54</v>
      </c>
      <c r="I253" s="68">
        <f>ROUND(H253*1.2077,2)</f>
        <v>581.55999999999995</v>
      </c>
    </row>
    <row r="254" spans="1:9" ht="16.899999999999999" customHeight="1" x14ac:dyDescent="0.25">
      <c r="A254" s="53" t="s">
        <v>200</v>
      </c>
      <c r="B254" s="66">
        <v>1</v>
      </c>
      <c r="C254" s="66">
        <f t="shared" si="22"/>
        <v>536.5</v>
      </c>
      <c r="D254" s="66">
        <v>527</v>
      </c>
      <c r="E254" s="66">
        <v>9.5</v>
      </c>
      <c r="F254" s="55">
        <v>1723</v>
      </c>
      <c r="G254" s="73">
        <f t="shared" si="24"/>
        <v>10.245584824879588</v>
      </c>
      <c r="H254" s="67">
        <f t="shared" si="23"/>
        <v>194.67</v>
      </c>
      <c r="I254" s="67">
        <f>ROUND(H254*1.2359,2)</f>
        <v>240.59</v>
      </c>
    </row>
    <row r="255" spans="1:9" ht="16.899999999999999" customHeight="1" x14ac:dyDescent="0.25">
      <c r="A255" s="53" t="s">
        <v>200</v>
      </c>
      <c r="B255" s="66">
        <v>1</v>
      </c>
      <c r="C255" s="66">
        <f t="shared" si="22"/>
        <v>592</v>
      </c>
      <c r="D255" s="66">
        <v>574</v>
      </c>
      <c r="E255" s="66">
        <v>18</v>
      </c>
      <c r="F255" s="55">
        <v>1723</v>
      </c>
      <c r="G255" s="73">
        <f t="shared" si="24"/>
        <v>10.245584824879588</v>
      </c>
      <c r="H255" s="67">
        <f t="shared" si="23"/>
        <v>368.84</v>
      </c>
      <c r="I255" s="68">
        <f>ROUND(H255*1.2077,2)</f>
        <v>445.45</v>
      </c>
    </row>
    <row r="256" spans="1:9" ht="16.899999999999999" customHeight="1" x14ac:dyDescent="0.25">
      <c r="A256" s="53" t="s">
        <v>200</v>
      </c>
      <c r="B256" s="66">
        <v>1</v>
      </c>
      <c r="C256" s="66">
        <f t="shared" si="22"/>
        <v>604.5</v>
      </c>
      <c r="D256" s="66">
        <v>590</v>
      </c>
      <c r="E256" s="66">
        <v>14.5</v>
      </c>
      <c r="F256" s="55">
        <v>1723</v>
      </c>
      <c r="G256" s="73">
        <f t="shared" si="24"/>
        <v>10.245584824879588</v>
      </c>
      <c r="H256" s="67">
        <f t="shared" si="23"/>
        <v>297.12</v>
      </c>
      <c r="I256" s="67">
        <f t="shared" ref="I256:I272" si="27">ROUND(H256*1.2359,2)</f>
        <v>367.21</v>
      </c>
    </row>
    <row r="257" spans="1:9" ht="16.899999999999999" customHeight="1" x14ac:dyDescent="0.25">
      <c r="A257" s="53" t="s">
        <v>200</v>
      </c>
      <c r="B257" s="66">
        <v>1</v>
      </c>
      <c r="C257" s="66">
        <f t="shared" si="22"/>
        <v>526.5</v>
      </c>
      <c r="D257" s="66">
        <v>494</v>
      </c>
      <c r="E257" s="66">
        <v>32.5</v>
      </c>
      <c r="F257" s="55">
        <v>1723</v>
      </c>
      <c r="G257" s="73">
        <f t="shared" si="24"/>
        <v>10.245584824879588</v>
      </c>
      <c r="H257" s="67">
        <f t="shared" si="23"/>
        <v>665.96</v>
      </c>
      <c r="I257" s="67">
        <f t="shared" si="27"/>
        <v>823.06</v>
      </c>
    </row>
    <row r="258" spans="1:9" ht="16.899999999999999" customHeight="1" x14ac:dyDescent="0.25">
      <c r="A258" s="53" t="s">
        <v>201</v>
      </c>
      <c r="B258" s="66">
        <v>1</v>
      </c>
      <c r="C258" s="66">
        <f t="shared" si="22"/>
        <v>497.25</v>
      </c>
      <c r="D258" s="66">
        <v>455</v>
      </c>
      <c r="E258" s="66">
        <v>42.25</v>
      </c>
      <c r="F258" s="55">
        <v>1500</v>
      </c>
      <c r="G258" s="73">
        <f t="shared" si="24"/>
        <v>8.919545697805793</v>
      </c>
      <c r="H258" s="67">
        <f t="shared" si="23"/>
        <v>753.7</v>
      </c>
      <c r="I258" s="67">
        <f t="shared" si="27"/>
        <v>931.5</v>
      </c>
    </row>
    <row r="259" spans="1:9" ht="16.899999999999999" customHeight="1" x14ac:dyDescent="0.25">
      <c r="A259" s="53" t="s">
        <v>201</v>
      </c>
      <c r="B259" s="66">
        <v>1</v>
      </c>
      <c r="C259" s="66">
        <f t="shared" si="22"/>
        <v>699</v>
      </c>
      <c r="D259" s="66">
        <v>591</v>
      </c>
      <c r="E259" s="66">
        <v>108</v>
      </c>
      <c r="F259" s="55">
        <v>1500</v>
      </c>
      <c r="G259" s="73">
        <f t="shared" si="24"/>
        <v>8.919545697805793</v>
      </c>
      <c r="H259" s="67">
        <f t="shared" si="23"/>
        <v>1926.62</v>
      </c>
      <c r="I259" s="67">
        <f t="shared" si="27"/>
        <v>2381.11</v>
      </c>
    </row>
    <row r="260" spans="1:9" ht="16.899999999999999" customHeight="1" x14ac:dyDescent="0.25">
      <c r="A260" s="53" t="s">
        <v>201</v>
      </c>
      <c r="B260" s="66">
        <v>1</v>
      </c>
      <c r="C260" s="66">
        <f t="shared" si="22"/>
        <v>470.5</v>
      </c>
      <c r="D260" s="66">
        <v>423</v>
      </c>
      <c r="E260" s="66">
        <v>47.5</v>
      </c>
      <c r="F260" s="55">
        <v>1500</v>
      </c>
      <c r="G260" s="73">
        <f t="shared" si="24"/>
        <v>8.919545697805793</v>
      </c>
      <c r="H260" s="67">
        <f t="shared" si="23"/>
        <v>847.36</v>
      </c>
      <c r="I260" s="67">
        <f t="shared" si="27"/>
        <v>1047.25</v>
      </c>
    </row>
    <row r="261" spans="1:9" ht="16.899999999999999" customHeight="1" x14ac:dyDescent="0.25">
      <c r="A261" s="53" t="s">
        <v>201</v>
      </c>
      <c r="B261" s="66">
        <v>1</v>
      </c>
      <c r="C261" s="66">
        <f t="shared" si="22"/>
        <v>623.83333300000004</v>
      </c>
      <c r="D261" s="66">
        <v>559</v>
      </c>
      <c r="E261" s="66">
        <v>64.83333300000001</v>
      </c>
      <c r="F261" s="55">
        <v>1500</v>
      </c>
      <c r="G261" s="73">
        <f t="shared" si="24"/>
        <v>8.919545697805793</v>
      </c>
      <c r="H261" s="67">
        <f t="shared" si="23"/>
        <v>1156.57</v>
      </c>
      <c r="I261" s="67">
        <f t="shared" si="27"/>
        <v>1429.4</v>
      </c>
    </row>
    <row r="262" spans="1:9" ht="16.899999999999999" customHeight="1" x14ac:dyDescent="0.25">
      <c r="A262" s="53" t="s">
        <v>201</v>
      </c>
      <c r="B262" s="66">
        <v>1</v>
      </c>
      <c r="C262" s="66">
        <f t="shared" si="22"/>
        <v>502</v>
      </c>
      <c r="D262" s="66">
        <v>462</v>
      </c>
      <c r="E262" s="66">
        <v>40</v>
      </c>
      <c r="F262" s="55">
        <v>1500</v>
      </c>
      <c r="G262" s="73">
        <f t="shared" si="24"/>
        <v>8.919545697805793</v>
      </c>
      <c r="H262" s="67">
        <f t="shared" si="23"/>
        <v>713.56</v>
      </c>
      <c r="I262" s="67">
        <f t="shared" si="27"/>
        <v>881.89</v>
      </c>
    </row>
    <row r="263" spans="1:9" ht="16.899999999999999" customHeight="1" x14ac:dyDescent="0.25">
      <c r="A263" s="53" t="s">
        <v>201</v>
      </c>
      <c r="B263" s="66">
        <v>1</v>
      </c>
      <c r="C263" s="66">
        <f t="shared" si="22"/>
        <v>618</v>
      </c>
      <c r="D263" s="66">
        <v>606</v>
      </c>
      <c r="E263" s="66">
        <v>12</v>
      </c>
      <c r="F263" s="55">
        <v>1500</v>
      </c>
      <c r="G263" s="73">
        <f t="shared" si="24"/>
        <v>8.919545697805793</v>
      </c>
      <c r="H263" s="67">
        <f t="shared" si="23"/>
        <v>214.07</v>
      </c>
      <c r="I263" s="67">
        <f t="shared" si="27"/>
        <v>264.57</v>
      </c>
    </row>
    <row r="264" spans="1:9" ht="16.899999999999999" customHeight="1" x14ac:dyDescent="0.25">
      <c r="A264" s="53" t="s">
        <v>201</v>
      </c>
      <c r="B264" s="66">
        <v>1</v>
      </c>
      <c r="C264" s="66">
        <f t="shared" si="22"/>
        <v>345.40000000000003</v>
      </c>
      <c r="D264" s="66">
        <v>228.9</v>
      </c>
      <c r="E264" s="66">
        <v>116.50000000000001</v>
      </c>
      <c r="F264" s="55">
        <v>1500</v>
      </c>
      <c r="G264" s="73">
        <f t="shared" si="24"/>
        <v>8.919545697805793</v>
      </c>
      <c r="H264" s="67">
        <f t="shared" si="23"/>
        <v>2078.25</v>
      </c>
      <c r="I264" s="67">
        <f t="shared" si="27"/>
        <v>2568.5100000000002</v>
      </c>
    </row>
    <row r="265" spans="1:9" ht="16.899999999999999" customHeight="1" x14ac:dyDescent="0.25">
      <c r="A265" s="53" t="s">
        <v>202</v>
      </c>
      <c r="B265" s="66">
        <v>1</v>
      </c>
      <c r="C265" s="66">
        <f t="shared" si="22"/>
        <v>519.5</v>
      </c>
      <c r="D265" s="66">
        <v>494</v>
      </c>
      <c r="E265" s="66">
        <v>25.5</v>
      </c>
      <c r="F265" s="55">
        <v>1880</v>
      </c>
      <c r="G265" s="73">
        <f t="shared" si="24"/>
        <v>11.179163941249927</v>
      </c>
      <c r="H265" s="67">
        <f t="shared" si="23"/>
        <v>570.14</v>
      </c>
      <c r="I265" s="67">
        <f t="shared" si="27"/>
        <v>704.64</v>
      </c>
    </row>
    <row r="266" spans="1:9" ht="16.899999999999999" customHeight="1" x14ac:dyDescent="0.25">
      <c r="A266" s="53" t="s">
        <v>203</v>
      </c>
      <c r="B266" s="66">
        <v>1</v>
      </c>
      <c r="C266" s="66">
        <f t="shared" si="22"/>
        <v>442</v>
      </c>
      <c r="D266" s="66">
        <v>149.75</v>
      </c>
      <c r="E266" s="66">
        <v>292.25</v>
      </c>
      <c r="F266" s="55">
        <v>2034</v>
      </c>
      <c r="G266" s="73">
        <f t="shared" si="24"/>
        <v>12.094903966224654</v>
      </c>
      <c r="H266" s="67">
        <f t="shared" si="23"/>
        <v>7069.47</v>
      </c>
      <c r="I266" s="67">
        <f t="shared" si="27"/>
        <v>8737.16</v>
      </c>
    </row>
    <row r="267" spans="1:9" ht="16.899999999999999" customHeight="1" x14ac:dyDescent="0.25">
      <c r="A267" s="53" t="s">
        <v>203</v>
      </c>
      <c r="B267" s="66">
        <v>1</v>
      </c>
      <c r="C267" s="66">
        <f t="shared" si="22"/>
        <v>36</v>
      </c>
      <c r="D267" s="66">
        <v>0</v>
      </c>
      <c r="E267" s="66">
        <v>36</v>
      </c>
      <c r="F267" s="55">
        <v>2034</v>
      </c>
      <c r="G267" s="73">
        <f t="shared" si="24"/>
        <v>12.094903966224654</v>
      </c>
      <c r="H267" s="67">
        <f t="shared" si="23"/>
        <v>870.83</v>
      </c>
      <c r="I267" s="67">
        <f t="shared" si="27"/>
        <v>1076.26</v>
      </c>
    </row>
    <row r="268" spans="1:9" ht="16.899999999999999" customHeight="1" x14ac:dyDescent="0.25">
      <c r="A268" s="53" t="s">
        <v>203</v>
      </c>
      <c r="B268" s="66">
        <v>1</v>
      </c>
      <c r="C268" s="66">
        <f t="shared" si="22"/>
        <v>304</v>
      </c>
      <c r="D268" s="66">
        <v>0</v>
      </c>
      <c r="E268" s="66">
        <v>304</v>
      </c>
      <c r="F268" s="55">
        <v>2034</v>
      </c>
      <c r="G268" s="73">
        <f t="shared" si="24"/>
        <v>12.094903966224654</v>
      </c>
      <c r="H268" s="67">
        <f t="shared" si="23"/>
        <v>7353.7</v>
      </c>
      <c r="I268" s="67">
        <f t="shared" si="27"/>
        <v>9088.44</v>
      </c>
    </row>
    <row r="269" spans="1:9" ht="16.899999999999999" customHeight="1" x14ac:dyDescent="0.25">
      <c r="A269" s="53" t="s">
        <v>203</v>
      </c>
      <c r="B269" s="66">
        <v>1</v>
      </c>
      <c r="C269" s="66">
        <f t="shared" si="22"/>
        <v>48</v>
      </c>
      <c r="D269" s="66">
        <v>0</v>
      </c>
      <c r="E269" s="66">
        <v>48</v>
      </c>
      <c r="F269" s="55">
        <v>2034</v>
      </c>
      <c r="G269" s="73">
        <f t="shared" si="24"/>
        <v>12.094903966224654</v>
      </c>
      <c r="H269" s="67">
        <f t="shared" si="23"/>
        <v>1161.1099999999999</v>
      </c>
      <c r="I269" s="67">
        <f t="shared" si="27"/>
        <v>1435.02</v>
      </c>
    </row>
    <row r="270" spans="1:9" ht="16.899999999999999" customHeight="1" x14ac:dyDescent="0.25">
      <c r="A270" s="53" t="s">
        <v>203</v>
      </c>
      <c r="B270" s="66">
        <v>1</v>
      </c>
      <c r="C270" s="66">
        <f t="shared" ref="C270:C333" si="28">D270+E270</f>
        <v>730</v>
      </c>
      <c r="D270" s="66">
        <v>622</v>
      </c>
      <c r="E270" s="66">
        <v>108</v>
      </c>
      <c r="F270" s="55">
        <v>2034</v>
      </c>
      <c r="G270" s="73">
        <f t="shared" si="24"/>
        <v>12.094903966224654</v>
      </c>
      <c r="H270" s="67">
        <f t="shared" ref="H270:H333" si="29">ROUND(E270*G270*2,2)</f>
        <v>2612.5</v>
      </c>
      <c r="I270" s="67">
        <f t="shared" si="27"/>
        <v>3228.79</v>
      </c>
    </row>
    <row r="271" spans="1:9" ht="16.899999999999999" customHeight="1" x14ac:dyDescent="0.25">
      <c r="A271" s="53" t="s">
        <v>203</v>
      </c>
      <c r="B271" s="66">
        <v>1</v>
      </c>
      <c r="C271" s="66">
        <f t="shared" si="28"/>
        <v>269</v>
      </c>
      <c r="D271" s="66">
        <v>0</v>
      </c>
      <c r="E271" s="66">
        <v>269</v>
      </c>
      <c r="F271" s="55">
        <v>2034</v>
      </c>
      <c r="G271" s="73">
        <f t="shared" ref="G271:G334" si="30">F271/168.17</f>
        <v>12.094903966224654</v>
      </c>
      <c r="H271" s="67">
        <f t="shared" si="29"/>
        <v>6507.06</v>
      </c>
      <c r="I271" s="67">
        <f t="shared" si="27"/>
        <v>8042.08</v>
      </c>
    </row>
    <row r="272" spans="1:9" ht="16.899999999999999" customHeight="1" x14ac:dyDescent="0.25">
      <c r="A272" s="53" t="s">
        <v>203</v>
      </c>
      <c r="B272" s="66">
        <v>1</v>
      </c>
      <c r="C272" s="66">
        <f t="shared" si="28"/>
        <v>169.15</v>
      </c>
      <c r="D272" s="66">
        <v>131.5</v>
      </c>
      <c r="E272" s="66">
        <v>37.65</v>
      </c>
      <c r="F272" s="55">
        <v>2034</v>
      </c>
      <c r="G272" s="73">
        <f t="shared" si="30"/>
        <v>12.094903966224654</v>
      </c>
      <c r="H272" s="67">
        <f t="shared" si="29"/>
        <v>910.75</v>
      </c>
      <c r="I272" s="67">
        <f t="shared" si="27"/>
        <v>1125.5999999999999</v>
      </c>
    </row>
    <row r="273" spans="1:9" ht="16.899999999999999" customHeight="1" x14ac:dyDescent="0.25">
      <c r="A273" s="53" t="s">
        <v>203</v>
      </c>
      <c r="B273" s="66">
        <v>1</v>
      </c>
      <c r="C273" s="66">
        <f t="shared" si="28"/>
        <v>80</v>
      </c>
      <c r="D273" s="66">
        <v>0</v>
      </c>
      <c r="E273" s="66">
        <v>80</v>
      </c>
      <c r="F273" s="55">
        <v>2034</v>
      </c>
      <c r="G273" s="73">
        <f t="shared" si="30"/>
        <v>12.094903966224654</v>
      </c>
      <c r="H273" s="67">
        <f t="shared" si="29"/>
        <v>1935.18</v>
      </c>
      <c r="I273" s="68">
        <f>ROUND(H273*1.2077,2)</f>
        <v>2337.12</v>
      </c>
    </row>
    <row r="274" spans="1:9" ht="16.899999999999999" customHeight="1" x14ac:dyDescent="0.25">
      <c r="A274" s="53" t="s">
        <v>203</v>
      </c>
      <c r="B274" s="66">
        <v>1</v>
      </c>
      <c r="C274" s="66">
        <f t="shared" si="28"/>
        <v>495</v>
      </c>
      <c r="D274" s="66">
        <v>117.5</v>
      </c>
      <c r="E274" s="66">
        <v>377.5</v>
      </c>
      <c r="F274" s="55">
        <v>2034</v>
      </c>
      <c r="G274" s="73">
        <f t="shared" si="30"/>
        <v>12.094903966224654</v>
      </c>
      <c r="H274" s="67">
        <f t="shared" si="29"/>
        <v>9131.65</v>
      </c>
      <c r="I274" s="67">
        <f t="shared" ref="I274:I285" si="31">ROUND(H274*1.2359,2)</f>
        <v>11285.81</v>
      </c>
    </row>
    <row r="275" spans="1:9" ht="16.899999999999999" customHeight="1" x14ac:dyDescent="0.25">
      <c r="A275" s="53" t="s">
        <v>203</v>
      </c>
      <c r="B275" s="66">
        <v>1</v>
      </c>
      <c r="C275" s="66">
        <f t="shared" si="28"/>
        <v>512</v>
      </c>
      <c r="D275" s="66">
        <v>495</v>
      </c>
      <c r="E275" s="66">
        <v>17</v>
      </c>
      <c r="F275" s="55">
        <v>2034</v>
      </c>
      <c r="G275" s="73">
        <f t="shared" si="30"/>
        <v>12.094903966224654</v>
      </c>
      <c r="H275" s="67">
        <f t="shared" si="29"/>
        <v>411.23</v>
      </c>
      <c r="I275" s="67">
        <f t="shared" si="31"/>
        <v>508.24</v>
      </c>
    </row>
    <row r="276" spans="1:9" ht="16.899999999999999" customHeight="1" x14ac:dyDescent="0.25">
      <c r="A276" s="53" t="s">
        <v>203</v>
      </c>
      <c r="B276" s="66">
        <v>1</v>
      </c>
      <c r="C276" s="66">
        <f t="shared" si="28"/>
        <v>336</v>
      </c>
      <c r="D276" s="66">
        <v>0</v>
      </c>
      <c r="E276" s="66">
        <v>336</v>
      </c>
      <c r="F276" s="55">
        <v>2034</v>
      </c>
      <c r="G276" s="73">
        <f t="shared" si="30"/>
        <v>12.094903966224654</v>
      </c>
      <c r="H276" s="67">
        <f t="shared" si="29"/>
        <v>8127.78</v>
      </c>
      <c r="I276" s="67">
        <f t="shared" si="31"/>
        <v>10045.120000000001</v>
      </c>
    </row>
    <row r="277" spans="1:9" ht="16.899999999999999" customHeight="1" x14ac:dyDescent="0.25">
      <c r="A277" s="53" t="s">
        <v>203</v>
      </c>
      <c r="B277" s="66">
        <v>1</v>
      </c>
      <c r="C277" s="66">
        <f t="shared" si="28"/>
        <v>581</v>
      </c>
      <c r="D277" s="66">
        <v>454</v>
      </c>
      <c r="E277" s="66">
        <v>127</v>
      </c>
      <c r="F277" s="55">
        <v>2034</v>
      </c>
      <c r="G277" s="73">
        <f t="shared" si="30"/>
        <v>12.094903966224654</v>
      </c>
      <c r="H277" s="67">
        <f t="shared" si="29"/>
        <v>3072.11</v>
      </c>
      <c r="I277" s="67">
        <f t="shared" si="31"/>
        <v>3796.82</v>
      </c>
    </row>
    <row r="278" spans="1:9" ht="16.899999999999999" customHeight="1" x14ac:dyDescent="0.25">
      <c r="A278" s="53" t="s">
        <v>203</v>
      </c>
      <c r="B278" s="66">
        <v>1</v>
      </c>
      <c r="C278" s="66">
        <f t="shared" si="28"/>
        <v>349</v>
      </c>
      <c r="D278" s="66">
        <v>0</v>
      </c>
      <c r="E278" s="66">
        <v>349</v>
      </c>
      <c r="F278" s="55">
        <v>2034</v>
      </c>
      <c r="G278" s="73">
        <f t="shared" si="30"/>
        <v>12.094903966224654</v>
      </c>
      <c r="H278" s="67">
        <f t="shared" si="29"/>
        <v>8442.24</v>
      </c>
      <c r="I278" s="67">
        <f t="shared" si="31"/>
        <v>10433.76</v>
      </c>
    </row>
    <row r="279" spans="1:9" ht="16.899999999999999" customHeight="1" x14ac:dyDescent="0.25">
      <c r="A279" s="53" t="s">
        <v>203</v>
      </c>
      <c r="B279" s="66">
        <v>1</v>
      </c>
      <c r="C279" s="66">
        <f t="shared" si="28"/>
        <v>607.5</v>
      </c>
      <c r="D279" s="66">
        <v>400</v>
      </c>
      <c r="E279" s="66">
        <v>207.5</v>
      </c>
      <c r="F279" s="55">
        <v>2034</v>
      </c>
      <c r="G279" s="73">
        <f t="shared" si="30"/>
        <v>12.094903966224654</v>
      </c>
      <c r="H279" s="67">
        <f t="shared" si="29"/>
        <v>5019.3900000000003</v>
      </c>
      <c r="I279" s="67">
        <f t="shared" si="31"/>
        <v>6203.46</v>
      </c>
    </row>
    <row r="280" spans="1:9" ht="16.899999999999999" customHeight="1" x14ac:dyDescent="0.25">
      <c r="A280" s="53" t="s">
        <v>203</v>
      </c>
      <c r="B280" s="66">
        <v>1</v>
      </c>
      <c r="C280" s="66">
        <f t="shared" si="28"/>
        <v>453.5</v>
      </c>
      <c r="D280" s="66">
        <v>406.5</v>
      </c>
      <c r="E280" s="66">
        <v>47</v>
      </c>
      <c r="F280" s="55">
        <v>2034</v>
      </c>
      <c r="G280" s="73">
        <f t="shared" si="30"/>
        <v>12.094903966224654</v>
      </c>
      <c r="H280" s="67">
        <f t="shared" si="29"/>
        <v>1136.92</v>
      </c>
      <c r="I280" s="67">
        <f t="shared" si="31"/>
        <v>1405.12</v>
      </c>
    </row>
    <row r="281" spans="1:9" ht="16.899999999999999" customHeight="1" x14ac:dyDescent="0.25">
      <c r="A281" s="53" t="s">
        <v>203</v>
      </c>
      <c r="B281" s="66">
        <v>1</v>
      </c>
      <c r="C281" s="66">
        <f t="shared" si="28"/>
        <v>511</v>
      </c>
      <c r="D281" s="66">
        <v>432.25</v>
      </c>
      <c r="E281" s="66">
        <v>78.75</v>
      </c>
      <c r="F281" s="55">
        <v>2034</v>
      </c>
      <c r="G281" s="73">
        <f t="shared" si="30"/>
        <v>12.094903966224654</v>
      </c>
      <c r="H281" s="67">
        <f t="shared" si="29"/>
        <v>1904.95</v>
      </c>
      <c r="I281" s="67">
        <f t="shared" si="31"/>
        <v>2354.33</v>
      </c>
    </row>
    <row r="282" spans="1:9" ht="16.899999999999999" customHeight="1" x14ac:dyDescent="0.25">
      <c r="A282" s="53" t="s">
        <v>203</v>
      </c>
      <c r="B282" s="66">
        <v>1</v>
      </c>
      <c r="C282" s="66">
        <f t="shared" si="28"/>
        <v>158</v>
      </c>
      <c r="D282" s="66">
        <v>147.5</v>
      </c>
      <c r="E282" s="66">
        <v>10.5</v>
      </c>
      <c r="F282" s="55">
        <v>2034</v>
      </c>
      <c r="G282" s="73">
        <f t="shared" si="30"/>
        <v>12.094903966224654</v>
      </c>
      <c r="H282" s="67">
        <f t="shared" si="29"/>
        <v>253.99</v>
      </c>
      <c r="I282" s="67">
        <f t="shared" si="31"/>
        <v>313.91000000000003</v>
      </c>
    </row>
    <row r="283" spans="1:9" ht="16.899999999999999" customHeight="1" x14ac:dyDescent="0.25">
      <c r="A283" s="53" t="s">
        <v>203</v>
      </c>
      <c r="B283" s="66">
        <v>1</v>
      </c>
      <c r="C283" s="66">
        <f t="shared" si="28"/>
        <v>96</v>
      </c>
      <c r="D283" s="66">
        <v>0</v>
      </c>
      <c r="E283" s="66">
        <v>96</v>
      </c>
      <c r="F283" s="55">
        <v>2034</v>
      </c>
      <c r="G283" s="73">
        <f t="shared" si="30"/>
        <v>12.094903966224654</v>
      </c>
      <c r="H283" s="67">
        <f t="shared" si="29"/>
        <v>2322.2199999999998</v>
      </c>
      <c r="I283" s="67">
        <f t="shared" si="31"/>
        <v>2870.03</v>
      </c>
    </row>
    <row r="284" spans="1:9" ht="16.899999999999999" customHeight="1" x14ac:dyDescent="0.25">
      <c r="A284" s="53" t="s">
        <v>203</v>
      </c>
      <c r="B284" s="66">
        <v>1</v>
      </c>
      <c r="C284" s="66">
        <f t="shared" si="28"/>
        <v>376</v>
      </c>
      <c r="D284" s="66">
        <v>0</v>
      </c>
      <c r="E284" s="66">
        <v>376</v>
      </c>
      <c r="F284" s="55">
        <v>2034</v>
      </c>
      <c r="G284" s="73">
        <f t="shared" si="30"/>
        <v>12.094903966224654</v>
      </c>
      <c r="H284" s="67">
        <f t="shared" si="29"/>
        <v>9095.3700000000008</v>
      </c>
      <c r="I284" s="67">
        <f t="shared" si="31"/>
        <v>11240.97</v>
      </c>
    </row>
    <row r="285" spans="1:9" ht="16.899999999999999" customHeight="1" x14ac:dyDescent="0.25">
      <c r="A285" s="53" t="s">
        <v>203</v>
      </c>
      <c r="B285" s="66">
        <v>1</v>
      </c>
      <c r="C285" s="66">
        <f t="shared" si="28"/>
        <v>661</v>
      </c>
      <c r="D285" s="66">
        <v>487</v>
      </c>
      <c r="E285" s="66">
        <v>174</v>
      </c>
      <c r="F285" s="55">
        <v>2034</v>
      </c>
      <c r="G285" s="73">
        <f t="shared" si="30"/>
        <v>12.094903966224654</v>
      </c>
      <c r="H285" s="67">
        <f t="shared" si="29"/>
        <v>4209.03</v>
      </c>
      <c r="I285" s="67">
        <f t="shared" si="31"/>
        <v>5201.9399999999996</v>
      </c>
    </row>
    <row r="286" spans="1:9" ht="16.899999999999999" customHeight="1" x14ac:dyDescent="0.25">
      <c r="A286" s="53" t="s">
        <v>204</v>
      </c>
      <c r="B286" s="66">
        <v>1</v>
      </c>
      <c r="C286" s="66">
        <f t="shared" si="28"/>
        <v>618</v>
      </c>
      <c r="D286" s="66">
        <v>598</v>
      </c>
      <c r="E286" s="66">
        <v>20</v>
      </c>
      <c r="F286" s="55">
        <v>1699</v>
      </c>
      <c r="G286" s="73">
        <f t="shared" si="30"/>
        <v>10.102872093714694</v>
      </c>
      <c r="H286" s="67">
        <f t="shared" si="29"/>
        <v>404.11</v>
      </c>
      <c r="I286" s="68">
        <f>ROUND(H286*1.2077,2)</f>
        <v>488.04</v>
      </c>
    </row>
    <row r="287" spans="1:9" ht="16.899999999999999" customHeight="1" x14ac:dyDescent="0.25">
      <c r="A287" s="53" t="s">
        <v>204</v>
      </c>
      <c r="B287" s="66">
        <v>1</v>
      </c>
      <c r="C287" s="66">
        <f t="shared" si="28"/>
        <v>517</v>
      </c>
      <c r="D287" s="66">
        <v>510</v>
      </c>
      <c r="E287" s="66">
        <v>7</v>
      </c>
      <c r="F287" s="55">
        <v>1699</v>
      </c>
      <c r="G287" s="73">
        <f t="shared" si="30"/>
        <v>10.102872093714694</v>
      </c>
      <c r="H287" s="67">
        <f t="shared" si="29"/>
        <v>141.44</v>
      </c>
      <c r="I287" s="68">
        <f>ROUND(H287*1.2077,2)</f>
        <v>170.82</v>
      </c>
    </row>
    <row r="288" spans="1:9" ht="16.899999999999999" customHeight="1" x14ac:dyDescent="0.25">
      <c r="A288" s="53" t="s">
        <v>204</v>
      </c>
      <c r="B288" s="66">
        <v>1</v>
      </c>
      <c r="C288" s="66">
        <f t="shared" si="28"/>
        <v>532</v>
      </c>
      <c r="D288" s="66">
        <v>519</v>
      </c>
      <c r="E288" s="66">
        <v>13</v>
      </c>
      <c r="F288" s="55">
        <v>1699</v>
      </c>
      <c r="G288" s="73">
        <f t="shared" si="30"/>
        <v>10.102872093714694</v>
      </c>
      <c r="H288" s="67">
        <f t="shared" si="29"/>
        <v>262.67</v>
      </c>
      <c r="I288" s="67">
        <f>ROUND(H288*1.2359,2)</f>
        <v>324.63</v>
      </c>
    </row>
    <row r="289" spans="1:9" ht="16.899999999999999" customHeight="1" x14ac:dyDescent="0.25">
      <c r="A289" s="53" t="s">
        <v>205</v>
      </c>
      <c r="B289" s="66">
        <v>1</v>
      </c>
      <c r="C289" s="66">
        <f t="shared" si="28"/>
        <v>688</v>
      </c>
      <c r="D289" s="66">
        <v>535</v>
      </c>
      <c r="E289" s="66">
        <v>153</v>
      </c>
      <c r="F289" s="55">
        <v>2034</v>
      </c>
      <c r="G289" s="73">
        <f t="shared" si="30"/>
        <v>12.094903966224654</v>
      </c>
      <c r="H289" s="67">
        <f t="shared" si="29"/>
        <v>3701.04</v>
      </c>
      <c r="I289" s="68">
        <f>ROUND(H289*1.2077,2)</f>
        <v>4469.75</v>
      </c>
    </row>
    <row r="290" spans="1:9" ht="16.899999999999999" customHeight="1" x14ac:dyDescent="0.25">
      <c r="A290" s="53" t="s">
        <v>205</v>
      </c>
      <c r="B290" s="66">
        <v>1</v>
      </c>
      <c r="C290" s="66">
        <f t="shared" si="28"/>
        <v>168</v>
      </c>
      <c r="D290" s="66">
        <v>0</v>
      </c>
      <c r="E290" s="66">
        <v>168</v>
      </c>
      <c r="F290" s="55">
        <v>2034</v>
      </c>
      <c r="G290" s="73">
        <f t="shared" si="30"/>
        <v>12.094903966224654</v>
      </c>
      <c r="H290" s="67">
        <f t="shared" si="29"/>
        <v>4063.89</v>
      </c>
      <c r="I290" s="67">
        <f t="shared" ref="I290:I298" si="32">ROUND(H290*1.2359,2)</f>
        <v>5022.5600000000004</v>
      </c>
    </row>
    <row r="291" spans="1:9" ht="16.899999999999999" customHeight="1" x14ac:dyDescent="0.25">
      <c r="A291" s="53" t="s">
        <v>205</v>
      </c>
      <c r="B291" s="66">
        <v>1</v>
      </c>
      <c r="C291" s="66">
        <f t="shared" si="28"/>
        <v>87</v>
      </c>
      <c r="D291" s="66">
        <v>0</v>
      </c>
      <c r="E291" s="66">
        <v>87</v>
      </c>
      <c r="F291" s="55">
        <v>2034</v>
      </c>
      <c r="G291" s="73">
        <f t="shared" si="30"/>
        <v>12.094903966224654</v>
      </c>
      <c r="H291" s="67">
        <f t="shared" si="29"/>
        <v>2104.5100000000002</v>
      </c>
      <c r="I291" s="67">
        <f t="shared" si="32"/>
        <v>2600.96</v>
      </c>
    </row>
    <row r="292" spans="1:9" ht="16.899999999999999" customHeight="1" x14ac:dyDescent="0.25">
      <c r="A292" s="53" t="s">
        <v>205</v>
      </c>
      <c r="B292" s="66">
        <v>1</v>
      </c>
      <c r="C292" s="66">
        <f t="shared" si="28"/>
        <v>269</v>
      </c>
      <c r="D292" s="66">
        <v>0</v>
      </c>
      <c r="E292" s="66">
        <v>269</v>
      </c>
      <c r="F292" s="55">
        <v>2034</v>
      </c>
      <c r="G292" s="73">
        <f t="shared" si="30"/>
        <v>12.094903966224654</v>
      </c>
      <c r="H292" s="67">
        <f t="shared" si="29"/>
        <v>6507.06</v>
      </c>
      <c r="I292" s="67">
        <f t="shared" si="32"/>
        <v>8042.08</v>
      </c>
    </row>
    <row r="293" spans="1:9" ht="16.899999999999999" customHeight="1" x14ac:dyDescent="0.25">
      <c r="A293" s="53" t="s">
        <v>205</v>
      </c>
      <c r="B293" s="66">
        <v>1</v>
      </c>
      <c r="C293" s="66">
        <f t="shared" si="28"/>
        <v>183</v>
      </c>
      <c r="D293" s="66">
        <v>0</v>
      </c>
      <c r="E293" s="66">
        <v>183</v>
      </c>
      <c r="F293" s="55">
        <v>2034</v>
      </c>
      <c r="G293" s="73">
        <f t="shared" si="30"/>
        <v>12.094903966224654</v>
      </c>
      <c r="H293" s="67">
        <f t="shared" si="29"/>
        <v>4426.7299999999996</v>
      </c>
      <c r="I293" s="67">
        <f t="shared" si="32"/>
        <v>5471</v>
      </c>
    </row>
    <row r="294" spans="1:9" ht="16.899999999999999" customHeight="1" x14ac:dyDescent="0.25">
      <c r="A294" s="53" t="s">
        <v>205</v>
      </c>
      <c r="B294" s="66">
        <v>1</v>
      </c>
      <c r="C294" s="66">
        <f t="shared" si="28"/>
        <v>752</v>
      </c>
      <c r="D294" s="66">
        <v>647</v>
      </c>
      <c r="E294" s="66">
        <v>105</v>
      </c>
      <c r="F294" s="55">
        <v>2034</v>
      </c>
      <c r="G294" s="73">
        <f t="shared" si="30"/>
        <v>12.094903966224654</v>
      </c>
      <c r="H294" s="67">
        <f t="shared" si="29"/>
        <v>2539.9299999999998</v>
      </c>
      <c r="I294" s="67">
        <f t="shared" si="32"/>
        <v>3139.1</v>
      </c>
    </row>
    <row r="295" spans="1:9" ht="16.899999999999999" customHeight="1" x14ac:dyDescent="0.25">
      <c r="A295" s="53" t="s">
        <v>205</v>
      </c>
      <c r="B295" s="66">
        <v>1</v>
      </c>
      <c r="C295" s="66">
        <f t="shared" si="28"/>
        <v>200</v>
      </c>
      <c r="D295" s="66">
        <v>0</v>
      </c>
      <c r="E295" s="66">
        <v>200</v>
      </c>
      <c r="F295" s="55">
        <v>2034</v>
      </c>
      <c r="G295" s="73">
        <f t="shared" si="30"/>
        <v>12.094903966224654</v>
      </c>
      <c r="H295" s="67">
        <f t="shared" si="29"/>
        <v>4837.96</v>
      </c>
      <c r="I295" s="67">
        <f t="shared" si="32"/>
        <v>5979.23</v>
      </c>
    </row>
    <row r="296" spans="1:9" ht="16.899999999999999" customHeight="1" x14ac:dyDescent="0.25">
      <c r="A296" s="53" t="s">
        <v>205</v>
      </c>
      <c r="B296" s="66">
        <v>1</v>
      </c>
      <c r="C296" s="66">
        <f t="shared" si="28"/>
        <v>253</v>
      </c>
      <c r="D296" s="66">
        <v>0</v>
      </c>
      <c r="E296" s="66">
        <v>253</v>
      </c>
      <c r="F296" s="55">
        <v>2034</v>
      </c>
      <c r="G296" s="73">
        <f t="shared" si="30"/>
        <v>12.094903966224654</v>
      </c>
      <c r="H296" s="67">
        <f t="shared" si="29"/>
        <v>6120.02</v>
      </c>
      <c r="I296" s="67">
        <f t="shared" si="32"/>
        <v>7563.73</v>
      </c>
    </row>
    <row r="297" spans="1:9" ht="16.899999999999999" customHeight="1" x14ac:dyDescent="0.25">
      <c r="A297" s="53" t="s">
        <v>205</v>
      </c>
      <c r="B297" s="66">
        <v>1</v>
      </c>
      <c r="C297" s="66">
        <f t="shared" si="28"/>
        <v>225</v>
      </c>
      <c r="D297" s="66">
        <v>83.5</v>
      </c>
      <c r="E297" s="66">
        <v>141.5</v>
      </c>
      <c r="F297" s="55">
        <v>2034</v>
      </c>
      <c r="G297" s="73">
        <f t="shared" si="30"/>
        <v>12.094903966224654</v>
      </c>
      <c r="H297" s="67">
        <f t="shared" si="29"/>
        <v>3422.86</v>
      </c>
      <c r="I297" s="67">
        <f t="shared" si="32"/>
        <v>4230.3100000000004</v>
      </c>
    </row>
    <row r="298" spans="1:9" ht="16.899999999999999" customHeight="1" x14ac:dyDescent="0.25">
      <c r="A298" s="53" t="s">
        <v>205</v>
      </c>
      <c r="B298" s="66">
        <v>1</v>
      </c>
      <c r="C298" s="66">
        <f t="shared" si="28"/>
        <v>182</v>
      </c>
      <c r="D298" s="66">
        <v>0</v>
      </c>
      <c r="E298" s="66">
        <v>182</v>
      </c>
      <c r="F298" s="55">
        <v>2034</v>
      </c>
      <c r="G298" s="73">
        <f t="shared" si="30"/>
        <v>12.094903966224654</v>
      </c>
      <c r="H298" s="67">
        <f t="shared" si="29"/>
        <v>4402.55</v>
      </c>
      <c r="I298" s="67">
        <f t="shared" si="32"/>
        <v>5441.11</v>
      </c>
    </row>
    <row r="299" spans="1:9" ht="16.899999999999999" customHeight="1" x14ac:dyDescent="0.25">
      <c r="A299" s="53" t="s">
        <v>102</v>
      </c>
      <c r="B299" s="66">
        <v>1</v>
      </c>
      <c r="C299" s="66">
        <f t="shared" si="28"/>
        <v>38</v>
      </c>
      <c r="D299" s="66">
        <v>0</v>
      </c>
      <c r="E299" s="66">
        <v>38</v>
      </c>
      <c r="F299" s="55">
        <v>2034</v>
      </c>
      <c r="G299" s="73">
        <f t="shared" si="30"/>
        <v>12.094903966224654</v>
      </c>
      <c r="H299" s="67">
        <f t="shared" si="29"/>
        <v>919.21</v>
      </c>
      <c r="I299" s="68">
        <f>ROUND(H299*1.2077,2)</f>
        <v>1110.1300000000001</v>
      </c>
    </row>
    <row r="300" spans="1:9" ht="16.899999999999999" customHeight="1" x14ac:dyDescent="0.25">
      <c r="A300" s="53" t="s">
        <v>102</v>
      </c>
      <c r="B300" s="66">
        <v>1</v>
      </c>
      <c r="C300" s="66">
        <f t="shared" si="28"/>
        <v>101</v>
      </c>
      <c r="D300" s="66">
        <v>0</v>
      </c>
      <c r="E300" s="66">
        <v>101</v>
      </c>
      <c r="F300" s="55">
        <v>2034</v>
      </c>
      <c r="G300" s="73">
        <f t="shared" si="30"/>
        <v>12.094903966224654</v>
      </c>
      <c r="H300" s="67">
        <f t="shared" si="29"/>
        <v>2443.17</v>
      </c>
      <c r="I300" s="67">
        <f t="shared" ref="I300:I331" si="33">ROUND(H300*1.2359,2)</f>
        <v>3019.51</v>
      </c>
    </row>
    <row r="301" spans="1:9" ht="16.899999999999999" customHeight="1" x14ac:dyDescent="0.25">
      <c r="A301" s="53" t="s">
        <v>102</v>
      </c>
      <c r="B301" s="66">
        <v>1</v>
      </c>
      <c r="C301" s="66">
        <f t="shared" si="28"/>
        <v>12</v>
      </c>
      <c r="D301" s="66">
        <v>0</v>
      </c>
      <c r="E301" s="66">
        <v>12</v>
      </c>
      <c r="F301" s="55">
        <v>2034</v>
      </c>
      <c r="G301" s="73">
        <f t="shared" si="30"/>
        <v>12.094903966224654</v>
      </c>
      <c r="H301" s="67">
        <f t="shared" si="29"/>
        <v>290.27999999999997</v>
      </c>
      <c r="I301" s="67">
        <f t="shared" si="33"/>
        <v>358.76</v>
      </c>
    </row>
    <row r="302" spans="1:9" ht="16.899999999999999" customHeight="1" x14ac:dyDescent="0.25">
      <c r="A302" s="53" t="s">
        <v>102</v>
      </c>
      <c r="B302" s="66">
        <v>1</v>
      </c>
      <c r="C302" s="66">
        <f t="shared" si="28"/>
        <v>44</v>
      </c>
      <c r="D302" s="66">
        <v>0</v>
      </c>
      <c r="E302" s="66">
        <v>44</v>
      </c>
      <c r="F302" s="55">
        <v>2034</v>
      </c>
      <c r="G302" s="73">
        <f t="shared" si="30"/>
        <v>12.094903966224654</v>
      </c>
      <c r="H302" s="67">
        <f t="shared" si="29"/>
        <v>1064.3499999999999</v>
      </c>
      <c r="I302" s="67">
        <f t="shared" si="33"/>
        <v>1315.43</v>
      </c>
    </row>
    <row r="303" spans="1:9" ht="16.899999999999999" customHeight="1" x14ac:dyDescent="0.25">
      <c r="A303" s="53" t="s">
        <v>102</v>
      </c>
      <c r="B303" s="66">
        <v>1</v>
      </c>
      <c r="C303" s="66">
        <f t="shared" si="28"/>
        <v>24</v>
      </c>
      <c r="D303" s="66">
        <v>0</v>
      </c>
      <c r="E303" s="66">
        <v>24</v>
      </c>
      <c r="F303" s="55">
        <v>2034</v>
      </c>
      <c r="G303" s="73">
        <f t="shared" si="30"/>
        <v>12.094903966224654</v>
      </c>
      <c r="H303" s="67">
        <f t="shared" si="29"/>
        <v>580.55999999999995</v>
      </c>
      <c r="I303" s="67">
        <f t="shared" si="33"/>
        <v>717.51</v>
      </c>
    </row>
    <row r="304" spans="1:9" ht="16.899999999999999" customHeight="1" x14ac:dyDescent="0.25">
      <c r="A304" s="53" t="s">
        <v>102</v>
      </c>
      <c r="B304" s="66">
        <v>1</v>
      </c>
      <c r="C304" s="66">
        <f t="shared" si="28"/>
        <v>104</v>
      </c>
      <c r="D304" s="66">
        <v>0</v>
      </c>
      <c r="E304" s="66">
        <v>104</v>
      </c>
      <c r="F304" s="55">
        <v>2034</v>
      </c>
      <c r="G304" s="73">
        <f t="shared" si="30"/>
        <v>12.094903966224654</v>
      </c>
      <c r="H304" s="67">
        <f t="shared" si="29"/>
        <v>2515.7399999999998</v>
      </c>
      <c r="I304" s="67">
        <f t="shared" si="33"/>
        <v>3109.2</v>
      </c>
    </row>
    <row r="305" spans="1:9" ht="16.899999999999999" customHeight="1" x14ac:dyDescent="0.25">
      <c r="A305" s="53" t="s">
        <v>102</v>
      </c>
      <c r="B305" s="66">
        <v>1</v>
      </c>
      <c r="C305" s="66">
        <f t="shared" si="28"/>
        <v>171</v>
      </c>
      <c r="D305" s="66">
        <v>0</v>
      </c>
      <c r="E305" s="66">
        <v>171</v>
      </c>
      <c r="F305" s="55">
        <v>2034</v>
      </c>
      <c r="G305" s="73">
        <f t="shared" si="30"/>
        <v>12.094903966224654</v>
      </c>
      <c r="H305" s="67">
        <f t="shared" si="29"/>
        <v>4136.46</v>
      </c>
      <c r="I305" s="67">
        <f t="shared" si="33"/>
        <v>5112.25</v>
      </c>
    </row>
    <row r="306" spans="1:9" ht="16.899999999999999" customHeight="1" x14ac:dyDescent="0.25">
      <c r="A306" s="53" t="s">
        <v>102</v>
      </c>
      <c r="B306" s="66">
        <v>1</v>
      </c>
      <c r="C306" s="66">
        <f t="shared" si="28"/>
        <v>552</v>
      </c>
      <c r="D306" s="66">
        <v>494</v>
      </c>
      <c r="E306" s="66">
        <v>58</v>
      </c>
      <c r="F306" s="55">
        <v>2034</v>
      </c>
      <c r="G306" s="73">
        <f t="shared" si="30"/>
        <v>12.094903966224654</v>
      </c>
      <c r="H306" s="67">
        <f t="shared" si="29"/>
        <v>1403.01</v>
      </c>
      <c r="I306" s="67">
        <f t="shared" si="33"/>
        <v>1733.98</v>
      </c>
    </row>
    <row r="307" spans="1:9" ht="16.899999999999999" customHeight="1" x14ac:dyDescent="0.25">
      <c r="A307" s="53" t="s">
        <v>102</v>
      </c>
      <c r="B307" s="66">
        <v>1</v>
      </c>
      <c r="C307" s="66">
        <f t="shared" si="28"/>
        <v>50</v>
      </c>
      <c r="D307" s="66">
        <v>0</v>
      </c>
      <c r="E307" s="66">
        <v>50</v>
      </c>
      <c r="F307" s="55">
        <v>2034</v>
      </c>
      <c r="G307" s="73">
        <f t="shared" si="30"/>
        <v>12.094903966224654</v>
      </c>
      <c r="H307" s="67">
        <f t="shared" si="29"/>
        <v>1209.49</v>
      </c>
      <c r="I307" s="67">
        <f t="shared" si="33"/>
        <v>1494.81</v>
      </c>
    </row>
    <row r="308" spans="1:9" ht="16.899999999999999" customHeight="1" x14ac:dyDescent="0.25">
      <c r="A308" s="53" t="s">
        <v>102</v>
      </c>
      <c r="B308" s="66">
        <v>1</v>
      </c>
      <c r="C308" s="66">
        <f t="shared" si="28"/>
        <v>64</v>
      </c>
      <c r="D308" s="66">
        <v>0</v>
      </c>
      <c r="E308" s="66">
        <v>64</v>
      </c>
      <c r="F308" s="55">
        <v>2034</v>
      </c>
      <c r="G308" s="73">
        <f t="shared" si="30"/>
        <v>12.094903966224654</v>
      </c>
      <c r="H308" s="67">
        <f t="shared" si="29"/>
        <v>1548.15</v>
      </c>
      <c r="I308" s="67">
        <f t="shared" si="33"/>
        <v>1913.36</v>
      </c>
    </row>
    <row r="309" spans="1:9" ht="16.899999999999999" customHeight="1" x14ac:dyDescent="0.25">
      <c r="A309" s="53" t="s">
        <v>102</v>
      </c>
      <c r="B309" s="66">
        <v>1</v>
      </c>
      <c r="C309" s="66">
        <f t="shared" si="28"/>
        <v>360</v>
      </c>
      <c r="D309" s="66">
        <v>0</v>
      </c>
      <c r="E309" s="66">
        <v>360</v>
      </c>
      <c r="F309" s="55">
        <v>2034</v>
      </c>
      <c r="G309" s="73">
        <f t="shared" si="30"/>
        <v>12.094903966224654</v>
      </c>
      <c r="H309" s="67">
        <f t="shared" si="29"/>
        <v>8708.33</v>
      </c>
      <c r="I309" s="67">
        <f t="shared" si="33"/>
        <v>10762.63</v>
      </c>
    </row>
    <row r="310" spans="1:9" ht="16.899999999999999" customHeight="1" x14ac:dyDescent="0.25">
      <c r="A310" s="53" t="s">
        <v>102</v>
      </c>
      <c r="B310" s="66">
        <v>1</v>
      </c>
      <c r="C310" s="66">
        <f t="shared" si="28"/>
        <v>101</v>
      </c>
      <c r="D310" s="66">
        <v>0</v>
      </c>
      <c r="E310" s="66">
        <v>101</v>
      </c>
      <c r="F310" s="55">
        <v>2034</v>
      </c>
      <c r="G310" s="73">
        <f t="shared" si="30"/>
        <v>12.094903966224654</v>
      </c>
      <c r="H310" s="67">
        <f t="shared" si="29"/>
        <v>2443.17</v>
      </c>
      <c r="I310" s="67">
        <f t="shared" si="33"/>
        <v>3019.51</v>
      </c>
    </row>
    <row r="311" spans="1:9" ht="16.899999999999999" customHeight="1" x14ac:dyDescent="0.25">
      <c r="A311" s="53" t="s">
        <v>206</v>
      </c>
      <c r="B311" s="66">
        <v>1</v>
      </c>
      <c r="C311" s="66">
        <f t="shared" si="28"/>
        <v>470.6</v>
      </c>
      <c r="D311" s="66">
        <v>426.70000000000005</v>
      </c>
      <c r="E311" s="66">
        <v>43.900000000000006</v>
      </c>
      <c r="F311" s="55">
        <v>1563</v>
      </c>
      <c r="G311" s="73">
        <f t="shared" si="30"/>
        <v>9.2941666171136355</v>
      </c>
      <c r="H311" s="67">
        <f t="shared" si="29"/>
        <v>816.03</v>
      </c>
      <c r="I311" s="67">
        <f t="shared" si="33"/>
        <v>1008.53</v>
      </c>
    </row>
    <row r="312" spans="1:9" ht="16.899999999999999" customHeight="1" x14ac:dyDescent="0.25">
      <c r="A312" s="53" t="s">
        <v>206</v>
      </c>
      <c r="B312" s="66">
        <v>1</v>
      </c>
      <c r="C312" s="66">
        <f t="shared" si="28"/>
        <v>490.8</v>
      </c>
      <c r="D312" s="66">
        <v>472.8</v>
      </c>
      <c r="E312" s="66">
        <v>18</v>
      </c>
      <c r="F312" s="55">
        <v>1594</v>
      </c>
      <c r="G312" s="73">
        <f t="shared" si="30"/>
        <v>9.4785038948682896</v>
      </c>
      <c r="H312" s="67">
        <f t="shared" si="29"/>
        <v>341.23</v>
      </c>
      <c r="I312" s="67">
        <f t="shared" si="33"/>
        <v>421.73</v>
      </c>
    </row>
    <row r="313" spans="1:9" ht="16.899999999999999" customHeight="1" x14ac:dyDescent="0.25">
      <c r="A313" s="53" t="s">
        <v>206</v>
      </c>
      <c r="B313" s="66">
        <v>1</v>
      </c>
      <c r="C313" s="66">
        <f t="shared" si="28"/>
        <v>532.5</v>
      </c>
      <c r="D313" s="66">
        <v>519</v>
      </c>
      <c r="E313" s="66">
        <v>13.5</v>
      </c>
      <c r="F313" s="55">
        <v>1563</v>
      </c>
      <c r="G313" s="73">
        <f t="shared" si="30"/>
        <v>9.2941666171136355</v>
      </c>
      <c r="H313" s="67">
        <f t="shared" si="29"/>
        <v>250.94</v>
      </c>
      <c r="I313" s="67">
        <f t="shared" si="33"/>
        <v>310.14</v>
      </c>
    </row>
    <row r="314" spans="1:9" ht="16.899999999999999" customHeight="1" x14ac:dyDescent="0.25">
      <c r="A314" s="53" t="s">
        <v>145</v>
      </c>
      <c r="B314" s="66">
        <v>1</v>
      </c>
      <c r="C314" s="66">
        <f t="shared" si="28"/>
        <v>87.199999999999989</v>
      </c>
      <c r="D314" s="66">
        <v>56.699999999999996</v>
      </c>
      <c r="E314" s="66">
        <v>30.5</v>
      </c>
      <c r="F314" s="55">
        <v>1705</v>
      </c>
      <c r="G314" s="73">
        <f t="shared" si="30"/>
        <v>10.138550276505917</v>
      </c>
      <c r="H314" s="67">
        <f t="shared" si="29"/>
        <v>618.45000000000005</v>
      </c>
      <c r="I314" s="67">
        <f t="shared" si="33"/>
        <v>764.34</v>
      </c>
    </row>
    <row r="315" spans="1:9" ht="16.899999999999999" customHeight="1" x14ac:dyDescent="0.25">
      <c r="A315" s="53" t="s">
        <v>145</v>
      </c>
      <c r="B315" s="66">
        <v>1</v>
      </c>
      <c r="C315" s="66">
        <f t="shared" si="28"/>
        <v>120</v>
      </c>
      <c r="D315" s="66">
        <v>115.5</v>
      </c>
      <c r="E315" s="66">
        <v>4.5</v>
      </c>
      <c r="F315" s="55">
        <v>1705</v>
      </c>
      <c r="G315" s="73">
        <f t="shared" si="30"/>
        <v>10.138550276505917</v>
      </c>
      <c r="H315" s="67">
        <f t="shared" si="29"/>
        <v>91.25</v>
      </c>
      <c r="I315" s="67">
        <f t="shared" si="33"/>
        <v>112.78</v>
      </c>
    </row>
    <row r="316" spans="1:9" ht="16.899999999999999" customHeight="1" x14ac:dyDescent="0.25">
      <c r="A316" s="53" t="s">
        <v>145</v>
      </c>
      <c r="B316" s="66">
        <v>1</v>
      </c>
      <c r="C316" s="66">
        <f t="shared" si="28"/>
        <v>137.75</v>
      </c>
      <c r="D316" s="66">
        <v>125.5</v>
      </c>
      <c r="E316" s="66">
        <v>12.25</v>
      </c>
      <c r="F316" s="55">
        <v>1705</v>
      </c>
      <c r="G316" s="73">
        <f t="shared" si="30"/>
        <v>10.138550276505917</v>
      </c>
      <c r="H316" s="67">
        <f t="shared" si="29"/>
        <v>248.39</v>
      </c>
      <c r="I316" s="67">
        <f t="shared" si="33"/>
        <v>306.99</v>
      </c>
    </row>
    <row r="317" spans="1:9" ht="16.899999999999999" customHeight="1" x14ac:dyDescent="0.25">
      <c r="A317" s="53" t="s">
        <v>145</v>
      </c>
      <c r="B317" s="66">
        <v>1</v>
      </c>
      <c r="C317" s="66">
        <f t="shared" si="28"/>
        <v>362</v>
      </c>
      <c r="D317" s="66">
        <v>339</v>
      </c>
      <c r="E317" s="66">
        <v>23</v>
      </c>
      <c r="F317" s="55">
        <v>1705</v>
      </c>
      <c r="G317" s="73">
        <f t="shared" si="30"/>
        <v>10.138550276505917</v>
      </c>
      <c r="H317" s="67">
        <f t="shared" si="29"/>
        <v>466.37</v>
      </c>
      <c r="I317" s="67">
        <f t="shared" si="33"/>
        <v>576.39</v>
      </c>
    </row>
    <row r="318" spans="1:9" ht="16.899999999999999" customHeight="1" x14ac:dyDescent="0.25">
      <c r="A318" s="53" t="s">
        <v>145</v>
      </c>
      <c r="B318" s="66">
        <v>1</v>
      </c>
      <c r="C318" s="66">
        <f t="shared" si="28"/>
        <v>552.25</v>
      </c>
      <c r="D318" s="66">
        <v>508.5</v>
      </c>
      <c r="E318" s="66">
        <v>43.75</v>
      </c>
      <c r="F318" s="55">
        <v>1705</v>
      </c>
      <c r="G318" s="73">
        <f t="shared" si="30"/>
        <v>10.138550276505917</v>
      </c>
      <c r="H318" s="67">
        <f t="shared" si="29"/>
        <v>887.12</v>
      </c>
      <c r="I318" s="67">
        <f t="shared" si="33"/>
        <v>1096.3900000000001</v>
      </c>
    </row>
    <row r="319" spans="1:9" ht="16.899999999999999" customHeight="1" x14ac:dyDescent="0.25">
      <c r="A319" s="53" t="s">
        <v>207</v>
      </c>
      <c r="B319" s="66">
        <v>1</v>
      </c>
      <c r="C319" s="66">
        <f t="shared" si="28"/>
        <v>535</v>
      </c>
      <c r="D319" s="66">
        <v>518</v>
      </c>
      <c r="E319" s="66">
        <v>17</v>
      </c>
      <c r="F319" s="55">
        <v>1642</v>
      </c>
      <c r="G319" s="73">
        <f t="shared" si="30"/>
        <v>9.7639293571980748</v>
      </c>
      <c r="H319" s="67">
        <f t="shared" si="29"/>
        <v>331.97</v>
      </c>
      <c r="I319" s="67">
        <f t="shared" si="33"/>
        <v>410.28</v>
      </c>
    </row>
    <row r="320" spans="1:9" ht="16.899999999999999" customHeight="1" x14ac:dyDescent="0.25">
      <c r="A320" s="53" t="s">
        <v>207</v>
      </c>
      <c r="B320" s="66">
        <v>1</v>
      </c>
      <c r="C320" s="66">
        <f t="shared" si="28"/>
        <v>624</v>
      </c>
      <c r="D320" s="66">
        <v>598</v>
      </c>
      <c r="E320" s="66">
        <v>26</v>
      </c>
      <c r="F320" s="55">
        <v>1642</v>
      </c>
      <c r="G320" s="73">
        <f t="shared" si="30"/>
        <v>9.7639293571980748</v>
      </c>
      <c r="H320" s="67">
        <f t="shared" si="29"/>
        <v>507.72</v>
      </c>
      <c r="I320" s="67">
        <f t="shared" si="33"/>
        <v>627.49</v>
      </c>
    </row>
    <row r="321" spans="1:9" ht="16.899999999999999" customHeight="1" x14ac:dyDescent="0.25">
      <c r="A321" s="53" t="s">
        <v>207</v>
      </c>
      <c r="B321" s="66">
        <v>1</v>
      </c>
      <c r="C321" s="66">
        <f t="shared" si="28"/>
        <v>599</v>
      </c>
      <c r="D321" s="66">
        <v>598</v>
      </c>
      <c r="E321" s="66">
        <v>1</v>
      </c>
      <c r="F321" s="55">
        <v>1642</v>
      </c>
      <c r="G321" s="73">
        <f t="shared" si="30"/>
        <v>9.7639293571980748</v>
      </c>
      <c r="H321" s="67">
        <f t="shared" si="29"/>
        <v>19.53</v>
      </c>
      <c r="I321" s="67">
        <f t="shared" si="33"/>
        <v>24.14</v>
      </c>
    </row>
    <row r="322" spans="1:9" ht="16.899999999999999" customHeight="1" x14ac:dyDescent="0.25">
      <c r="A322" s="53" t="s">
        <v>207</v>
      </c>
      <c r="B322" s="66">
        <v>1</v>
      </c>
      <c r="C322" s="66">
        <f t="shared" si="28"/>
        <v>598</v>
      </c>
      <c r="D322" s="66">
        <v>590</v>
      </c>
      <c r="E322" s="66">
        <v>8</v>
      </c>
      <c r="F322" s="55">
        <v>1642</v>
      </c>
      <c r="G322" s="73">
        <f t="shared" si="30"/>
        <v>9.7639293571980748</v>
      </c>
      <c r="H322" s="67">
        <f t="shared" si="29"/>
        <v>156.22</v>
      </c>
      <c r="I322" s="67">
        <f t="shared" si="33"/>
        <v>193.07</v>
      </c>
    </row>
    <row r="323" spans="1:9" ht="16.899999999999999" customHeight="1" x14ac:dyDescent="0.25">
      <c r="A323" s="53" t="s">
        <v>207</v>
      </c>
      <c r="B323" s="66">
        <v>1</v>
      </c>
      <c r="C323" s="66">
        <f t="shared" si="28"/>
        <v>566</v>
      </c>
      <c r="D323" s="66">
        <v>550</v>
      </c>
      <c r="E323" s="66">
        <v>16</v>
      </c>
      <c r="F323" s="55">
        <v>1642</v>
      </c>
      <c r="G323" s="73">
        <f t="shared" si="30"/>
        <v>9.7639293571980748</v>
      </c>
      <c r="H323" s="67">
        <f t="shared" si="29"/>
        <v>312.45</v>
      </c>
      <c r="I323" s="67">
        <f t="shared" si="33"/>
        <v>386.16</v>
      </c>
    </row>
    <row r="324" spans="1:9" ht="16.899999999999999" customHeight="1" x14ac:dyDescent="0.25">
      <c r="A324" s="53" t="s">
        <v>208</v>
      </c>
      <c r="B324" s="66">
        <v>1</v>
      </c>
      <c r="C324" s="66">
        <f t="shared" si="28"/>
        <v>414</v>
      </c>
      <c r="D324" s="66">
        <v>406</v>
      </c>
      <c r="E324" s="66">
        <v>8</v>
      </c>
      <c r="F324" s="55">
        <v>1642</v>
      </c>
      <c r="G324" s="73">
        <f t="shared" si="30"/>
        <v>9.7639293571980748</v>
      </c>
      <c r="H324" s="67">
        <f t="shared" si="29"/>
        <v>156.22</v>
      </c>
      <c r="I324" s="67">
        <f t="shared" si="33"/>
        <v>193.07</v>
      </c>
    </row>
    <row r="325" spans="1:9" ht="16.899999999999999" customHeight="1" x14ac:dyDescent="0.25">
      <c r="A325" s="53" t="s">
        <v>208</v>
      </c>
      <c r="B325" s="66">
        <v>1</v>
      </c>
      <c r="C325" s="66">
        <f t="shared" si="28"/>
        <v>766</v>
      </c>
      <c r="D325" s="66">
        <v>598</v>
      </c>
      <c r="E325" s="66">
        <v>168</v>
      </c>
      <c r="F325" s="55">
        <v>1642</v>
      </c>
      <c r="G325" s="73">
        <f t="shared" si="30"/>
        <v>9.7639293571980748</v>
      </c>
      <c r="H325" s="67">
        <f t="shared" si="29"/>
        <v>3280.68</v>
      </c>
      <c r="I325" s="67">
        <f t="shared" si="33"/>
        <v>4054.59</v>
      </c>
    </row>
    <row r="326" spans="1:9" ht="16.899999999999999" customHeight="1" x14ac:dyDescent="0.25">
      <c r="A326" s="53" t="s">
        <v>208</v>
      </c>
      <c r="B326" s="66">
        <v>1</v>
      </c>
      <c r="C326" s="66">
        <f t="shared" si="28"/>
        <v>546</v>
      </c>
      <c r="D326" s="66">
        <v>534</v>
      </c>
      <c r="E326" s="66">
        <v>12</v>
      </c>
      <c r="F326" s="55">
        <v>1642</v>
      </c>
      <c r="G326" s="73">
        <f t="shared" si="30"/>
        <v>9.7639293571980748</v>
      </c>
      <c r="H326" s="67">
        <f t="shared" si="29"/>
        <v>234.33</v>
      </c>
      <c r="I326" s="67">
        <f t="shared" si="33"/>
        <v>289.61</v>
      </c>
    </row>
    <row r="327" spans="1:9" ht="16.899999999999999" customHeight="1" x14ac:dyDescent="0.25">
      <c r="A327" s="53" t="s">
        <v>208</v>
      </c>
      <c r="B327" s="66">
        <v>1</v>
      </c>
      <c r="C327" s="66">
        <f t="shared" si="28"/>
        <v>718</v>
      </c>
      <c r="D327" s="66">
        <v>678</v>
      </c>
      <c r="E327" s="66">
        <v>40</v>
      </c>
      <c r="F327" s="55">
        <v>1642</v>
      </c>
      <c r="G327" s="73">
        <f t="shared" si="30"/>
        <v>9.7639293571980748</v>
      </c>
      <c r="H327" s="67">
        <f t="shared" si="29"/>
        <v>781.11</v>
      </c>
      <c r="I327" s="67">
        <f t="shared" si="33"/>
        <v>965.37</v>
      </c>
    </row>
    <row r="328" spans="1:9" ht="16.899999999999999" customHeight="1" x14ac:dyDescent="0.25">
      <c r="A328" s="53" t="s">
        <v>209</v>
      </c>
      <c r="B328" s="66">
        <v>1</v>
      </c>
      <c r="C328" s="66">
        <f t="shared" si="28"/>
        <v>686</v>
      </c>
      <c r="D328" s="66">
        <v>534</v>
      </c>
      <c r="E328" s="66">
        <v>152</v>
      </c>
      <c r="F328" s="55">
        <v>1642</v>
      </c>
      <c r="G328" s="73">
        <f t="shared" si="30"/>
        <v>9.7639293571980748</v>
      </c>
      <c r="H328" s="67">
        <f t="shared" si="29"/>
        <v>2968.23</v>
      </c>
      <c r="I328" s="67">
        <f t="shared" si="33"/>
        <v>3668.44</v>
      </c>
    </row>
    <row r="329" spans="1:9" ht="16.899999999999999" customHeight="1" x14ac:dyDescent="0.25">
      <c r="A329" s="53" t="s">
        <v>210</v>
      </c>
      <c r="B329" s="66">
        <v>1</v>
      </c>
      <c r="C329" s="66">
        <f t="shared" si="28"/>
        <v>687</v>
      </c>
      <c r="D329" s="66">
        <v>574</v>
      </c>
      <c r="E329" s="66">
        <v>113</v>
      </c>
      <c r="F329" s="55">
        <v>1492</v>
      </c>
      <c r="G329" s="73">
        <f t="shared" si="30"/>
        <v>8.8719747874174946</v>
      </c>
      <c r="H329" s="67">
        <f t="shared" si="29"/>
        <v>2005.07</v>
      </c>
      <c r="I329" s="67">
        <f t="shared" si="33"/>
        <v>2478.0700000000002</v>
      </c>
    </row>
    <row r="330" spans="1:9" ht="16.899999999999999" customHeight="1" x14ac:dyDescent="0.25">
      <c r="A330" s="53" t="s">
        <v>211</v>
      </c>
      <c r="B330" s="66">
        <v>1</v>
      </c>
      <c r="C330" s="66">
        <f t="shared" si="28"/>
        <v>663</v>
      </c>
      <c r="D330" s="66">
        <v>567</v>
      </c>
      <c r="E330" s="66">
        <v>96</v>
      </c>
      <c r="F330" s="55">
        <v>1492</v>
      </c>
      <c r="G330" s="73">
        <f t="shared" si="30"/>
        <v>8.8719747874174946</v>
      </c>
      <c r="H330" s="67">
        <f t="shared" si="29"/>
        <v>1703.42</v>
      </c>
      <c r="I330" s="67">
        <f t="shared" si="33"/>
        <v>2105.2600000000002</v>
      </c>
    </row>
    <row r="331" spans="1:9" ht="16.899999999999999" customHeight="1" x14ac:dyDescent="0.25">
      <c r="A331" s="53" t="s">
        <v>212</v>
      </c>
      <c r="B331" s="66">
        <v>1</v>
      </c>
      <c r="C331" s="66">
        <f t="shared" si="28"/>
        <v>654</v>
      </c>
      <c r="D331" s="66">
        <v>598</v>
      </c>
      <c r="E331" s="66">
        <v>56</v>
      </c>
      <c r="F331" s="55">
        <v>1642</v>
      </c>
      <c r="G331" s="73">
        <f t="shared" si="30"/>
        <v>9.7639293571980748</v>
      </c>
      <c r="H331" s="67">
        <f t="shared" si="29"/>
        <v>1093.56</v>
      </c>
      <c r="I331" s="67">
        <f t="shared" si="33"/>
        <v>1351.53</v>
      </c>
    </row>
    <row r="332" spans="1:9" ht="16.899999999999999" customHeight="1" x14ac:dyDescent="0.25">
      <c r="A332" s="53" t="s">
        <v>212</v>
      </c>
      <c r="B332" s="66">
        <v>1</v>
      </c>
      <c r="C332" s="66">
        <f t="shared" si="28"/>
        <v>694</v>
      </c>
      <c r="D332" s="66">
        <v>678</v>
      </c>
      <c r="E332" s="66">
        <v>16</v>
      </c>
      <c r="F332" s="55">
        <v>1492</v>
      </c>
      <c r="G332" s="73">
        <f t="shared" si="30"/>
        <v>8.8719747874174946</v>
      </c>
      <c r="H332" s="67">
        <f t="shared" si="29"/>
        <v>283.89999999999998</v>
      </c>
      <c r="I332" s="67">
        <f t="shared" ref="I332:I363" si="34">ROUND(H332*1.2359,2)</f>
        <v>350.87</v>
      </c>
    </row>
    <row r="333" spans="1:9" ht="16.899999999999999" customHeight="1" x14ac:dyDescent="0.25">
      <c r="A333" s="53" t="s">
        <v>212</v>
      </c>
      <c r="B333" s="66">
        <v>1</v>
      </c>
      <c r="C333" s="66">
        <f t="shared" si="28"/>
        <v>583</v>
      </c>
      <c r="D333" s="66">
        <v>543</v>
      </c>
      <c r="E333" s="66">
        <v>40</v>
      </c>
      <c r="F333" s="55">
        <v>1642</v>
      </c>
      <c r="G333" s="73">
        <f t="shared" si="30"/>
        <v>9.7639293571980748</v>
      </c>
      <c r="H333" s="67">
        <f t="shared" si="29"/>
        <v>781.11</v>
      </c>
      <c r="I333" s="67">
        <f t="shared" si="34"/>
        <v>965.37</v>
      </c>
    </row>
    <row r="334" spans="1:9" ht="16.899999999999999" customHeight="1" x14ac:dyDescent="0.25">
      <c r="A334" s="53" t="s">
        <v>212</v>
      </c>
      <c r="B334" s="66">
        <v>1</v>
      </c>
      <c r="C334" s="66">
        <f t="shared" ref="C334:C397" si="35">D334+E334</f>
        <v>638</v>
      </c>
      <c r="D334" s="66">
        <v>598</v>
      </c>
      <c r="E334" s="66">
        <v>40</v>
      </c>
      <c r="F334" s="55">
        <v>1642</v>
      </c>
      <c r="G334" s="73">
        <f t="shared" si="30"/>
        <v>9.7639293571980748</v>
      </c>
      <c r="H334" s="67">
        <f t="shared" ref="H334:H397" si="36">ROUND(E334*G334*2,2)</f>
        <v>781.11</v>
      </c>
      <c r="I334" s="67">
        <f t="shared" si="34"/>
        <v>965.37</v>
      </c>
    </row>
    <row r="335" spans="1:9" ht="16.899999999999999" customHeight="1" x14ac:dyDescent="0.25">
      <c r="A335" s="53" t="s">
        <v>212</v>
      </c>
      <c r="B335" s="66">
        <v>1</v>
      </c>
      <c r="C335" s="66">
        <f t="shared" si="35"/>
        <v>646</v>
      </c>
      <c r="D335" s="66">
        <v>614</v>
      </c>
      <c r="E335" s="66">
        <v>32</v>
      </c>
      <c r="F335" s="55">
        <v>1492</v>
      </c>
      <c r="G335" s="73">
        <f t="shared" ref="G335:G398" si="37">F335/168.17</f>
        <v>8.8719747874174946</v>
      </c>
      <c r="H335" s="67">
        <f t="shared" si="36"/>
        <v>567.80999999999995</v>
      </c>
      <c r="I335" s="67">
        <f t="shared" si="34"/>
        <v>701.76</v>
      </c>
    </row>
    <row r="336" spans="1:9" ht="16.899999999999999" customHeight="1" x14ac:dyDescent="0.25">
      <c r="A336" s="53" t="s">
        <v>212</v>
      </c>
      <c r="B336" s="66">
        <v>1</v>
      </c>
      <c r="C336" s="66">
        <f t="shared" si="35"/>
        <v>590</v>
      </c>
      <c r="D336" s="66">
        <v>534</v>
      </c>
      <c r="E336" s="66">
        <v>56</v>
      </c>
      <c r="F336" s="55">
        <v>1642</v>
      </c>
      <c r="G336" s="73">
        <f t="shared" si="37"/>
        <v>9.7639293571980748</v>
      </c>
      <c r="H336" s="67">
        <f t="shared" si="36"/>
        <v>1093.56</v>
      </c>
      <c r="I336" s="67">
        <f t="shared" si="34"/>
        <v>1351.53</v>
      </c>
    </row>
    <row r="337" spans="1:9" ht="16.899999999999999" customHeight="1" x14ac:dyDescent="0.25">
      <c r="A337" s="53" t="s">
        <v>212</v>
      </c>
      <c r="B337" s="66">
        <v>1</v>
      </c>
      <c r="C337" s="66">
        <f t="shared" si="35"/>
        <v>590</v>
      </c>
      <c r="D337" s="66">
        <v>574</v>
      </c>
      <c r="E337" s="66">
        <v>16</v>
      </c>
      <c r="F337" s="55">
        <v>1492</v>
      </c>
      <c r="G337" s="73">
        <f t="shared" si="37"/>
        <v>8.8719747874174946</v>
      </c>
      <c r="H337" s="67">
        <f t="shared" si="36"/>
        <v>283.89999999999998</v>
      </c>
      <c r="I337" s="67">
        <f t="shared" si="34"/>
        <v>350.87</v>
      </c>
    </row>
    <row r="338" spans="1:9" ht="16.899999999999999" customHeight="1" x14ac:dyDescent="0.25">
      <c r="A338" s="53" t="s">
        <v>212</v>
      </c>
      <c r="B338" s="66">
        <v>1</v>
      </c>
      <c r="C338" s="66">
        <f t="shared" si="35"/>
        <v>486</v>
      </c>
      <c r="D338" s="66">
        <v>462</v>
      </c>
      <c r="E338" s="66">
        <v>24</v>
      </c>
      <c r="F338" s="55">
        <v>1642</v>
      </c>
      <c r="G338" s="73">
        <f t="shared" si="37"/>
        <v>9.7639293571980748</v>
      </c>
      <c r="H338" s="67">
        <f t="shared" si="36"/>
        <v>468.67</v>
      </c>
      <c r="I338" s="67">
        <f t="shared" si="34"/>
        <v>579.23</v>
      </c>
    </row>
    <row r="339" spans="1:9" ht="16.899999999999999" customHeight="1" x14ac:dyDescent="0.25">
      <c r="A339" s="53" t="s">
        <v>212</v>
      </c>
      <c r="B339" s="66">
        <v>1</v>
      </c>
      <c r="C339" s="66">
        <f t="shared" si="35"/>
        <v>670</v>
      </c>
      <c r="D339" s="66">
        <v>630</v>
      </c>
      <c r="E339" s="66">
        <v>40</v>
      </c>
      <c r="F339" s="55">
        <v>1642</v>
      </c>
      <c r="G339" s="73">
        <f t="shared" si="37"/>
        <v>9.7639293571980748</v>
      </c>
      <c r="H339" s="67">
        <f t="shared" si="36"/>
        <v>781.11</v>
      </c>
      <c r="I339" s="67">
        <f t="shared" si="34"/>
        <v>965.37</v>
      </c>
    </row>
    <row r="340" spans="1:9" ht="16.899999999999999" customHeight="1" x14ac:dyDescent="0.25">
      <c r="A340" s="53" t="s">
        <v>212</v>
      </c>
      <c r="B340" s="66">
        <v>1</v>
      </c>
      <c r="C340" s="66">
        <f t="shared" si="35"/>
        <v>557.09433962264154</v>
      </c>
      <c r="D340" s="66">
        <v>542</v>
      </c>
      <c r="E340" s="66">
        <v>15.09433962264151</v>
      </c>
      <c r="F340" s="55">
        <v>1642</v>
      </c>
      <c r="G340" s="73">
        <f t="shared" si="37"/>
        <v>9.7639293571980748</v>
      </c>
      <c r="H340" s="67">
        <f t="shared" si="36"/>
        <v>294.76</v>
      </c>
      <c r="I340" s="67">
        <f t="shared" si="34"/>
        <v>364.29</v>
      </c>
    </row>
    <row r="341" spans="1:9" ht="16.899999999999999" customHeight="1" x14ac:dyDescent="0.25">
      <c r="A341" s="53" t="s">
        <v>212</v>
      </c>
      <c r="B341" s="66">
        <v>1</v>
      </c>
      <c r="C341" s="66">
        <f t="shared" si="35"/>
        <v>606</v>
      </c>
      <c r="D341" s="66">
        <v>550</v>
      </c>
      <c r="E341" s="66">
        <v>56</v>
      </c>
      <c r="F341" s="55">
        <v>1492</v>
      </c>
      <c r="G341" s="73">
        <f t="shared" si="37"/>
        <v>8.8719747874174946</v>
      </c>
      <c r="H341" s="67">
        <f t="shared" si="36"/>
        <v>993.66</v>
      </c>
      <c r="I341" s="67">
        <f t="shared" si="34"/>
        <v>1228.06</v>
      </c>
    </row>
    <row r="342" spans="1:9" ht="16.899999999999999" customHeight="1" x14ac:dyDescent="0.25">
      <c r="A342" s="53" t="s">
        <v>213</v>
      </c>
      <c r="B342" s="66">
        <v>1</v>
      </c>
      <c r="C342" s="66">
        <f t="shared" si="35"/>
        <v>654</v>
      </c>
      <c r="D342" s="66">
        <v>606</v>
      </c>
      <c r="E342" s="66">
        <v>48</v>
      </c>
      <c r="F342" s="55">
        <v>1492</v>
      </c>
      <c r="G342" s="73">
        <f t="shared" si="37"/>
        <v>8.8719747874174946</v>
      </c>
      <c r="H342" s="67">
        <f t="shared" si="36"/>
        <v>851.71</v>
      </c>
      <c r="I342" s="67">
        <f t="shared" si="34"/>
        <v>1052.6300000000001</v>
      </c>
    </row>
    <row r="343" spans="1:9" ht="16.899999999999999" customHeight="1" x14ac:dyDescent="0.25">
      <c r="A343" s="53" t="s">
        <v>214</v>
      </c>
      <c r="B343" s="66">
        <v>1</v>
      </c>
      <c r="C343" s="66">
        <f t="shared" si="35"/>
        <v>552</v>
      </c>
      <c r="D343" s="66">
        <v>518</v>
      </c>
      <c r="E343" s="66">
        <v>34</v>
      </c>
      <c r="F343" s="55">
        <v>1492</v>
      </c>
      <c r="G343" s="73">
        <f t="shared" si="37"/>
        <v>8.8719747874174946</v>
      </c>
      <c r="H343" s="67">
        <f t="shared" si="36"/>
        <v>603.29</v>
      </c>
      <c r="I343" s="67">
        <f t="shared" si="34"/>
        <v>745.61</v>
      </c>
    </row>
    <row r="344" spans="1:9" ht="16.899999999999999" customHeight="1" x14ac:dyDescent="0.25">
      <c r="A344" s="53" t="s">
        <v>214</v>
      </c>
      <c r="B344" s="66">
        <v>1</v>
      </c>
      <c r="C344" s="66">
        <f t="shared" si="35"/>
        <v>647</v>
      </c>
      <c r="D344" s="66">
        <v>598</v>
      </c>
      <c r="E344" s="66">
        <v>49</v>
      </c>
      <c r="F344" s="55">
        <v>1492</v>
      </c>
      <c r="G344" s="73">
        <f t="shared" si="37"/>
        <v>8.8719747874174946</v>
      </c>
      <c r="H344" s="67">
        <f t="shared" si="36"/>
        <v>869.45</v>
      </c>
      <c r="I344" s="67">
        <f t="shared" si="34"/>
        <v>1074.55</v>
      </c>
    </row>
    <row r="345" spans="1:9" ht="16.899999999999999" customHeight="1" x14ac:dyDescent="0.25">
      <c r="A345" s="53" t="s">
        <v>214</v>
      </c>
      <c r="B345" s="66">
        <v>1</v>
      </c>
      <c r="C345" s="66">
        <f t="shared" si="35"/>
        <v>482</v>
      </c>
      <c r="D345" s="66">
        <v>446</v>
      </c>
      <c r="E345" s="66">
        <v>36</v>
      </c>
      <c r="F345" s="55">
        <v>1492</v>
      </c>
      <c r="G345" s="73">
        <f t="shared" si="37"/>
        <v>8.8719747874174946</v>
      </c>
      <c r="H345" s="67">
        <f t="shared" si="36"/>
        <v>638.78</v>
      </c>
      <c r="I345" s="67">
        <f t="shared" si="34"/>
        <v>789.47</v>
      </c>
    </row>
    <row r="346" spans="1:9" ht="16.899999999999999" customHeight="1" x14ac:dyDescent="0.25">
      <c r="A346" s="53" t="s">
        <v>214</v>
      </c>
      <c r="B346" s="66">
        <v>1</v>
      </c>
      <c r="C346" s="66">
        <f t="shared" si="35"/>
        <v>662</v>
      </c>
      <c r="D346" s="66">
        <v>614</v>
      </c>
      <c r="E346" s="66">
        <v>48</v>
      </c>
      <c r="F346" s="55">
        <v>1492</v>
      </c>
      <c r="G346" s="73">
        <f t="shared" si="37"/>
        <v>8.8719747874174946</v>
      </c>
      <c r="H346" s="67">
        <f t="shared" si="36"/>
        <v>851.71</v>
      </c>
      <c r="I346" s="67">
        <f t="shared" si="34"/>
        <v>1052.6300000000001</v>
      </c>
    </row>
    <row r="347" spans="1:9" ht="16.899999999999999" customHeight="1" x14ac:dyDescent="0.25">
      <c r="A347" s="53" t="s">
        <v>214</v>
      </c>
      <c r="B347" s="66">
        <v>1</v>
      </c>
      <c r="C347" s="66">
        <f t="shared" si="35"/>
        <v>302.08300000000003</v>
      </c>
      <c r="D347" s="66">
        <v>294</v>
      </c>
      <c r="E347" s="66">
        <v>8.0830000000000002</v>
      </c>
      <c r="F347" s="55">
        <v>1492</v>
      </c>
      <c r="G347" s="73">
        <f t="shared" si="37"/>
        <v>8.8719747874174946</v>
      </c>
      <c r="H347" s="67">
        <f t="shared" si="36"/>
        <v>143.41999999999999</v>
      </c>
      <c r="I347" s="67">
        <f t="shared" si="34"/>
        <v>177.25</v>
      </c>
    </row>
    <row r="348" spans="1:9" ht="16.899999999999999" customHeight="1" x14ac:dyDescent="0.25">
      <c r="A348" s="53" t="s">
        <v>214</v>
      </c>
      <c r="B348" s="66">
        <v>1</v>
      </c>
      <c r="C348" s="66">
        <f t="shared" si="35"/>
        <v>509</v>
      </c>
      <c r="D348" s="66">
        <v>494</v>
      </c>
      <c r="E348" s="66">
        <v>15</v>
      </c>
      <c r="F348" s="55">
        <v>1492</v>
      </c>
      <c r="G348" s="73">
        <f t="shared" si="37"/>
        <v>8.8719747874174946</v>
      </c>
      <c r="H348" s="67">
        <f t="shared" si="36"/>
        <v>266.16000000000003</v>
      </c>
      <c r="I348" s="67">
        <f t="shared" si="34"/>
        <v>328.95</v>
      </c>
    </row>
    <row r="349" spans="1:9" ht="16.899999999999999" customHeight="1" x14ac:dyDescent="0.25">
      <c r="A349" s="53" t="s">
        <v>214</v>
      </c>
      <c r="B349" s="66">
        <v>1</v>
      </c>
      <c r="C349" s="66">
        <f t="shared" si="35"/>
        <v>546</v>
      </c>
      <c r="D349" s="66">
        <v>518</v>
      </c>
      <c r="E349" s="66">
        <v>28</v>
      </c>
      <c r="F349" s="55">
        <v>1492</v>
      </c>
      <c r="G349" s="73">
        <f t="shared" si="37"/>
        <v>8.8719747874174946</v>
      </c>
      <c r="H349" s="67">
        <f t="shared" si="36"/>
        <v>496.83</v>
      </c>
      <c r="I349" s="67">
        <f t="shared" si="34"/>
        <v>614.03</v>
      </c>
    </row>
    <row r="350" spans="1:9" ht="16.899999999999999" customHeight="1" x14ac:dyDescent="0.25">
      <c r="A350" s="53" t="s">
        <v>214</v>
      </c>
      <c r="B350" s="66">
        <v>1</v>
      </c>
      <c r="C350" s="66">
        <f t="shared" si="35"/>
        <v>545</v>
      </c>
      <c r="D350" s="66">
        <v>518</v>
      </c>
      <c r="E350" s="66">
        <v>27</v>
      </c>
      <c r="F350" s="55">
        <v>1492</v>
      </c>
      <c r="G350" s="73">
        <f t="shared" si="37"/>
        <v>8.8719747874174946</v>
      </c>
      <c r="H350" s="67">
        <f t="shared" si="36"/>
        <v>479.09</v>
      </c>
      <c r="I350" s="67">
        <f t="shared" si="34"/>
        <v>592.11</v>
      </c>
    </row>
    <row r="351" spans="1:9" ht="16.899999999999999" customHeight="1" x14ac:dyDescent="0.25">
      <c r="A351" s="53" t="s">
        <v>214</v>
      </c>
      <c r="B351" s="66">
        <v>1</v>
      </c>
      <c r="C351" s="66">
        <f t="shared" si="35"/>
        <v>662</v>
      </c>
      <c r="D351" s="66">
        <v>638</v>
      </c>
      <c r="E351" s="66">
        <v>24</v>
      </c>
      <c r="F351" s="55">
        <v>1492</v>
      </c>
      <c r="G351" s="73">
        <f t="shared" si="37"/>
        <v>8.8719747874174946</v>
      </c>
      <c r="H351" s="67">
        <f t="shared" si="36"/>
        <v>425.85</v>
      </c>
      <c r="I351" s="67">
        <f t="shared" si="34"/>
        <v>526.30999999999995</v>
      </c>
    </row>
    <row r="352" spans="1:9" ht="16.899999999999999" customHeight="1" x14ac:dyDescent="0.25">
      <c r="A352" s="53" t="s">
        <v>214</v>
      </c>
      <c r="B352" s="66">
        <v>1</v>
      </c>
      <c r="C352" s="66">
        <f t="shared" si="35"/>
        <v>647</v>
      </c>
      <c r="D352" s="66">
        <v>614</v>
      </c>
      <c r="E352" s="66">
        <v>33</v>
      </c>
      <c r="F352" s="55">
        <v>1492</v>
      </c>
      <c r="G352" s="73">
        <f t="shared" si="37"/>
        <v>8.8719747874174946</v>
      </c>
      <c r="H352" s="67">
        <f t="shared" si="36"/>
        <v>585.54999999999995</v>
      </c>
      <c r="I352" s="67">
        <f t="shared" si="34"/>
        <v>723.68</v>
      </c>
    </row>
    <row r="353" spans="1:9" ht="16.899999999999999" customHeight="1" x14ac:dyDescent="0.25">
      <c r="A353" s="53" t="s">
        <v>214</v>
      </c>
      <c r="B353" s="66">
        <v>1</v>
      </c>
      <c r="C353" s="66">
        <f t="shared" si="35"/>
        <v>599</v>
      </c>
      <c r="D353" s="66">
        <v>567</v>
      </c>
      <c r="E353" s="66">
        <v>32</v>
      </c>
      <c r="F353" s="55">
        <v>1492</v>
      </c>
      <c r="G353" s="73">
        <f t="shared" si="37"/>
        <v>8.8719747874174946</v>
      </c>
      <c r="H353" s="67">
        <f t="shared" si="36"/>
        <v>567.80999999999995</v>
      </c>
      <c r="I353" s="67">
        <f t="shared" si="34"/>
        <v>701.76</v>
      </c>
    </row>
    <row r="354" spans="1:9" ht="16.899999999999999" customHeight="1" x14ac:dyDescent="0.25">
      <c r="A354" s="53" t="s">
        <v>215</v>
      </c>
      <c r="B354" s="66">
        <v>1</v>
      </c>
      <c r="C354" s="66">
        <f t="shared" si="35"/>
        <v>613</v>
      </c>
      <c r="D354" s="66">
        <v>574</v>
      </c>
      <c r="E354" s="66">
        <v>39</v>
      </c>
      <c r="F354" s="55">
        <v>1492</v>
      </c>
      <c r="G354" s="73">
        <f t="shared" si="37"/>
        <v>8.8719747874174946</v>
      </c>
      <c r="H354" s="67">
        <f t="shared" si="36"/>
        <v>692.01</v>
      </c>
      <c r="I354" s="67">
        <f t="shared" si="34"/>
        <v>855.26</v>
      </c>
    </row>
    <row r="355" spans="1:9" ht="16.899999999999999" customHeight="1" x14ac:dyDescent="0.25">
      <c r="A355" s="53" t="s">
        <v>215</v>
      </c>
      <c r="B355" s="66">
        <v>1</v>
      </c>
      <c r="C355" s="66">
        <f t="shared" si="35"/>
        <v>724</v>
      </c>
      <c r="D355" s="66">
        <v>678</v>
      </c>
      <c r="E355" s="66">
        <v>46</v>
      </c>
      <c r="F355" s="55">
        <v>1492</v>
      </c>
      <c r="G355" s="73">
        <f t="shared" si="37"/>
        <v>8.8719747874174946</v>
      </c>
      <c r="H355" s="67">
        <f t="shared" si="36"/>
        <v>816.22</v>
      </c>
      <c r="I355" s="67">
        <f t="shared" si="34"/>
        <v>1008.77</v>
      </c>
    </row>
    <row r="356" spans="1:9" ht="16.899999999999999" customHeight="1" x14ac:dyDescent="0.25">
      <c r="A356" s="53" t="s">
        <v>216</v>
      </c>
      <c r="B356" s="66">
        <v>1</v>
      </c>
      <c r="C356" s="66">
        <f t="shared" si="35"/>
        <v>630</v>
      </c>
      <c r="D356" s="66">
        <v>574</v>
      </c>
      <c r="E356" s="66">
        <v>56</v>
      </c>
      <c r="F356" s="55">
        <v>1492</v>
      </c>
      <c r="G356" s="73">
        <f t="shared" si="37"/>
        <v>8.8719747874174946</v>
      </c>
      <c r="H356" s="67">
        <f t="shared" si="36"/>
        <v>993.66</v>
      </c>
      <c r="I356" s="67">
        <f t="shared" si="34"/>
        <v>1228.06</v>
      </c>
    </row>
    <row r="357" spans="1:9" ht="16.899999999999999" customHeight="1" x14ac:dyDescent="0.25">
      <c r="A357" s="53" t="s">
        <v>217</v>
      </c>
      <c r="B357" s="66">
        <v>1</v>
      </c>
      <c r="C357" s="66">
        <f t="shared" si="35"/>
        <v>470</v>
      </c>
      <c r="D357" s="66">
        <v>431</v>
      </c>
      <c r="E357" s="66">
        <v>39</v>
      </c>
      <c r="F357" s="55">
        <v>1642</v>
      </c>
      <c r="G357" s="73">
        <f t="shared" si="37"/>
        <v>9.7639293571980748</v>
      </c>
      <c r="H357" s="67">
        <f t="shared" si="36"/>
        <v>761.59</v>
      </c>
      <c r="I357" s="67">
        <f t="shared" si="34"/>
        <v>941.25</v>
      </c>
    </row>
    <row r="358" spans="1:9" ht="16.899999999999999" customHeight="1" x14ac:dyDescent="0.25">
      <c r="A358" s="53" t="s">
        <v>217</v>
      </c>
      <c r="B358" s="66">
        <v>1</v>
      </c>
      <c r="C358" s="66">
        <f t="shared" si="35"/>
        <v>430</v>
      </c>
      <c r="D358" s="66">
        <v>334</v>
      </c>
      <c r="E358" s="66">
        <v>96</v>
      </c>
      <c r="F358" s="55">
        <v>1642</v>
      </c>
      <c r="G358" s="73">
        <f t="shared" si="37"/>
        <v>9.7639293571980748</v>
      </c>
      <c r="H358" s="67">
        <f t="shared" si="36"/>
        <v>1874.67</v>
      </c>
      <c r="I358" s="67">
        <f t="shared" si="34"/>
        <v>2316.9</v>
      </c>
    </row>
    <row r="359" spans="1:9" ht="16.899999999999999" customHeight="1" x14ac:dyDescent="0.25">
      <c r="A359" s="53" t="s">
        <v>218</v>
      </c>
      <c r="B359" s="66">
        <v>1</v>
      </c>
      <c r="C359" s="66">
        <f t="shared" si="35"/>
        <v>618</v>
      </c>
      <c r="D359" s="66">
        <v>526</v>
      </c>
      <c r="E359" s="66">
        <v>92</v>
      </c>
      <c r="F359" s="55">
        <v>1492</v>
      </c>
      <c r="G359" s="73">
        <f t="shared" si="37"/>
        <v>8.8719747874174946</v>
      </c>
      <c r="H359" s="67">
        <f t="shared" si="36"/>
        <v>1632.44</v>
      </c>
      <c r="I359" s="67">
        <f t="shared" si="34"/>
        <v>2017.53</v>
      </c>
    </row>
    <row r="360" spans="1:9" ht="16.899999999999999" customHeight="1" x14ac:dyDescent="0.25">
      <c r="A360" s="53" t="s">
        <v>219</v>
      </c>
      <c r="B360" s="66">
        <v>1</v>
      </c>
      <c r="C360" s="66">
        <f t="shared" si="35"/>
        <v>710</v>
      </c>
      <c r="D360" s="66">
        <v>598</v>
      </c>
      <c r="E360" s="66">
        <v>112</v>
      </c>
      <c r="F360" s="55">
        <v>1492</v>
      </c>
      <c r="G360" s="73">
        <f t="shared" si="37"/>
        <v>8.8719747874174946</v>
      </c>
      <c r="H360" s="67">
        <f t="shared" si="36"/>
        <v>1987.32</v>
      </c>
      <c r="I360" s="67">
        <f t="shared" si="34"/>
        <v>2456.13</v>
      </c>
    </row>
    <row r="361" spans="1:9" ht="16.899999999999999" customHeight="1" x14ac:dyDescent="0.25">
      <c r="A361" s="53" t="s">
        <v>219</v>
      </c>
      <c r="B361" s="66">
        <v>1</v>
      </c>
      <c r="C361" s="66">
        <f t="shared" si="35"/>
        <v>646</v>
      </c>
      <c r="D361" s="66">
        <v>582</v>
      </c>
      <c r="E361" s="66">
        <v>64</v>
      </c>
      <c r="F361" s="55">
        <v>1642</v>
      </c>
      <c r="G361" s="73">
        <f t="shared" si="37"/>
        <v>9.7639293571980748</v>
      </c>
      <c r="H361" s="67">
        <f t="shared" si="36"/>
        <v>1249.78</v>
      </c>
      <c r="I361" s="67">
        <f t="shared" si="34"/>
        <v>1544.6</v>
      </c>
    </row>
    <row r="362" spans="1:9" ht="16.899999999999999" customHeight="1" x14ac:dyDescent="0.25">
      <c r="A362" s="53" t="s">
        <v>219</v>
      </c>
      <c r="B362" s="66">
        <v>1</v>
      </c>
      <c r="C362" s="66">
        <f t="shared" si="35"/>
        <v>520</v>
      </c>
      <c r="D362" s="66">
        <v>472</v>
      </c>
      <c r="E362" s="66">
        <v>48</v>
      </c>
      <c r="F362" s="55">
        <v>1642</v>
      </c>
      <c r="G362" s="73">
        <f t="shared" si="37"/>
        <v>9.7639293571980748</v>
      </c>
      <c r="H362" s="67">
        <f t="shared" si="36"/>
        <v>937.34</v>
      </c>
      <c r="I362" s="67">
        <f t="shared" si="34"/>
        <v>1158.46</v>
      </c>
    </row>
    <row r="363" spans="1:9" ht="16.899999999999999" customHeight="1" x14ac:dyDescent="0.25">
      <c r="A363" s="53" t="s">
        <v>219</v>
      </c>
      <c r="B363" s="66">
        <v>1</v>
      </c>
      <c r="C363" s="66">
        <f t="shared" si="35"/>
        <v>729</v>
      </c>
      <c r="D363" s="66">
        <v>654</v>
      </c>
      <c r="E363" s="66">
        <v>75</v>
      </c>
      <c r="F363" s="55">
        <v>1492</v>
      </c>
      <c r="G363" s="73">
        <f t="shared" si="37"/>
        <v>8.8719747874174946</v>
      </c>
      <c r="H363" s="67">
        <f t="shared" si="36"/>
        <v>1330.8</v>
      </c>
      <c r="I363" s="67">
        <f t="shared" si="34"/>
        <v>1644.74</v>
      </c>
    </row>
    <row r="364" spans="1:9" ht="16.899999999999999" customHeight="1" x14ac:dyDescent="0.25">
      <c r="A364" s="53" t="s">
        <v>219</v>
      </c>
      <c r="B364" s="66">
        <v>1</v>
      </c>
      <c r="C364" s="66">
        <f t="shared" si="35"/>
        <v>839</v>
      </c>
      <c r="D364" s="66">
        <v>678</v>
      </c>
      <c r="E364" s="66">
        <v>161</v>
      </c>
      <c r="F364" s="55">
        <v>1492</v>
      </c>
      <c r="G364" s="73">
        <f t="shared" si="37"/>
        <v>8.8719747874174946</v>
      </c>
      <c r="H364" s="67">
        <f t="shared" si="36"/>
        <v>2856.78</v>
      </c>
      <c r="I364" s="67">
        <f t="shared" ref="I364:I395" si="38">ROUND(H364*1.2359,2)</f>
        <v>3530.69</v>
      </c>
    </row>
    <row r="365" spans="1:9" ht="16.899999999999999" customHeight="1" x14ac:dyDescent="0.25">
      <c r="A365" s="53" t="s">
        <v>219</v>
      </c>
      <c r="B365" s="66">
        <v>1</v>
      </c>
      <c r="C365" s="66">
        <f t="shared" si="35"/>
        <v>662</v>
      </c>
      <c r="D365" s="66">
        <v>558</v>
      </c>
      <c r="E365" s="66">
        <v>104</v>
      </c>
      <c r="F365" s="55">
        <v>1642</v>
      </c>
      <c r="G365" s="73">
        <f t="shared" si="37"/>
        <v>9.7639293571980748</v>
      </c>
      <c r="H365" s="67">
        <f t="shared" si="36"/>
        <v>2030.9</v>
      </c>
      <c r="I365" s="67">
        <f t="shared" si="38"/>
        <v>2509.9899999999998</v>
      </c>
    </row>
    <row r="366" spans="1:9" ht="16.899999999999999" customHeight="1" x14ac:dyDescent="0.25">
      <c r="A366" s="53" t="s">
        <v>219</v>
      </c>
      <c r="B366" s="66">
        <v>1</v>
      </c>
      <c r="C366" s="66">
        <f t="shared" si="35"/>
        <v>758</v>
      </c>
      <c r="D366" s="66">
        <v>678</v>
      </c>
      <c r="E366" s="66">
        <v>80</v>
      </c>
      <c r="F366" s="55">
        <v>1642</v>
      </c>
      <c r="G366" s="73">
        <f t="shared" si="37"/>
        <v>9.7639293571980748</v>
      </c>
      <c r="H366" s="67">
        <f>ROUND(E366*G366*2,2)</f>
        <v>1562.23</v>
      </c>
      <c r="I366" s="67">
        <f t="shared" si="38"/>
        <v>1930.76</v>
      </c>
    </row>
    <row r="367" spans="1:9" ht="16.899999999999999" customHeight="1" x14ac:dyDescent="0.25">
      <c r="A367" s="53" t="s">
        <v>219</v>
      </c>
      <c r="B367" s="66">
        <v>1</v>
      </c>
      <c r="C367" s="66">
        <f t="shared" si="35"/>
        <v>598</v>
      </c>
      <c r="D367" s="66">
        <v>518</v>
      </c>
      <c r="E367" s="66">
        <v>80</v>
      </c>
      <c r="F367" s="55">
        <v>1642</v>
      </c>
      <c r="G367" s="73">
        <f t="shared" si="37"/>
        <v>9.7639293571980748</v>
      </c>
      <c r="H367" s="67">
        <f t="shared" si="36"/>
        <v>1562.23</v>
      </c>
      <c r="I367" s="67">
        <f t="shared" si="38"/>
        <v>1930.76</v>
      </c>
    </row>
    <row r="368" spans="1:9" ht="16.899999999999999" customHeight="1" x14ac:dyDescent="0.25">
      <c r="A368" s="53" t="s">
        <v>219</v>
      </c>
      <c r="B368" s="66">
        <v>1</v>
      </c>
      <c r="C368" s="66">
        <f t="shared" si="35"/>
        <v>670</v>
      </c>
      <c r="D368" s="66">
        <v>598</v>
      </c>
      <c r="E368" s="66">
        <v>72</v>
      </c>
      <c r="F368" s="55">
        <v>1492</v>
      </c>
      <c r="G368" s="73">
        <f t="shared" si="37"/>
        <v>8.8719747874174946</v>
      </c>
      <c r="H368" s="67">
        <f t="shared" si="36"/>
        <v>1277.56</v>
      </c>
      <c r="I368" s="67">
        <f t="shared" si="38"/>
        <v>1578.94</v>
      </c>
    </row>
    <row r="369" spans="1:9" ht="16.899999999999999" customHeight="1" x14ac:dyDescent="0.25">
      <c r="A369" s="53" t="s">
        <v>219</v>
      </c>
      <c r="B369" s="66">
        <v>1</v>
      </c>
      <c r="C369" s="66">
        <f t="shared" si="35"/>
        <v>702</v>
      </c>
      <c r="D369" s="66">
        <v>638</v>
      </c>
      <c r="E369" s="66">
        <v>64</v>
      </c>
      <c r="F369" s="55">
        <v>1642</v>
      </c>
      <c r="G369" s="73">
        <f t="shared" si="37"/>
        <v>9.7639293571980748</v>
      </c>
      <c r="H369" s="67">
        <f t="shared" si="36"/>
        <v>1249.78</v>
      </c>
      <c r="I369" s="67">
        <f t="shared" si="38"/>
        <v>1544.6</v>
      </c>
    </row>
    <row r="370" spans="1:9" ht="16.899999999999999" customHeight="1" x14ac:dyDescent="0.25">
      <c r="A370" s="53" t="s">
        <v>219</v>
      </c>
      <c r="B370" s="66">
        <v>1</v>
      </c>
      <c r="C370" s="66">
        <f t="shared" si="35"/>
        <v>662</v>
      </c>
      <c r="D370" s="66">
        <v>566</v>
      </c>
      <c r="E370" s="66">
        <v>96</v>
      </c>
      <c r="F370" s="55">
        <v>1642</v>
      </c>
      <c r="G370" s="73">
        <f t="shared" si="37"/>
        <v>9.7639293571980748</v>
      </c>
      <c r="H370" s="67">
        <f t="shared" si="36"/>
        <v>1874.67</v>
      </c>
      <c r="I370" s="67">
        <f t="shared" si="38"/>
        <v>2316.9</v>
      </c>
    </row>
    <row r="371" spans="1:9" ht="16.899999999999999" customHeight="1" x14ac:dyDescent="0.25">
      <c r="A371" s="53" t="s">
        <v>219</v>
      </c>
      <c r="B371" s="66">
        <v>1</v>
      </c>
      <c r="C371" s="66">
        <f t="shared" si="35"/>
        <v>654</v>
      </c>
      <c r="D371" s="66">
        <v>574</v>
      </c>
      <c r="E371" s="66">
        <v>80</v>
      </c>
      <c r="F371" s="55">
        <v>1642</v>
      </c>
      <c r="G371" s="73">
        <f t="shared" si="37"/>
        <v>9.7639293571980748</v>
      </c>
      <c r="H371" s="67">
        <f t="shared" si="36"/>
        <v>1562.23</v>
      </c>
      <c r="I371" s="67">
        <f t="shared" si="38"/>
        <v>1930.76</v>
      </c>
    </row>
    <row r="372" spans="1:9" ht="16.899999999999999" customHeight="1" x14ac:dyDescent="0.25">
      <c r="A372" s="53" t="s">
        <v>219</v>
      </c>
      <c r="B372" s="66">
        <v>1</v>
      </c>
      <c r="C372" s="66">
        <f t="shared" si="35"/>
        <v>766</v>
      </c>
      <c r="D372" s="66">
        <v>638</v>
      </c>
      <c r="E372" s="66">
        <v>128</v>
      </c>
      <c r="F372" s="55">
        <v>1492</v>
      </c>
      <c r="G372" s="73">
        <f t="shared" si="37"/>
        <v>8.8719747874174946</v>
      </c>
      <c r="H372" s="67">
        <f t="shared" si="36"/>
        <v>2271.23</v>
      </c>
      <c r="I372" s="67">
        <f t="shared" si="38"/>
        <v>2807.01</v>
      </c>
    </row>
    <row r="373" spans="1:9" ht="16.899999999999999" customHeight="1" x14ac:dyDescent="0.25">
      <c r="A373" s="53" t="s">
        <v>219</v>
      </c>
      <c r="B373" s="66">
        <v>1</v>
      </c>
      <c r="C373" s="66">
        <f t="shared" si="35"/>
        <v>823</v>
      </c>
      <c r="D373" s="66">
        <v>678</v>
      </c>
      <c r="E373" s="66">
        <v>145</v>
      </c>
      <c r="F373" s="55">
        <v>1492</v>
      </c>
      <c r="G373" s="73">
        <f t="shared" si="37"/>
        <v>8.8719747874174946</v>
      </c>
      <c r="H373" s="67">
        <f t="shared" si="36"/>
        <v>2572.87</v>
      </c>
      <c r="I373" s="67">
        <f t="shared" si="38"/>
        <v>3179.81</v>
      </c>
    </row>
    <row r="374" spans="1:9" ht="16.899999999999999" customHeight="1" x14ac:dyDescent="0.25">
      <c r="A374" s="53" t="s">
        <v>219</v>
      </c>
      <c r="B374" s="66">
        <v>1</v>
      </c>
      <c r="C374" s="66">
        <f t="shared" si="35"/>
        <v>844</v>
      </c>
      <c r="D374" s="66">
        <v>678</v>
      </c>
      <c r="E374" s="66">
        <v>166</v>
      </c>
      <c r="F374" s="55">
        <v>1492</v>
      </c>
      <c r="G374" s="73">
        <f t="shared" si="37"/>
        <v>8.8719747874174946</v>
      </c>
      <c r="H374" s="67">
        <f t="shared" si="36"/>
        <v>2945.5</v>
      </c>
      <c r="I374" s="67">
        <f t="shared" si="38"/>
        <v>3640.34</v>
      </c>
    </row>
    <row r="375" spans="1:9" ht="16.899999999999999" customHeight="1" x14ac:dyDescent="0.25">
      <c r="A375" s="53" t="s">
        <v>219</v>
      </c>
      <c r="B375" s="66">
        <v>1</v>
      </c>
      <c r="C375" s="66">
        <f t="shared" si="35"/>
        <v>558</v>
      </c>
      <c r="D375" s="66">
        <v>494</v>
      </c>
      <c r="E375" s="66">
        <v>64</v>
      </c>
      <c r="F375" s="55">
        <v>1642</v>
      </c>
      <c r="G375" s="73">
        <f t="shared" si="37"/>
        <v>9.7639293571980748</v>
      </c>
      <c r="H375" s="67">
        <f t="shared" si="36"/>
        <v>1249.78</v>
      </c>
      <c r="I375" s="67">
        <f t="shared" si="38"/>
        <v>1544.6</v>
      </c>
    </row>
    <row r="376" spans="1:9" ht="16.899999999999999" customHeight="1" x14ac:dyDescent="0.25">
      <c r="A376" s="53" t="s">
        <v>219</v>
      </c>
      <c r="B376" s="66">
        <v>1</v>
      </c>
      <c r="C376" s="66">
        <f t="shared" si="35"/>
        <v>614</v>
      </c>
      <c r="D376" s="66">
        <v>526</v>
      </c>
      <c r="E376" s="66">
        <v>88</v>
      </c>
      <c r="F376" s="55">
        <v>1642</v>
      </c>
      <c r="G376" s="73">
        <f t="shared" si="37"/>
        <v>9.7639293571980748</v>
      </c>
      <c r="H376" s="67">
        <f t="shared" si="36"/>
        <v>1718.45</v>
      </c>
      <c r="I376" s="67">
        <f t="shared" si="38"/>
        <v>2123.83</v>
      </c>
    </row>
    <row r="377" spans="1:9" ht="16.899999999999999" customHeight="1" x14ac:dyDescent="0.25">
      <c r="A377" s="53" t="s">
        <v>219</v>
      </c>
      <c r="B377" s="66">
        <v>1</v>
      </c>
      <c r="C377" s="66">
        <f t="shared" si="35"/>
        <v>743</v>
      </c>
      <c r="D377" s="66">
        <v>623</v>
      </c>
      <c r="E377" s="66">
        <v>120</v>
      </c>
      <c r="F377" s="55">
        <v>1492</v>
      </c>
      <c r="G377" s="73">
        <f t="shared" si="37"/>
        <v>8.8719747874174946</v>
      </c>
      <c r="H377" s="67">
        <f t="shared" si="36"/>
        <v>2129.27</v>
      </c>
      <c r="I377" s="67">
        <f t="shared" si="38"/>
        <v>2631.56</v>
      </c>
    </row>
    <row r="378" spans="1:9" ht="16.899999999999999" customHeight="1" x14ac:dyDescent="0.25">
      <c r="A378" s="53" t="s">
        <v>219</v>
      </c>
      <c r="B378" s="66">
        <v>1</v>
      </c>
      <c r="C378" s="66">
        <f t="shared" si="35"/>
        <v>694</v>
      </c>
      <c r="D378" s="66">
        <v>598</v>
      </c>
      <c r="E378" s="66">
        <v>96</v>
      </c>
      <c r="F378" s="55">
        <v>1492</v>
      </c>
      <c r="G378" s="73">
        <f t="shared" si="37"/>
        <v>8.8719747874174946</v>
      </c>
      <c r="H378" s="67">
        <f t="shared" si="36"/>
        <v>1703.42</v>
      </c>
      <c r="I378" s="67">
        <f t="shared" si="38"/>
        <v>2105.2600000000002</v>
      </c>
    </row>
    <row r="379" spans="1:9" ht="16.899999999999999" customHeight="1" x14ac:dyDescent="0.25">
      <c r="A379" s="53" t="s">
        <v>219</v>
      </c>
      <c r="B379" s="66">
        <v>1</v>
      </c>
      <c r="C379" s="66">
        <f t="shared" si="35"/>
        <v>559</v>
      </c>
      <c r="D379" s="66">
        <v>510</v>
      </c>
      <c r="E379" s="66">
        <v>49</v>
      </c>
      <c r="F379" s="55">
        <v>1642</v>
      </c>
      <c r="G379" s="73">
        <f t="shared" si="37"/>
        <v>9.7639293571980748</v>
      </c>
      <c r="H379" s="67">
        <f t="shared" si="36"/>
        <v>956.87</v>
      </c>
      <c r="I379" s="67">
        <f t="shared" si="38"/>
        <v>1182.5999999999999</v>
      </c>
    </row>
    <row r="380" spans="1:9" ht="16.899999999999999" customHeight="1" x14ac:dyDescent="0.25">
      <c r="A380" s="53" t="s">
        <v>219</v>
      </c>
      <c r="B380" s="66">
        <v>1</v>
      </c>
      <c r="C380" s="66">
        <f t="shared" si="35"/>
        <v>686</v>
      </c>
      <c r="D380" s="66">
        <v>590</v>
      </c>
      <c r="E380" s="66">
        <v>96</v>
      </c>
      <c r="F380" s="55">
        <v>1642</v>
      </c>
      <c r="G380" s="73">
        <f t="shared" si="37"/>
        <v>9.7639293571980748</v>
      </c>
      <c r="H380" s="67">
        <f t="shared" si="36"/>
        <v>1874.67</v>
      </c>
      <c r="I380" s="67">
        <f t="shared" si="38"/>
        <v>2316.9</v>
      </c>
    </row>
    <row r="381" spans="1:9" ht="16.899999999999999" customHeight="1" x14ac:dyDescent="0.25">
      <c r="A381" s="53" t="s">
        <v>220</v>
      </c>
      <c r="B381" s="66">
        <v>1</v>
      </c>
      <c r="C381" s="66">
        <f t="shared" si="35"/>
        <v>694</v>
      </c>
      <c r="D381" s="66">
        <v>598</v>
      </c>
      <c r="E381" s="66">
        <v>96</v>
      </c>
      <c r="F381" s="55">
        <v>1642</v>
      </c>
      <c r="G381" s="73">
        <f t="shared" si="37"/>
        <v>9.7639293571980748</v>
      </c>
      <c r="H381" s="67">
        <f t="shared" si="36"/>
        <v>1874.67</v>
      </c>
      <c r="I381" s="67">
        <f t="shared" si="38"/>
        <v>2316.9</v>
      </c>
    </row>
    <row r="382" spans="1:9" ht="16.899999999999999" customHeight="1" x14ac:dyDescent="0.25">
      <c r="A382" s="53" t="s">
        <v>220</v>
      </c>
      <c r="B382" s="66">
        <v>1</v>
      </c>
      <c r="C382" s="66">
        <f t="shared" si="35"/>
        <v>726</v>
      </c>
      <c r="D382" s="66">
        <v>598</v>
      </c>
      <c r="E382" s="66">
        <v>128</v>
      </c>
      <c r="F382" s="55">
        <v>1492</v>
      </c>
      <c r="G382" s="73">
        <f t="shared" si="37"/>
        <v>8.8719747874174946</v>
      </c>
      <c r="H382" s="67">
        <f t="shared" si="36"/>
        <v>2271.23</v>
      </c>
      <c r="I382" s="67">
        <f t="shared" si="38"/>
        <v>2807.01</v>
      </c>
    </row>
    <row r="383" spans="1:9" ht="16.899999999999999" customHeight="1" x14ac:dyDescent="0.25">
      <c r="A383" s="53" t="s">
        <v>221</v>
      </c>
      <c r="B383" s="66">
        <v>1</v>
      </c>
      <c r="C383" s="66">
        <f t="shared" si="35"/>
        <v>567</v>
      </c>
      <c r="D383" s="66">
        <v>534</v>
      </c>
      <c r="E383" s="66">
        <v>33</v>
      </c>
      <c r="F383" s="55">
        <v>1492</v>
      </c>
      <c r="G383" s="73">
        <f t="shared" si="37"/>
        <v>8.8719747874174946</v>
      </c>
      <c r="H383" s="67">
        <f t="shared" si="36"/>
        <v>585.54999999999995</v>
      </c>
      <c r="I383" s="67">
        <f t="shared" si="38"/>
        <v>723.68</v>
      </c>
    </row>
    <row r="384" spans="1:9" ht="16.899999999999999" customHeight="1" x14ac:dyDescent="0.25">
      <c r="A384" s="53" t="s">
        <v>221</v>
      </c>
      <c r="B384" s="66">
        <v>1</v>
      </c>
      <c r="C384" s="66">
        <f t="shared" si="35"/>
        <v>551</v>
      </c>
      <c r="D384" s="66">
        <v>518</v>
      </c>
      <c r="E384" s="66">
        <v>33</v>
      </c>
      <c r="F384" s="55">
        <v>1492</v>
      </c>
      <c r="G384" s="73">
        <f t="shared" si="37"/>
        <v>8.8719747874174946</v>
      </c>
      <c r="H384" s="67">
        <f t="shared" si="36"/>
        <v>585.54999999999995</v>
      </c>
      <c r="I384" s="67">
        <f t="shared" si="38"/>
        <v>723.68</v>
      </c>
    </row>
    <row r="385" spans="1:9" ht="16.899999999999999" customHeight="1" x14ac:dyDescent="0.25">
      <c r="A385" s="53" t="s">
        <v>221</v>
      </c>
      <c r="B385" s="66">
        <v>1</v>
      </c>
      <c r="C385" s="66">
        <f t="shared" si="35"/>
        <v>551</v>
      </c>
      <c r="D385" s="66">
        <v>518</v>
      </c>
      <c r="E385" s="66">
        <v>33</v>
      </c>
      <c r="F385" s="55">
        <v>1642</v>
      </c>
      <c r="G385" s="73">
        <f t="shared" si="37"/>
        <v>9.7639293571980748</v>
      </c>
      <c r="H385" s="67">
        <f t="shared" si="36"/>
        <v>644.41999999999996</v>
      </c>
      <c r="I385" s="67">
        <f t="shared" si="38"/>
        <v>796.44</v>
      </c>
    </row>
    <row r="386" spans="1:9" ht="16.899999999999999" customHeight="1" x14ac:dyDescent="0.25">
      <c r="A386" s="53" t="s">
        <v>221</v>
      </c>
      <c r="B386" s="66">
        <v>1</v>
      </c>
      <c r="C386" s="66">
        <f t="shared" si="35"/>
        <v>678</v>
      </c>
      <c r="D386" s="66">
        <v>582</v>
      </c>
      <c r="E386" s="66">
        <v>96</v>
      </c>
      <c r="F386" s="55">
        <v>1642</v>
      </c>
      <c r="G386" s="73">
        <f t="shared" si="37"/>
        <v>9.7639293571980748</v>
      </c>
      <c r="H386" s="67">
        <f t="shared" si="36"/>
        <v>1874.67</v>
      </c>
      <c r="I386" s="67">
        <f t="shared" si="38"/>
        <v>2316.9</v>
      </c>
    </row>
    <row r="387" spans="1:9" ht="16.899999999999999" customHeight="1" x14ac:dyDescent="0.25">
      <c r="A387" s="53" t="s">
        <v>221</v>
      </c>
      <c r="B387" s="66">
        <v>1</v>
      </c>
      <c r="C387" s="66">
        <f t="shared" si="35"/>
        <v>674</v>
      </c>
      <c r="D387" s="66">
        <v>630</v>
      </c>
      <c r="E387" s="66">
        <v>44</v>
      </c>
      <c r="F387" s="55">
        <v>1492</v>
      </c>
      <c r="G387" s="73">
        <f t="shared" si="37"/>
        <v>8.8719747874174946</v>
      </c>
      <c r="H387" s="67">
        <f t="shared" si="36"/>
        <v>780.73</v>
      </c>
      <c r="I387" s="67">
        <f t="shared" si="38"/>
        <v>964.9</v>
      </c>
    </row>
    <row r="388" spans="1:9" ht="16.899999999999999" customHeight="1" x14ac:dyDescent="0.25">
      <c r="A388" s="53" t="s">
        <v>221</v>
      </c>
      <c r="B388" s="66">
        <v>1</v>
      </c>
      <c r="C388" s="66">
        <f t="shared" si="35"/>
        <v>567</v>
      </c>
      <c r="D388" s="66">
        <v>534</v>
      </c>
      <c r="E388" s="66">
        <v>33</v>
      </c>
      <c r="F388" s="55">
        <v>1642</v>
      </c>
      <c r="G388" s="73">
        <f t="shared" si="37"/>
        <v>9.7639293571980748</v>
      </c>
      <c r="H388" s="67">
        <f t="shared" si="36"/>
        <v>644.41999999999996</v>
      </c>
      <c r="I388" s="67">
        <f t="shared" si="38"/>
        <v>796.44</v>
      </c>
    </row>
    <row r="389" spans="1:9" ht="16.899999999999999" customHeight="1" x14ac:dyDescent="0.25">
      <c r="A389" s="53" t="s">
        <v>221</v>
      </c>
      <c r="B389" s="66">
        <v>1</v>
      </c>
      <c r="C389" s="66">
        <f t="shared" si="35"/>
        <v>618</v>
      </c>
      <c r="D389" s="66">
        <v>574</v>
      </c>
      <c r="E389" s="66">
        <v>44</v>
      </c>
      <c r="F389" s="55">
        <v>1642</v>
      </c>
      <c r="G389" s="73">
        <f t="shared" si="37"/>
        <v>9.7639293571980748</v>
      </c>
      <c r="H389" s="67">
        <f t="shared" si="36"/>
        <v>859.23</v>
      </c>
      <c r="I389" s="67">
        <f t="shared" si="38"/>
        <v>1061.92</v>
      </c>
    </row>
    <row r="390" spans="1:9" ht="16.899999999999999" customHeight="1" x14ac:dyDescent="0.25">
      <c r="A390" s="53" t="s">
        <v>221</v>
      </c>
      <c r="B390" s="66">
        <v>1</v>
      </c>
      <c r="C390" s="66">
        <f t="shared" si="35"/>
        <v>670</v>
      </c>
      <c r="D390" s="66">
        <v>574</v>
      </c>
      <c r="E390" s="66">
        <v>96</v>
      </c>
      <c r="F390" s="55">
        <v>1492</v>
      </c>
      <c r="G390" s="73">
        <f t="shared" si="37"/>
        <v>8.8719747874174946</v>
      </c>
      <c r="H390" s="67">
        <f t="shared" si="36"/>
        <v>1703.42</v>
      </c>
      <c r="I390" s="67">
        <f t="shared" si="38"/>
        <v>2105.2600000000002</v>
      </c>
    </row>
    <row r="391" spans="1:9" ht="16.899999999999999" customHeight="1" x14ac:dyDescent="0.25">
      <c r="A391" s="53" t="s">
        <v>221</v>
      </c>
      <c r="B391" s="66">
        <v>1</v>
      </c>
      <c r="C391" s="66">
        <f t="shared" si="35"/>
        <v>655</v>
      </c>
      <c r="D391" s="66">
        <v>599</v>
      </c>
      <c r="E391" s="66">
        <v>56</v>
      </c>
      <c r="F391" s="55">
        <v>1492</v>
      </c>
      <c r="G391" s="73">
        <f t="shared" si="37"/>
        <v>8.8719747874174946</v>
      </c>
      <c r="H391" s="67">
        <f t="shared" si="36"/>
        <v>993.66</v>
      </c>
      <c r="I391" s="67">
        <f t="shared" si="38"/>
        <v>1228.06</v>
      </c>
    </row>
    <row r="392" spans="1:9" ht="16.899999999999999" customHeight="1" x14ac:dyDescent="0.25">
      <c r="A392" s="53" t="s">
        <v>221</v>
      </c>
      <c r="B392" s="66">
        <v>1</v>
      </c>
      <c r="C392" s="66">
        <f t="shared" si="35"/>
        <v>527</v>
      </c>
      <c r="D392" s="66">
        <v>494</v>
      </c>
      <c r="E392" s="66">
        <v>33</v>
      </c>
      <c r="F392" s="55">
        <v>1492</v>
      </c>
      <c r="G392" s="73">
        <f t="shared" si="37"/>
        <v>8.8719747874174946</v>
      </c>
      <c r="H392" s="67">
        <f t="shared" si="36"/>
        <v>585.54999999999995</v>
      </c>
      <c r="I392" s="67">
        <f t="shared" si="38"/>
        <v>723.68</v>
      </c>
    </row>
    <row r="393" spans="1:9" ht="16.899999999999999" customHeight="1" x14ac:dyDescent="0.25">
      <c r="A393" s="53" t="s">
        <v>221</v>
      </c>
      <c r="B393" s="66">
        <v>1</v>
      </c>
      <c r="C393" s="66">
        <f t="shared" si="35"/>
        <v>682</v>
      </c>
      <c r="D393" s="66">
        <v>638</v>
      </c>
      <c r="E393" s="66">
        <v>44</v>
      </c>
      <c r="F393" s="55">
        <v>1492</v>
      </c>
      <c r="G393" s="73">
        <f t="shared" si="37"/>
        <v>8.8719747874174946</v>
      </c>
      <c r="H393" s="67">
        <f t="shared" si="36"/>
        <v>780.73</v>
      </c>
      <c r="I393" s="67">
        <f t="shared" si="38"/>
        <v>964.9</v>
      </c>
    </row>
    <row r="394" spans="1:9" ht="16.899999999999999" customHeight="1" x14ac:dyDescent="0.25">
      <c r="A394" s="53" t="s">
        <v>221</v>
      </c>
      <c r="B394" s="66">
        <v>1</v>
      </c>
      <c r="C394" s="66">
        <f t="shared" si="35"/>
        <v>551</v>
      </c>
      <c r="D394" s="66">
        <v>518</v>
      </c>
      <c r="E394" s="66">
        <v>33</v>
      </c>
      <c r="F394" s="55">
        <v>1642</v>
      </c>
      <c r="G394" s="73">
        <f t="shared" si="37"/>
        <v>9.7639293571980748</v>
      </c>
      <c r="H394" s="67">
        <f t="shared" si="36"/>
        <v>644.41999999999996</v>
      </c>
      <c r="I394" s="67">
        <f t="shared" si="38"/>
        <v>796.44</v>
      </c>
    </row>
    <row r="395" spans="1:9" ht="16.899999999999999" customHeight="1" x14ac:dyDescent="0.25">
      <c r="A395" s="53" t="s">
        <v>221</v>
      </c>
      <c r="B395" s="66">
        <v>1</v>
      </c>
      <c r="C395" s="66">
        <f t="shared" si="35"/>
        <v>675</v>
      </c>
      <c r="D395" s="66">
        <v>591</v>
      </c>
      <c r="E395" s="66">
        <v>84</v>
      </c>
      <c r="F395" s="55">
        <v>1642</v>
      </c>
      <c r="G395" s="73">
        <f t="shared" si="37"/>
        <v>9.7639293571980748</v>
      </c>
      <c r="H395" s="67">
        <f t="shared" si="36"/>
        <v>1640.34</v>
      </c>
      <c r="I395" s="67">
        <f t="shared" si="38"/>
        <v>2027.3</v>
      </c>
    </row>
    <row r="396" spans="1:9" ht="16.899999999999999" customHeight="1" x14ac:dyDescent="0.25">
      <c r="A396" s="53" t="s">
        <v>221</v>
      </c>
      <c r="B396" s="66">
        <v>1</v>
      </c>
      <c r="C396" s="66">
        <f t="shared" si="35"/>
        <v>590</v>
      </c>
      <c r="D396" s="66">
        <v>494</v>
      </c>
      <c r="E396" s="66">
        <v>96.000000000000014</v>
      </c>
      <c r="F396" s="55">
        <v>1642</v>
      </c>
      <c r="G396" s="73">
        <f t="shared" si="37"/>
        <v>9.7639293571980748</v>
      </c>
      <c r="H396" s="67">
        <f t="shared" si="36"/>
        <v>1874.67</v>
      </c>
      <c r="I396" s="67">
        <f t="shared" ref="I396:I427" si="39">ROUND(H396*1.2359,2)</f>
        <v>2316.9</v>
      </c>
    </row>
    <row r="397" spans="1:9" ht="16.899999999999999" customHeight="1" x14ac:dyDescent="0.25">
      <c r="A397" s="53" t="s">
        <v>221</v>
      </c>
      <c r="B397" s="66">
        <v>1</v>
      </c>
      <c r="C397" s="66">
        <f t="shared" si="35"/>
        <v>555</v>
      </c>
      <c r="D397" s="66">
        <v>518</v>
      </c>
      <c r="E397" s="66">
        <v>37</v>
      </c>
      <c r="F397" s="55">
        <v>1642</v>
      </c>
      <c r="G397" s="73">
        <f t="shared" si="37"/>
        <v>9.7639293571980748</v>
      </c>
      <c r="H397" s="67">
        <f t="shared" si="36"/>
        <v>722.53</v>
      </c>
      <c r="I397" s="67">
        <f t="shared" si="39"/>
        <v>892.97</v>
      </c>
    </row>
    <row r="398" spans="1:9" ht="16.899999999999999" customHeight="1" x14ac:dyDescent="0.25">
      <c r="A398" s="53" t="s">
        <v>221</v>
      </c>
      <c r="B398" s="66">
        <v>1</v>
      </c>
      <c r="C398" s="66">
        <f t="shared" ref="C398:C461" si="40">D398+E398</f>
        <v>762</v>
      </c>
      <c r="D398" s="66">
        <v>678</v>
      </c>
      <c r="E398" s="66">
        <v>84</v>
      </c>
      <c r="F398" s="55">
        <v>1642</v>
      </c>
      <c r="G398" s="73">
        <f t="shared" si="37"/>
        <v>9.7639293571980748</v>
      </c>
      <c r="H398" s="67">
        <f t="shared" ref="H398:H461" si="41">ROUND(E398*G398*2,2)</f>
        <v>1640.34</v>
      </c>
      <c r="I398" s="67">
        <f t="shared" si="39"/>
        <v>2027.3</v>
      </c>
    </row>
    <row r="399" spans="1:9" ht="16.899999999999999" customHeight="1" x14ac:dyDescent="0.25">
      <c r="A399" s="53" t="s">
        <v>222</v>
      </c>
      <c r="B399" s="66">
        <v>1</v>
      </c>
      <c r="C399" s="66">
        <f t="shared" si="40"/>
        <v>649</v>
      </c>
      <c r="D399" s="66">
        <v>638</v>
      </c>
      <c r="E399" s="66">
        <v>11</v>
      </c>
      <c r="F399" s="55">
        <v>1642</v>
      </c>
      <c r="G399" s="73">
        <f t="shared" ref="G399:G462" si="42">F399/168.17</f>
        <v>9.7639293571980748</v>
      </c>
      <c r="H399" s="67">
        <f t="shared" si="41"/>
        <v>214.81</v>
      </c>
      <c r="I399" s="67">
        <f t="shared" si="39"/>
        <v>265.48</v>
      </c>
    </row>
    <row r="400" spans="1:9" ht="16.899999999999999" customHeight="1" x14ac:dyDescent="0.25">
      <c r="A400" s="53" t="s">
        <v>223</v>
      </c>
      <c r="B400" s="66">
        <v>1</v>
      </c>
      <c r="C400" s="66">
        <f t="shared" si="40"/>
        <v>574</v>
      </c>
      <c r="D400" s="66">
        <v>486</v>
      </c>
      <c r="E400" s="66">
        <v>88</v>
      </c>
      <c r="F400" s="55">
        <v>1642</v>
      </c>
      <c r="G400" s="73">
        <f t="shared" si="42"/>
        <v>9.7639293571980748</v>
      </c>
      <c r="H400" s="67">
        <f t="shared" si="41"/>
        <v>1718.45</v>
      </c>
      <c r="I400" s="67">
        <f t="shared" si="39"/>
        <v>2123.83</v>
      </c>
    </row>
    <row r="401" spans="1:9" ht="16.899999999999999" customHeight="1" x14ac:dyDescent="0.25">
      <c r="A401" s="53" t="s">
        <v>224</v>
      </c>
      <c r="B401" s="66">
        <v>1</v>
      </c>
      <c r="C401" s="66">
        <f t="shared" si="40"/>
        <v>185.18384401114207</v>
      </c>
      <c r="D401" s="66">
        <v>167</v>
      </c>
      <c r="E401" s="66">
        <v>18.183844011142064</v>
      </c>
      <c r="F401" s="55">
        <v>1642</v>
      </c>
      <c r="G401" s="73">
        <f t="shared" si="42"/>
        <v>9.7639293571980748</v>
      </c>
      <c r="H401" s="67">
        <f t="shared" si="41"/>
        <v>355.09</v>
      </c>
      <c r="I401" s="67">
        <f t="shared" si="39"/>
        <v>438.86</v>
      </c>
    </row>
    <row r="402" spans="1:9" ht="16.899999999999999" customHeight="1" x14ac:dyDescent="0.25">
      <c r="A402" s="53" t="s">
        <v>224</v>
      </c>
      <c r="B402" s="66">
        <v>1</v>
      </c>
      <c r="C402" s="66">
        <f t="shared" si="40"/>
        <v>433</v>
      </c>
      <c r="D402" s="66">
        <v>422</v>
      </c>
      <c r="E402" s="66">
        <v>11</v>
      </c>
      <c r="F402" s="55">
        <v>1642</v>
      </c>
      <c r="G402" s="73">
        <f t="shared" si="42"/>
        <v>9.7639293571980748</v>
      </c>
      <c r="H402" s="67">
        <f t="shared" si="41"/>
        <v>214.81</v>
      </c>
      <c r="I402" s="67">
        <f t="shared" si="39"/>
        <v>265.48</v>
      </c>
    </row>
    <row r="403" spans="1:9" ht="16.899999999999999" customHeight="1" x14ac:dyDescent="0.25">
      <c r="A403" s="53" t="s">
        <v>224</v>
      </c>
      <c r="B403" s="66">
        <v>1</v>
      </c>
      <c r="C403" s="66">
        <f t="shared" si="40"/>
        <v>562</v>
      </c>
      <c r="D403" s="66">
        <v>518</v>
      </c>
      <c r="E403" s="66">
        <v>44</v>
      </c>
      <c r="F403" s="55">
        <v>1642</v>
      </c>
      <c r="G403" s="73">
        <f t="shared" si="42"/>
        <v>9.7639293571980748</v>
      </c>
      <c r="H403" s="67">
        <f t="shared" si="41"/>
        <v>859.23</v>
      </c>
      <c r="I403" s="67">
        <f t="shared" si="39"/>
        <v>1061.92</v>
      </c>
    </row>
    <row r="404" spans="1:9" ht="16.899999999999999" customHeight="1" x14ac:dyDescent="0.25">
      <c r="A404" s="53" t="s">
        <v>224</v>
      </c>
      <c r="B404" s="66">
        <v>1</v>
      </c>
      <c r="C404" s="66">
        <f t="shared" si="40"/>
        <v>542</v>
      </c>
      <c r="D404" s="66">
        <v>494</v>
      </c>
      <c r="E404" s="66">
        <v>48</v>
      </c>
      <c r="F404" s="55">
        <v>1492</v>
      </c>
      <c r="G404" s="73">
        <f t="shared" si="42"/>
        <v>8.8719747874174946</v>
      </c>
      <c r="H404" s="67">
        <f t="shared" si="41"/>
        <v>851.71</v>
      </c>
      <c r="I404" s="67">
        <f t="shared" si="39"/>
        <v>1052.6300000000001</v>
      </c>
    </row>
    <row r="405" spans="1:9" ht="16.899999999999999" customHeight="1" x14ac:dyDescent="0.25">
      <c r="A405" s="53" t="s">
        <v>224</v>
      </c>
      <c r="B405" s="66">
        <v>1</v>
      </c>
      <c r="C405" s="66">
        <f t="shared" si="40"/>
        <v>614</v>
      </c>
      <c r="D405" s="66">
        <v>534</v>
      </c>
      <c r="E405" s="66">
        <v>80</v>
      </c>
      <c r="F405" s="55">
        <v>1642</v>
      </c>
      <c r="G405" s="73">
        <f t="shared" si="42"/>
        <v>9.7639293571980748</v>
      </c>
      <c r="H405" s="67">
        <f t="shared" si="41"/>
        <v>1562.23</v>
      </c>
      <c r="I405" s="67">
        <f t="shared" si="39"/>
        <v>1930.76</v>
      </c>
    </row>
    <row r="406" spans="1:9" ht="16.899999999999999" customHeight="1" x14ac:dyDescent="0.25">
      <c r="A406" s="53" t="s">
        <v>224</v>
      </c>
      <c r="B406" s="66">
        <v>1</v>
      </c>
      <c r="C406" s="66">
        <f t="shared" si="40"/>
        <v>580</v>
      </c>
      <c r="D406" s="66">
        <v>542</v>
      </c>
      <c r="E406" s="66">
        <v>38</v>
      </c>
      <c r="F406" s="55">
        <v>1492</v>
      </c>
      <c r="G406" s="73">
        <f t="shared" si="42"/>
        <v>8.8719747874174946</v>
      </c>
      <c r="H406" s="67">
        <f t="shared" si="41"/>
        <v>674.27</v>
      </c>
      <c r="I406" s="67">
        <f t="shared" si="39"/>
        <v>833.33</v>
      </c>
    </row>
    <row r="407" spans="1:9" ht="16.899999999999999" customHeight="1" x14ac:dyDescent="0.25">
      <c r="A407" s="53" t="s">
        <v>224</v>
      </c>
      <c r="B407" s="66">
        <v>1</v>
      </c>
      <c r="C407" s="66">
        <f t="shared" si="40"/>
        <v>561</v>
      </c>
      <c r="D407" s="66">
        <v>542</v>
      </c>
      <c r="E407" s="66">
        <v>19</v>
      </c>
      <c r="F407" s="55">
        <v>1492</v>
      </c>
      <c r="G407" s="73">
        <f t="shared" si="42"/>
        <v>8.8719747874174946</v>
      </c>
      <c r="H407" s="67">
        <f t="shared" si="41"/>
        <v>337.14</v>
      </c>
      <c r="I407" s="67">
        <f t="shared" si="39"/>
        <v>416.67</v>
      </c>
    </row>
    <row r="408" spans="1:9" ht="16.899999999999999" customHeight="1" x14ac:dyDescent="0.25">
      <c r="A408" s="53" t="s">
        <v>225</v>
      </c>
      <c r="B408" s="66">
        <v>1</v>
      </c>
      <c r="C408" s="66">
        <f t="shared" si="40"/>
        <v>498</v>
      </c>
      <c r="D408" s="66">
        <v>422</v>
      </c>
      <c r="E408" s="66">
        <v>76</v>
      </c>
      <c r="F408" s="55">
        <v>1642</v>
      </c>
      <c r="G408" s="73">
        <f t="shared" si="42"/>
        <v>9.7639293571980748</v>
      </c>
      <c r="H408" s="67">
        <f t="shared" si="41"/>
        <v>1484.12</v>
      </c>
      <c r="I408" s="67">
        <f t="shared" si="39"/>
        <v>1834.22</v>
      </c>
    </row>
    <row r="409" spans="1:9" ht="16.899999999999999" customHeight="1" x14ac:dyDescent="0.25">
      <c r="A409" s="53" t="s">
        <v>226</v>
      </c>
      <c r="B409" s="66">
        <v>1</v>
      </c>
      <c r="C409" s="66">
        <f t="shared" si="40"/>
        <v>622</v>
      </c>
      <c r="D409" s="66">
        <v>598</v>
      </c>
      <c r="E409" s="66">
        <v>24</v>
      </c>
      <c r="F409" s="55">
        <v>1642</v>
      </c>
      <c r="G409" s="73">
        <f t="shared" si="42"/>
        <v>9.7639293571980748</v>
      </c>
      <c r="H409" s="67">
        <f t="shared" si="41"/>
        <v>468.67</v>
      </c>
      <c r="I409" s="67">
        <f t="shared" si="39"/>
        <v>579.23</v>
      </c>
    </row>
    <row r="410" spans="1:9" ht="16.899999999999999" customHeight="1" x14ac:dyDescent="0.25">
      <c r="A410" s="53" t="s">
        <v>226</v>
      </c>
      <c r="B410" s="66">
        <v>1</v>
      </c>
      <c r="C410" s="66">
        <f t="shared" si="40"/>
        <v>458.47199999999998</v>
      </c>
      <c r="D410" s="66">
        <v>446</v>
      </c>
      <c r="E410" s="66">
        <v>12.472</v>
      </c>
      <c r="F410" s="55">
        <v>1642</v>
      </c>
      <c r="G410" s="73">
        <f t="shared" si="42"/>
        <v>9.7639293571980748</v>
      </c>
      <c r="H410" s="67">
        <f t="shared" si="41"/>
        <v>243.55</v>
      </c>
      <c r="I410" s="67">
        <f t="shared" si="39"/>
        <v>301</v>
      </c>
    </row>
    <row r="411" spans="1:9" ht="16.899999999999999" customHeight="1" x14ac:dyDescent="0.25">
      <c r="A411" s="53" t="s">
        <v>226</v>
      </c>
      <c r="B411" s="66">
        <v>1</v>
      </c>
      <c r="C411" s="66">
        <f t="shared" si="40"/>
        <v>638</v>
      </c>
      <c r="D411" s="66">
        <v>622</v>
      </c>
      <c r="E411" s="66">
        <v>16</v>
      </c>
      <c r="F411" s="55">
        <v>1642</v>
      </c>
      <c r="G411" s="73">
        <f t="shared" si="42"/>
        <v>9.7639293571980748</v>
      </c>
      <c r="H411" s="67">
        <f t="shared" si="41"/>
        <v>312.45</v>
      </c>
      <c r="I411" s="67">
        <f t="shared" si="39"/>
        <v>386.16</v>
      </c>
    </row>
    <row r="412" spans="1:9" ht="16.899999999999999" customHeight="1" x14ac:dyDescent="0.25">
      <c r="A412" s="53" t="s">
        <v>226</v>
      </c>
      <c r="B412" s="66">
        <v>1</v>
      </c>
      <c r="C412" s="66">
        <f t="shared" si="40"/>
        <v>332</v>
      </c>
      <c r="D412" s="66">
        <v>296</v>
      </c>
      <c r="E412" s="66">
        <v>36</v>
      </c>
      <c r="F412" s="55">
        <v>1642</v>
      </c>
      <c r="G412" s="73">
        <f t="shared" si="42"/>
        <v>9.7639293571980748</v>
      </c>
      <c r="H412" s="67">
        <f t="shared" si="41"/>
        <v>703</v>
      </c>
      <c r="I412" s="67">
        <f t="shared" si="39"/>
        <v>868.84</v>
      </c>
    </row>
    <row r="413" spans="1:9" ht="16.899999999999999" customHeight="1" x14ac:dyDescent="0.25">
      <c r="A413" s="53" t="s">
        <v>227</v>
      </c>
      <c r="B413" s="66">
        <v>1</v>
      </c>
      <c r="C413" s="66">
        <f t="shared" si="40"/>
        <v>567</v>
      </c>
      <c r="D413" s="66">
        <v>518</v>
      </c>
      <c r="E413" s="66">
        <v>49</v>
      </c>
      <c r="F413" s="55">
        <v>1642</v>
      </c>
      <c r="G413" s="73">
        <f t="shared" si="42"/>
        <v>9.7639293571980748</v>
      </c>
      <c r="H413" s="67">
        <f t="shared" si="41"/>
        <v>956.87</v>
      </c>
      <c r="I413" s="67">
        <f t="shared" si="39"/>
        <v>1182.5999999999999</v>
      </c>
    </row>
    <row r="414" spans="1:9" ht="16.899999999999999" customHeight="1" x14ac:dyDescent="0.25">
      <c r="A414" s="53" t="s">
        <v>227</v>
      </c>
      <c r="B414" s="66">
        <v>1</v>
      </c>
      <c r="C414" s="66">
        <f t="shared" si="40"/>
        <v>663</v>
      </c>
      <c r="D414" s="66">
        <v>623</v>
      </c>
      <c r="E414" s="66">
        <v>40</v>
      </c>
      <c r="F414" s="55">
        <v>1642</v>
      </c>
      <c r="G414" s="73">
        <f t="shared" si="42"/>
        <v>9.7639293571980748</v>
      </c>
      <c r="H414" s="67">
        <f t="shared" si="41"/>
        <v>781.11</v>
      </c>
      <c r="I414" s="67">
        <f t="shared" si="39"/>
        <v>965.37</v>
      </c>
    </row>
    <row r="415" spans="1:9" ht="16.899999999999999" customHeight="1" x14ac:dyDescent="0.25">
      <c r="A415" s="53" t="s">
        <v>228</v>
      </c>
      <c r="B415" s="66">
        <v>1</v>
      </c>
      <c r="C415" s="66">
        <f t="shared" si="40"/>
        <v>570</v>
      </c>
      <c r="D415" s="66">
        <v>542</v>
      </c>
      <c r="E415" s="66">
        <v>28</v>
      </c>
      <c r="F415" s="55">
        <v>1642</v>
      </c>
      <c r="G415" s="73">
        <f t="shared" si="42"/>
        <v>9.7639293571980748</v>
      </c>
      <c r="H415" s="67">
        <f t="shared" si="41"/>
        <v>546.78</v>
      </c>
      <c r="I415" s="67">
        <f t="shared" si="39"/>
        <v>675.77</v>
      </c>
    </row>
    <row r="416" spans="1:9" ht="16.899999999999999" customHeight="1" x14ac:dyDescent="0.25">
      <c r="A416" s="53" t="s">
        <v>229</v>
      </c>
      <c r="B416" s="66">
        <v>1</v>
      </c>
      <c r="C416" s="66">
        <f t="shared" si="40"/>
        <v>187</v>
      </c>
      <c r="D416" s="66">
        <v>175</v>
      </c>
      <c r="E416" s="66">
        <v>12</v>
      </c>
      <c r="F416" s="55">
        <v>1642</v>
      </c>
      <c r="G416" s="73">
        <f t="shared" si="42"/>
        <v>9.7639293571980748</v>
      </c>
      <c r="H416" s="67">
        <f t="shared" si="41"/>
        <v>234.33</v>
      </c>
      <c r="I416" s="67">
        <f t="shared" si="39"/>
        <v>289.61</v>
      </c>
    </row>
    <row r="417" spans="1:9" ht="16.899999999999999" customHeight="1" x14ac:dyDescent="0.25">
      <c r="A417" s="53" t="s">
        <v>229</v>
      </c>
      <c r="B417" s="66">
        <v>1</v>
      </c>
      <c r="C417" s="66">
        <f t="shared" si="40"/>
        <v>679</v>
      </c>
      <c r="D417" s="66">
        <v>616</v>
      </c>
      <c r="E417" s="66">
        <v>63</v>
      </c>
      <c r="F417" s="55">
        <v>1642</v>
      </c>
      <c r="G417" s="73">
        <f t="shared" si="42"/>
        <v>9.7639293571980748</v>
      </c>
      <c r="H417" s="67">
        <f t="shared" si="41"/>
        <v>1230.26</v>
      </c>
      <c r="I417" s="67">
        <f t="shared" si="39"/>
        <v>1520.48</v>
      </c>
    </row>
    <row r="418" spans="1:9" ht="16.899999999999999" customHeight="1" x14ac:dyDescent="0.25">
      <c r="A418" s="53" t="s">
        <v>229</v>
      </c>
      <c r="B418" s="66">
        <v>1</v>
      </c>
      <c r="C418" s="66">
        <f t="shared" si="40"/>
        <v>522</v>
      </c>
      <c r="D418" s="66">
        <v>462</v>
      </c>
      <c r="E418" s="66">
        <v>60</v>
      </c>
      <c r="F418" s="55">
        <v>1492</v>
      </c>
      <c r="G418" s="73">
        <f t="shared" si="42"/>
        <v>8.8719747874174946</v>
      </c>
      <c r="H418" s="67">
        <f t="shared" si="41"/>
        <v>1064.6400000000001</v>
      </c>
      <c r="I418" s="67">
        <f t="shared" si="39"/>
        <v>1315.79</v>
      </c>
    </row>
    <row r="419" spans="1:9" ht="16.899999999999999" customHeight="1" x14ac:dyDescent="0.25">
      <c r="A419" s="53" t="s">
        <v>229</v>
      </c>
      <c r="B419" s="66">
        <v>1</v>
      </c>
      <c r="C419" s="66">
        <f t="shared" si="40"/>
        <v>646</v>
      </c>
      <c r="D419" s="66">
        <v>598</v>
      </c>
      <c r="E419" s="66">
        <v>48</v>
      </c>
      <c r="F419" s="55">
        <v>1492</v>
      </c>
      <c r="G419" s="73">
        <f t="shared" si="42"/>
        <v>8.8719747874174946</v>
      </c>
      <c r="H419" s="67">
        <f t="shared" si="41"/>
        <v>851.71</v>
      </c>
      <c r="I419" s="67">
        <f t="shared" si="39"/>
        <v>1052.6300000000001</v>
      </c>
    </row>
    <row r="420" spans="1:9" ht="16.899999999999999" customHeight="1" x14ac:dyDescent="0.25">
      <c r="A420" s="53" t="s">
        <v>229</v>
      </c>
      <c r="B420" s="66">
        <v>1</v>
      </c>
      <c r="C420" s="66">
        <f t="shared" si="40"/>
        <v>651</v>
      </c>
      <c r="D420" s="66">
        <v>598</v>
      </c>
      <c r="E420" s="66">
        <v>53</v>
      </c>
      <c r="F420" s="55">
        <v>1642</v>
      </c>
      <c r="G420" s="73">
        <f t="shared" si="42"/>
        <v>9.7639293571980748</v>
      </c>
      <c r="H420" s="67">
        <f t="shared" si="41"/>
        <v>1034.98</v>
      </c>
      <c r="I420" s="67">
        <f t="shared" si="39"/>
        <v>1279.1300000000001</v>
      </c>
    </row>
    <row r="421" spans="1:9" ht="16.899999999999999" customHeight="1" x14ac:dyDescent="0.25">
      <c r="A421" s="53" t="s">
        <v>229</v>
      </c>
      <c r="B421" s="66">
        <v>1</v>
      </c>
      <c r="C421" s="66">
        <f t="shared" si="40"/>
        <v>602</v>
      </c>
      <c r="D421" s="66">
        <v>574</v>
      </c>
      <c r="E421" s="66">
        <v>28</v>
      </c>
      <c r="F421" s="55">
        <v>1642</v>
      </c>
      <c r="G421" s="73">
        <f t="shared" si="42"/>
        <v>9.7639293571980748</v>
      </c>
      <c r="H421" s="67">
        <f t="shared" si="41"/>
        <v>546.78</v>
      </c>
      <c r="I421" s="67">
        <f t="shared" si="39"/>
        <v>675.77</v>
      </c>
    </row>
    <row r="422" spans="1:9" ht="16.899999999999999" customHeight="1" x14ac:dyDescent="0.25">
      <c r="A422" s="53" t="s">
        <v>229</v>
      </c>
      <c r="B422" s="66">
        <v>1</v>
      </c>
      <c r="C422" s="66">
        <f t="shared" si="40"/>
        <v>560</v>
      </c>
      <c r="D422" s="66">
        <v>518</v>
      </c>
      <c r="E422" s="66">
        <v>42</v>
      </c>
      <c r="F422" s="55">
        <v>1642</v>
      </c>
      <c r="G422" s="73">
        <f t="shared" si="42"/>
        <v>9.7639293571980748</v>
      </c>
      <c r="H422" s="67">
        <f t="shared" si="41"/>
        <v>820.17</v>
      </c>
      <c r="I422" s="67">
        <f t="shared" si="39"/>
        <v>1013.65</v>
      </c>
    </row>
    <row r="423" spans="1:9" ht="16.899999999999999" customHeight="1" x14ac:dyDescent="0.25">
      <c r="A423" s="53" t="s">
        <v>229</v>
      </c>
      <c r="B423" s="66">
        <v>1</v>
      </c>
      <c r="C423" s="66">
        <f t="shared" si="40"/>
        <v>296</v>
      </c>
      <c r="D423" s="66">
        <v>280</v>
      </c>
      <c r="E423" s="66">
        <v>16</v>
      </c>
      <c r="F423" s="55">
        <v>1642</v>
      </c>
      <c r="G423" s="73">
        <f t="shared" si="42"/>
        <v>9.7639293571980748</v>
      </c>
      <c r="H423" s="67">
        <f t="shared" si="41"/>
        <v>312.45</v>
      </c>
      <c r="I423" s="67">
        <f t="shared" si="39"/>
        <v>386.16</v>
      </c>
    </row>
    <row r="424" spans="1:9" ht="16.899999999999999" customHeight="1" x14ac:dyDescent="0.25">
      <c r="A424" s="53" t="s">
        <v>229</v>
      </c>
      <c r="B424" s="66">
        <v>1</v>
      </c>
      <c r="C424" s="66">
        <f t="shared" si="40"/>
        <v>647</v>
      </c>
      <c r="D424" s="66">
        <v>598</v>
      </c>
      <c r="E424" s="66">
        <v>49</v>
      </c>
      <c r="F424" s="55">
        <v>1492</v>
      </c>
      <c r="G424" s="73">
        <f t="shared" si="42"/>
        <v>8.8719747874174946</v>
      </c>
      <c r="H424" s="67">
        <f t="shared" si="41"/>
        <v>869.45</v>
      </c>
      <c r="I424" s="67">
        <f t="shared" si="39"/>
        <v>1074.55</v>
      </c>
    </row>
    <row r="425" spans="1:9" ht="16.899999999999999" customHeight="1" x14ac:dyDescent="0.25">
      <c r="A425" s="53" t="s">
        <v>229</v>
      </c>
      <c r="B425" s="66">
        <v>1</v>
      </c>
      <c r="C425" s="66">
        <f t="shared" si="40"/>
        <v>565</v>
      </c>
      <c r="D425" s="66">
        <v>518</v>
      </c>
      <c r="E425" s="66">
        <v>47</v>
      </c>
      <c r="F425" s="55">
        <v>1492</v>
      </c>
      <c r="G425" s="73">
        <f t="shared" si="42"/>
        <v>8.8719747874174946</v>
      </c>
      <c r="H425" s="67">
        <f t="shared" si="41"/>
        <v>833.97</v>
      </c>
      <c r="I425" s="67">
        <f t="shared" si="39"/>
        <v>1030.7</v>
      </c>
    </row>
    <row r="426" spans="1:9" ht="16.899999999999999" customHeight="1" x14ac:dyDescent="0.25">
      <c r="A426" s="53" t="s">
        <v>229</v>
      </c>
      <c r="B426" s="66">
        <v>1</v>
      </c>
      <c r="C426" s="66">
        <f t="shared" si="40"/>
        <v>564</v>
      </c>
      <c r="D426" s="66">
        <v>518</v>
      </c>
      <c r="E426" s="66">
        <v>46</v>
      </c>
      <c r="F426" s="55">
        <v>1492</v>
      </c>
      <c r="G426" s="73">
        <f t="shared" si="42"/>
        <v>8.8719747874174946</v>
      </c>
      <c r="H426" s="67">
        <f t="shared" si="41"/>
        <v>816.22</v>
      </c>
      <c r="I426" s="67">
        <f t="shared" si="39"/>
        <v>1008.77</v>
      </c>
    </row>
    <row r="427" spans="1:9" ht="16.899999999999999" customHeight="1" x14ac:dyDescent="0.25">
      <c r="A427" s="53" t="s">
        <v>229</v>
      </c>
      <c r="B427" s="66">
        <v>1</v>
      </c>
      <c r="C427" s="66">
        <f t="shared" si="40"/>
        <v>570</v>
      </c>
      <c r="D427" s="66">
        <v>518</v>
      </c>
      <c r="E427" s="66">
        <v>52</v>
      </c>
      <c r="F427" s="55">
        <v>1492</v>
      </c>
      <c r="G427" s="73">
        <f t="shared" si="42"/>
        <v>8.8719747874174946</v>
      </c>
      <c r="H427" s="67">
        <f t="shared" si="41"/>
        <v>922.69</v>
      </c>
      <c r="I427" s="67">
        <f t="shared" si="39"/>
        <v>1140.3499999999999</v>
      </c>
    </row>
    <row r="428" spans="1:9" ht="16.899999999999999" customHeight="1" x14ac:dyDescent="0.25">
      <c r="A428" s="53" t="s">
        <v>229</v>
      </c>
      <c r="B428" s="66">
        <v>1</v>
      </c>
      <c r="C428" s="66">
        <f t="shared" si="40"/>
        <v>622</v>
      </c>
      <c r="D428" s="66">
        <v>598</v>
      </c>
      <c r="E428" s="66">
        <v>24</v>
      </c>
      <c r="F428" s="55">
        <v>1642</v>
      </c>
      <c r="G428" s="73">
        <f t="shared" si="42"/>
        <v>9.7639293571980748</v>
      </c>
      <c r="H428" s="67">
        <f t="shared" si="41"/>
        <v>468.67</v>
      </c>
      <c r="I428" s="67">
        <f t="shared" ref="I428:I459" si="43">ROUND(H428*1.2359,2)</f>
        <v>579.23</v>
      </c>
    </row>
    <row r="429" spans="1:9" ht="16.899999999999999" customHeight="1" x14ac:dyDescent="0.25">
      <c r="A429" s="53" t="s">
        <v>230</v>
      </c>
      <c r="B429" s="66">
        <v>1</v>
      </c>
      <c r="C429" s="66">
        <f t="shared" si="40"/>
        <v>718</v>
      </c>
      <c r="D429" s="66">
        <v>678</v>
      </c>
      <c r="E429" s="66">
        <v>40</v>
      </c>
      <c r="F429" s="55">
        <v>1642</v>
      </c>
      <c r="G429" s="73">
        <f t="shared" si="42"/>
        <v>9.7639293571980748</v>
      </c>
      <c r="H429" s="67">
        <f t="shared" si="41"/>
        <v>781.11</v>
      </c>
      <c r="I429" s="67">
        <f t="shared" si="43"/>
        <v>965.37</v>
      </c>
    </row>
    <row r="430" spans="1:9" ht="16.899999999999999" customHeight="1" x14ac:dyDescent="0.25">
      <c r="A430" s="53" t="s">
        <v>230</v>
      </c>
      <c r="B430" s="66">
        <v>1</v>
      </c>
      <c r="C430" s="66">
        <f t="shared" si="40"/>
        <v>708</v>
      </c>
      <c r="D430" s="66">
        <v>638</v>
      </c>
      <c r="E430" s="66">
        <v>70</v>
      </c>
      <c r="F430" s="55">
        <v>1492</v>
      </c>
      <c r="G430" s="73">
        <f t="shared" si="42"/>
        <v>8.8719747874174946</v>
      </c>
      <c r="H430" s="67">
        <f t="shared" si="41"/>
        <v>1242.08</v>
      </c>
      <c r="I430" s="67">
        <f t="shared" si="43"/>
        <v>1535.09</v>
      </c>
    </row>
    <row r="431" spans="1:9" ht="16.899999999999999" customHeight="1" x14ac:dyDescent="0.25">
      <c r="A431" s="53" t="s">
        <v>230</v>
      </c>
      <c r="B431" s="66">
        <v>1</v>
      </c>
      <c r="C431" s="66">
        <f t="shared" si="40"/>
        <v>555</v>
      </c>
      <c r="D431" s="66">
        <v>519</v>
      </c>
      <c r="E431" s="66">
        <v>36</v>
      </c>
      <c r="F431" s="55">
        <v>1492</v>
      </c>
      <c r="G431" s="73">
        <f t="shared" si="42"/>
        <v>8.8719747874174946</v>
      </c>
      <c r="H431" s="67">
        <f t="shared" si="41"/>
        <v>638.78</v>
      </c>
      <c r="I431" s="67">
        <f t="shared" si="43"/>
        <v>789.47</v>
      </c>
    </row>
    <row r="432" spans="1:9" ht="16.899999999999999" customHeight="1" x14ac:dyDescent="0.25">
      <c r="A432" s="53" t="s">
        <v>230</v>
      </c>
      <c r="B432" s="66">
        <v>1</v>
      </c>
      <c r="C432" s="66">
        <f t="shared" si="40"/>
        <v>566</v>
      </c>
      <c r="D432" s="66">
        <v>518</v>
      </c>
      <c r="E432" s="66">
        <v>48</v>
      </c>
      <c r="F432" s="55">
        <v>1492</v>
      </c>
      <c r="G432" s="73">
        <f t="shared" si="42"/>
        <v>8.8719747874174946</v>
      </c>
      <c r="H432" s="67">
        <f t="shared" si="41"/>
        <v>851.71</v>
      </c>
      <c r="I432" s="67">
        <f t="shared" si="43"/>
        <v>1052.6300000000001</v>
      </c>
    </row>
    <row r="433" spans="1:9" ht="16.899999999999999" customHeight="1" x14ac:dyDescent="0.25">
      <c r="A433" s="53" t="s">
        <v>230</v>
      </c>
      <c r="B433" s="66">
        <v>1</v>
      </c>
      <c r="C433" s="66">
        <f t="shared" si="40"/>
        <v>729</v>
      </c>
      <c r="D433" s="66">
        <v>678</v>
      </c>
      <c r="E433" s="66">
        <v>51</v>
      </c>
      <c r="F433" s="55">
        <v>1492</v>
      </c>
      <c r="G433" s="73">
        <f t="shared" si="42"/>
        <v>8.8719747874174946</v>
      </c>
      <c r="H433" s="67">
        <f t="shared" si="41"/>
        <v>904.94</v>
      </c>
      <c r="I433" s="67">
        <f t="shared" si="43"/>
        <v>1118.42</v>
      </c>
    </row>
    <row r="434" spans="1:9" ht="16.899999999999999" customHeight="1" x14ac:dyDescent="0.25">
      <c r="A434" s="53" t="s">
        <v>230</v>
      </c>
      <c r="B434" s="66">
        <v>1</v>
      </c>
      <c r="C434" s="66">
        <f t="shared" si="40"/>
        <v>563</v>
      </c>
      <c r="D434" s="66">
        <v>518</v>
      </c>
      <c r="E434" s="66">
        <v>45</v>
      </c>
      <c r="F434" s="55">
        <v>1492</v>
      </c>
      <c r="G434" s="73">
        <f t="shared" si="42"/>
        <v>8.8719747874174946</v>
      </c>
      <c r="H434" s="67">
        <f t="shared" si="41"/>
        <v>798.48</v>
      </c>
      <c r="I434" s="67">
        <f t="shared" si="43"/>
        <v>986.84</v>
      </c>
    </row>
    <row r="435" spans="1:9" ht="16.899999999999999" customHeight="1" x14ac:dyDescent="0.25">
      <c r="A435" s="53" t="s">
        <v>230</v>
      </c>
      <c r="B435" s="66">
        <v>1</v>
      </c>
      <c r="C435" s="66">
        <f t="shared" si="40"/>
        <v>582</v>
      </c>
      <c r="D435" s="66">
        <v>558</v>
      </c>
      <c r="E435" s="66">
        <v>24</v>
      </c>
      <c r="F435" s="55">
        <v>1642</v>
      </c>
      <c r="G435" s="73">
        <f t="shared" si="42"/>
        <v>9.7639293571980748</v>
      </c>
      <c r="H435" s="67">
        <f t="shared" si="41"/>
        <v>468.67</v>
      </c>
      <c r="I435" s="67">
        <f t="shared" si="43"/>
        <v>579.23</v>
      </c>
    </row>
    <row r="436" spans="1:9" ht="16.899999999999999" customHeight="1" x14ac:dyDescent="0.25">
      <c r="A436" s="53" t="s">
        <v>230</v>
      </c>
      <c r="B436" s="66">
        <v>1</v>
      </c>
      <c r="C436" s="66">
        <f t="shared" si="40"/>
        <v>533</v>
      </c>
      <c r="D436" s="66">
        <v>519</v>
      </c>
      <c r="E436" s="66">
        <v>14</v>
      </c>
      <c r="F436" s="55">
        <v>1642</v>
      </c>
      <c r="G436" s="73">
        <f t="shared" si="42"/>
        <v>9.7639293571980748</v>
      </c>
      <c r="H436" s="67">
        <f t="shared" si="41"/>
        <v>273.39</v>
      </c>
      <c r="I436" s="67">
        <f t="shared" si="43"/>
        <v>337.88</v>
      </c>
    </row>
    <row r="437" spans="1:9" ht="16.899999999999999" customHeight="1" x14ac:dyDescent="0.25">
      <c r="A437" s="53" t="s">
        <v>231</v>
      </c>
      <c r="B437" s="66">
        <v>1</v>
      </c>
      <c r="C437" s="66">
        <f t="shared" si="40"/>
        <v>583</v>
      </c>
      <c r="D437" s="66">
        <v>495</v>
      </c>
      <c r="E437" s="66">
        <v>88</v>
      </c>
      <c r="F437" s="55">
        <v>1492</v>
      </c>
      <c r="G437" s="73">
        <f t="shared" si="42"/>
        <v>8.8719747874174946</v>
      </c>
      <c r="H437" s="67">
        <f t="shared" si="41"/>
        <v>1561.47</v>
      </c>
      <c r="I437" s="67">
        <f t="shared" si="43"/>
        <v>1929.82</v>
      </c>
    </row>
    <row r="438" spans="1:9" ht="16.899999999999999" customHeight="1" x14ac:dyDescent="0.25">
      <c r="A438" s="53" t="s">
        <v>231</v>
      </c>
      <c r="B438" s="66">
        <v>1</v>
      </c>
      <c r="C438" s="66">
        <f t="shared" si="40"/>
        <v>662</v>
      </c>
      <c r="D438" s="66">
        <v>574</v>
      </c>
      <c r="E438" s="66">
        <v>88</v>
      </c>
      <c r="F438" s="55">
        <v>1492</v>
      </c>
      <c r="G438" s="73">
        <f t="shared" si="42"/>
        <v>8.8719747874174946</v>
      </c>
      <c r="H438" s="67">
        <f t="shared" si="41"/>
        <v>1561.47</v>
      </c>
      <c r="I438" s="67">
        <f t="shared" si="43"/>
        <v>1929.82</v>
      </c>
    </row>
    <row r="439" spans="1:9" ht="16.899999999999999" customHeight="1" x14ac:dyDescent="0.25">
      <c r="A439" s="53" t="s">
        <v>231</v>
      </c>
      <c r="B439" s="66">
        <v>1</v>
      </c>
      <c r="C439" s="66">
        <f t="shared" si="40"/>
        <v>630</v>
      </c>
      <c r="D439" s="66">
        <v>558</v>
      </c>
      <c r="E439" s="66">
        <v>72</v>
      </c>
      <c r="F439" s="55">
        <v>1642</v>
      </c>
      <c r="G439" s="73">
        <f t="shared" si="42"/>
        <v>9.7639293571980748</v>
      </c>
      <c r="H439" s="67">
        <f t="shared" si="41"/>
        <v>1406.01</v>
      </c>
      <c r="I439" s="67">
        <f t="shared" si="43"/>
        <v>1737.69</v>
      </c>
    </row>
    <row r="440" spans="1:9" ht="16.899999999999999" customHeight="1" x14ac:dyDescent="0.25">
      <c r="A440" s="53" t="s">
        <v>232</v>
      </c>
      <c r="B440" s="66">
        <v>1</v>
      </c>
      <c r="C440" s="66">
        <f t="shared" si="40"/>
        <v>590</v>
      </c>
      <c r="D440" s="66">
        <v>518</v>
      </c>
      <c r="E440" s="66">
        <v>72</v>
      </c>
      <c r="F440" s="55">
        <v>1492</v>
      </c>
      <c r="G440" s="73">
        <f t="shared" si="42"/>
        <v>8.8719747874174946</v>
      </c>
      <c r="H440" s="67">
        <f t="shared" si="41"/>
        <v>1277.56</v>
      </c>
      <c r="I440" s="67">
        <f t="shared" si="43"/>
        <v>1578.94</v>
      </c>
    </row>
    <row r="441" spans="1:9" ht="16.899999999999999" customHeight="1" x14ac:dyDescent="0.25">
      <c r="A441" s="53" t="s">
        <v>233</v>
      </c>
      <c r="B441" s="66">
        <v>1</v>
      </c>
      <c r="C441" s="66">
        <f t="shared" si="40"/>
        <v>706.5</v>
      </c>
      <c r="D441" s="66">
        <v>615</v>
      </c>
      <c r="E441" s="66">
        <v>91.5</v>
      </c>
      <c r="F441" s="55">
        <v>1642</v>
      </c>
      <c r="G441" s="73">
        <f t="shared" si="42"/>
        <v>9.7639293571980748</v>
      </c>
      <c r="H441" s="67">
        <f t="shared" si="41"/>
        <v>1786.8</v>
      </c>
      <c r="I441" s="67">
        <f t="shared" si="43"/>
        <v>2208.31</v>
      </c>
    </row>
    <row r="442" spans="1:9" ht="16.899999999999999" customHeight="1" x14ac:dyDescent="0.25">
      <c r="A442" s="53" t="s">
        <v>233</v>
      </c>
      <c r="B442" s="66">
        <v>1</v>
      </c>
      <c r="C442" s="66">
        <f t="shared" si="40"/>
        <v>570</v>
      </c>
      <c r="D442" s="66">
        <v>510</v>
      </c>
      <c r="E442" s="66">
        <v>60</v>
      </c>
      <c r="F442" s="55">
        <v>1642</v>
      </c>
      <c r="G442" s="73">
        <f t="shared" si="42"/>
        <v>9.7639293571980748</v>
      </c>
      <c r="H442" s="67">
        <f t="shared" si="41"/>
        <v>1171.67</v>
      </c>
      <c r="I442" s="67">
        <f t="shared" si="43"/>
        <v>1448.07</v>
      </c>
    </row>
    <row r="443" spans="1:9" ht="16.899999999999999" customHeight="1" x14ac:dyDescent="0.25">
      <c r="A443" s="53" t="s">
        <v>233</v>
      </c>
      <c r="B443" s="66">
        <v>1</v>
      </c>
      <c r="C443" s="66">
        <f t="shared" si="40"/>
        <v>762</v>
      </c>
      <c r="D443" s="66">
        <v>678</v>
      </c>
      <c r="E443" s="66">
        <v>84</v>
      </c>
      <c r="F443" s="55">
        <v>1492</v>
      </c>
      <c r="G443" s="73">
        <f t="shared" si="42"/>
        <v>8.8719747874174946</v>
      </c>
      <c r="H443" s="67">
        <f t="shared" si="41"/>
        <v>1490.49</v>
      </c>
      <c r="I443" s="67">
        <f t="shared" si="43"/>
        <v>1842.1</v>
      </c>
    </row>
    <row r="444" spans="1:9" ht="16.899999999999999" customHeight="1" x14ac:dyDescent="0.25">
      <c r="A444" s="53" t="s">
        <v>233</v>
      </c>
      <c r="B444" s="66">
        <v>1</v>
      </c>
      <c r="C444" s="66">
        <f t="shared" si="40"/>
        <v>375</v>
      </c>
      <c r="D444" s="66">
        <v>351</v>
      </c>
      <c r="E444" s="66">
        <v>24</v>
      </c>
      <c r="F444" s="55">
        <v>1642</v>
      </c>
      <c r="G444" s="73">
        <f t="shared" si="42"/>
        <v>9.7639293571980748</v>
      </c>
      <c r="H444" s="67">
        <f t="shared" si="41"/>
        <v>468.67</v>
      </c>
      <c r="I444" s="67">
        <f t="shared" si="43"/>
        <v>579.23</v>
      </c>
    </row>
    <row r="445" spans="1:9" ht="16.899999999999999" customHeight="1" x14ac:dyDescent="0.25">
      <c r="A445" s="53" t="s">
        <v>234</v>
      </c>
      <c r="B445" s="66">
        <v>1</v>
      </c>
      <c r="C445" s="66">
        <f t="shared" si="40"/>
        <v>706</v>
      </c>
      <c r="D445" s="66">
        <v>598</v>
      </c>
      <c r="E445" s="66">
        <v>108</v>
      </c>
      <c r="F445" s="55">
        <v>1492</v>
      </c>
      <c r="G445" s="73">
        <f t="shared" si="42"/>
        <v>8.8719747874174946</v>
      </c>
      <c r="H445" s="67">
        <f t="shared" si="41"/>
        <v>1916.35</v>
      </c>
      <c r="I445" s="67">
        <f t="shared" si="43"/>
        <v>2368.42</v>
      </c>
    </row>
    <row r="446" spans="1:9" ht="16.899999999999999" customHeight="1" x14ac:dyDescent="0.25">
      <c r="A446" s="53" t="s">
        <v>235</v>
      </c>
      <c r="B446" s="66">
        <v>1</v>
      </c>
      <c r="C446" s="66">
        <f t="shared" si="40"/>
        <v>611</v>
      </c>
      <c r="D446" s="66">
        <v>598</v>
      </c>
      <c r="E446" s="66">
        <v>13</v>
      </c>
      <c r="F446" s="55">
        <v>1723</v>
      </c>
      <c r="G446" s="73">
        <f t="shared" si="42"/>
        <v>10.245584824879588</v>
      </c>
      <c r="H446" s="67">
        <f t="shared" si="41"/>
        <v>266.39</v>
      </c>
      <c r="I446" s="67">
        <f t="shared" si="43"/>
        <v>329.23</v>
      </c>
    </row>
    <row r="447" spans="1:9" ht="16.899999999999999" customHeight="1" x14ac:dyDescent="0.25">
      <c r="A447" s="53" t="s">
        <v>236</v>
      </c>
      <c r="B447" s="66">
        <v>1</v>
      </c>
      <c r="C447" s="66">
        <f t="shared" si="40"/>
        <v>136</v>
      </c>
      <c r="D447" s="66">
        <v>0</v>
      </c>
      <c r="E447" s="66">
        <v>136</v>
      </c>
      <c r="F447" s="55">
        <v>2034</v>
      </c>
      <c r="G447" s="73">
        <f t="shared" si="42"/>
        <v>12.094903966224654</v>
      </c>
      <c r="H447" s="67">
        <f t="shared" si="41"/>
        <v>3289.81</v>
      </c>
      <c r="I447" s="67">
        <f t="shared" si="43"/>
        <v>4065.88</v>
      </c>
    </row>
    <row r="448" spans="1:9" ht="16.899999999999999" customHeight="1" x14ac:dyDescent="0.25">
      <c r="A448" s="53" t="s">
        <v>236</v>
      </c>
      <c r="B448" s="66">
        <v>1</v>
      </c>
      <c r="C448" s="66">
        <f t="shared" si="40"/>
        <v>265</v>
      </c>
      <c r="D448" s="66">
        <v>0</v>
      </c>
      <c r="E448" s="66">
        <v>265</v>
      </c>
      <c r="F448" s="55">
        <v>2034</v>
      </c>
      <c r="G448" s="73">
        <f t="shared" si="42"/>
        <v>12.094903966224654</v>
      </c>
      <c r="H448" s="67">
        <f t="shared" si="41"/>
        <v>6410.3</v>
      </c>
      <c r="I448" s="67">
        <f t="shared" si="43"/>
        <v>7922.49</v>
      </c>
    </row>
    <row r="449" spans="1:9" ht="16.899999999999999" customHeight="1" x14ac:dyDescent="0.25">
      <c r="A449" s="53" t="s">
        <v>236</v>
      </c>
      <c r="B449" s="66">
        <v>1</v>
      </c>
      <c r="C449" s="66">
        <f t="shared" si="40"/>
        <v>200</v>
      </c>
      <c r="D449" s="66">
        <v>0</v>
      </c>
      <c r="E449" s="66">
        <v>200</v>
      </c>
      <c r="F449" s="55">
        <v>2034</v>
      </c>
      <c r="G449" s="73">
        <f t="shared" si="42"/>
        <v>12.094903966224654</v>
      </c>
      <c r="H449" s="67">
        <f t="shared" si="41"/>
        <v>4837.96</v>
      </c>
      <c r="I449" s="67">
        <f t="shared" si="43"/>
        <v>5979.23</v>
      </c>
    </row>
    <row r="450" spans="1:9" ht="16.899999999999999" customHeight="1" x14ac:dyDescent="0.25">
      <c r="A450" s="53" t="s">
        <v>236</v>
      </c>
      <c r="B450" s="66">
        <v>1</v>
      </c>
      <c r="C450" s="66">
        <f t="shared" si="40"/>
        <v>216</v>
      </c>
      <c r="D450" s="66">
        <v>0</v>
      </c>
      <c r="E450" s="66">
        <v>216</v>
      </c>
      <c r="F450" s="55">
        <v>2034</v>
      </c>
      <c r="G450" s="73">
        <f t="shared" si="42"/>
        <v>12.094903966224654</v>
      </c>
      <c r="H450" s="67">
        <f t="shared" si="41"/>
        <v>5225</v>
      </c>
      <c r="I450" s="67">
        <f t="shared" si="43"/>
        <v>6457.58</v>
      </c>
    </row>
    <row r="451" spans="1:9" ht="16.899999999999999" customHeight="1" x14ac:dyDescent="0.25">
      <c r="A451" s="53" t="s">
        <v>236</v>
      </c>
      <c r="B451" s="66">
        <v>1</v>
      </c>
      <c r="C451" s="66">
        <f t="shared" si="40"/>
        <v>312</v>
      </c>
      <c r="D451" s="66">
        <v>0</v>
      </c>
      <c r="E451" s="66">
        <v>312</v>
      </c>
      <c r="F451" s="55">
        <v>2034</v>
      </c>
      <c r="G451" s="73">
        <f t="shared" si="42"/>
        <v>12.094903966224654</v>
      </c>
      <c r="H451" s="67">
        <f t="shared" si="41"/>
        <v>7547.22</v>
      </c>
      <c r="I451" s="67">
        <f t="shared" si="43"/>
        <v>9327.61</v>
      </c>
    </row>
    <row r="452" spans="1:9" ht="16.899999999999999" customHeight="1" x14ac:dyDescent="0.25">
      <c r="A452" s="53" t="s">
        <v>236</v>
      </c>
      <c r="B452" s="66">
        <v>1</v>
      </c>
      <c r="C452" s="66">
        <f t="shared" si="40"/>
        <v>240</v>
      </c>
      <c r="D452" s="66">
        <v>0</v>
      </c>
      <c r="E452" s="66">
        <v>240</v>
      </c>
      <c r="F452" s="55">
        <v>2034</v>
      </c>
      <c r="G452" s="73">
        <f t="shared" si="42"/>
        <v>12.094903966224654</v>
      </c>
      <c r="H452" s="67">
        <f t="shared" si="41"/>
        <v>5805.55</v>
      </c>
      <c r="I452" s="67">
        <f t="shared" si="43"/>
        <v>7175.08</v>
      </c>
    </row>
    <row r="453" spans="1:9" ht="16.899999999999999" customHeight="1" x14ac:dyDescent="0.25">
      <c r="A453" s="53" t="s">
        <v>237</v>
      </c>
      <c r="B453" s="66">
        <v>1</v>
      </c>
      <c r="C453" s="66">
        <f t="shared" si="40"/>
        <v>525</v>
      </c>
      <c r="D453" s="66">
        <v>503</v>
      </c>
      <c r="E453" s="66">
        <v>22</v>
      </c>
      <c r="F453" s="55">
        <v>1613</v>
      </c>
      <c r="G453" s="73">
        <f t="shared" si="42"/>
        <v>9.5914848070404961</v>
      </c>
      <c r="H453" s="67">
        <f t="shared" si="41"/>
        <v>422.03</v>
      </c>
      <c r="I453" s="67">
        <f t="shared" si="43"/>
        <v>521.59</v>
      </c>
    </row>
    <row r="454" spans="1:9" ht="16.899999999999999" customHeight="1" x14ac:dyDescent="0.25">
      <c r="A454" s="53" t="s">
        <v>237</v>
      </c>
      <c r="B454" s="66">
        <v>1</v>
      </c>
      <c r="C454" s="66">
        <f t="shared" si="40"/>
        <v>628</v>
      </c>
      <c r="D454" s="66">
        <v>614</v>
      </c>
      <c r="E454" s="66">
        <v>14</v>
      </c>
      <c r="F454" s="55">
        <v>1644</v>
      </c>
      <c r="G454" s="73">
        <f t="shared" si="42"/>
        <v>9.7758220847951485</v>
      </c>
      <c r="H454" s="67">
        <f t="shared" si="41"/>
        <v>273.72000000000003</v>
      </c>
      <c r="I454" s="67">
        <f t="shared" si="43"/>
        <v>338.29</v>
      </c>
    </row>
    <row r="455" spans="1:9" ht="16.899999999999999" customHeight="1" x14ac:dyDescent="0.25">
      <c r="A455" s="53" t="s">
        <v>237</v>
      </c>
      <c r="B455" s="66">
        <v>1</v>
      </c>
      <c r="C455" s="66">
        <f t="shared" si="40"/>
        <v>633</v>
      </c>
      <c r="D455" s="66">
        <v>598</v>
      </c>
      <c r="E455" s="66">
        <v>35</v>
      </c>
      <c r="F455" s="55">
        <v>1644</v>
      </c>
      <c r="G455" s="73">
        <f t="shared" si="42"/>
        <v>9.7758220847951485</v>
      </c>
      <c r="H455" s="67">
        <f t="shared" si="41"/>
        <v>684.31</v>
      </c>
      <c r="I455" s="67">
        <f t="shared" si="43"/>
        <v>845.74</v>
      </c>
    </row>
    <row r="456" spans="1:9" ht="16.899999999999999" customHeight="1" x14ac:dyDescent="0.25">
      <c r="A456" s="53" t="s">
        <v>237</v>
      </c>
      <c r="B456" s="66">
        <v>1</v>
      </c>
      <c r="C456" s="66">
        <f t="shared" si="40"/>
        <v>522.5</v>
      </c>
      <c r="D456" s="66">
        <v>519</v>
      </c>
      <c r="E456" s="66">
        <v>3.5</v>
      </c>
      <c r="F456" s="55">
        <v>1644</v>
      </c>
      <c r="G456" s="73">
        <f t="shared" si="42"/>
        <v>9.7758220847951485</v>
      </c>
      <c r="H456" s="67">
        <f t="shared" si="41"/>
        <v>68.430000000000007</v>
      </c>
      <c r="I456" s="67">
        <f t="shared" si="43"/>
        <v>84.57</v>
      </c>
    </row>
    <row r="457" spans="1:9" ht="16.899999999999999" customHeight="1" x14ac:dyDescent="0.25">
      <c r="A457" s="53" t="s">
        <v>237</v>
      </c>
      <c r="B457" s="66">
        <v>1</v>
      </c>
      <c r="C457" s="66">
        <f t="shared" si="40"/>
        <v>561</v>
      </c>
      <c r="D457" s="66">
        <v>558</v>
      </c>
      <c r="E457" s="66">
        <v>3</v>
      </c>
      <c r="F457" s="55">
        <v>1644</v>
      </c>
      <c r="G457" s="73">
        <f t="shared" si="42"/>
        <v>9.7758220847951485</v>
      </c>
      <c r="H457" s="67">
        <f t="shared" si="41"/>
        <v>58.65</v>
      </c>
      <c r="I457" s="67">
        <f t="shared" si="43"/>
        <v>72.489999999999995</v>
      </c>
    </row>
    <row r="458" spans="1:9" ht="16.899999999999999" customHeight="1" x14ac:dyDescent="0.25">
      <c r="A458" s="53" t="s">
        <v>237</v>
      </c>
      <c r="B458" s="66">
        <v>1</v>
      </c>
      <c r="C458" s="66">
        <f t="shared" si="40"/>
        <v>615</v>
      </c>
      <c r="D458" s="66">
        <v>598</v>
      </c>
      <c r="E458" s="66">
        <v>17</v>
      </c>
      <c r="F458" s="55">
        <v>1613</v>
      </c>
      <c r="G458" s="73">
        <f t="shared" si="42"/>
        <v>9.5914848070404961</v>
      </c>
      <c r="H458" s="67">
        <f t="shared" si="41"/>
        <v>326.11</v>
      </c>
      <c r="I458" s="67">
        <f t="shared" si="43"/>
        <v>403.04</v>
      </c>
    </row>
    <row r="459" spans="1:9" ht="16.899999999999999" customHeight="1" x14ac:dyDescent="0.25">
      <c r="A459" s="53" t="s">
        <v>237</v>
      </c>
      <c r="B459" s="66">
        <v>1</v>
      </c>
      <c r="C459" s="66">
        <f t="shared" si="40"/>
        <v>530</v>
      </c>
      <c r="D459" s="66">
        <v>518</v>
      </c>
      <c r="E459" s="66">
        <v>12</v>
      </c>
      <c r="F459" s="55">
        <v>1613</v>
      </c>
      <c r="G459" s="73">
        <f t="shared" si="42"/>
        <v>9.5914848070404961</v>
      </c>
      <c r="H459" s="67">
        <f t="shared" si="41"/>
        <v>230.2</v>
      </c>
      <c r="I459" s="67">
        <f t="shared" si="43"/>
        <v>284.5</v>
      </c>
    </row>
    <row r="460" spans="1:9" ht="16.899999999999999" customHeight="1" x14ac:dyDescent="0.25">
      <c r="A460" s="53" t="s">
        <v>237</v>
      </c>
      <c r="B460" s="66">
        <v>1</v>
      </c>
      <c r="C460" s="66">
        <f t="shared" si="40"/>
        <v>581.5</v>
      </c>
      <c r="D460" s="66">
        <v>527</v>
      </c>
      <c r="E460" s="66">
        <v>54.5</v>
      </c>
      <c r="F460" s="55">
        <v>1613</v>
      </c>
      <c r="G460" s="73">
        <f t="shared" si="42"/>
        <v>9.5914848070404961</v>
      </c>
      <c r="H460" s="67">
        <f t="shared" si="41"/>
        <v>1045.47</v>
      </c>
      <c r="I460" s="67">
        <f t="shared" ref="I460:I465" si="44">ROUND(H460*1.2359,2)</f>
        <v>1292.0999999999999</v>
      </c>
    </row>
    <row r="461" spans="1:9" ht="16.899999999999999" customHeight="1" x14ac:dyDescent="0.25">
      <c r="A461" s="53" t="s">
        <v>237</v>
      </c>
      <c r="B461" s="66">
        <v>1</v>
      </c>
      <c r="C461" s="66">
        <f t="shared" si="40"/>
        <v>541</v>
      </c>
      <c r="D461" s="66">
        <v>518</v>
      </c>
      <c r="E461" s="66">
        <v>23</v>
      </c>
      <c r="F461" s="55">
        <v>1644</v>
      </c>
      <c r="G461" s="73">
        <f t="shared" si="42"/>
        <v>9.7758220847951485</v>
      </c>
      <c r="H461" s="67">
        <f t="shared" si="41"/>
        <v>449.69</v>
      </c>
      <c r="I461" s="67">
        <f t="shared" si="44"/>
        <v>555.77</v>
      </c>
    </row>
    <row r="462" spans="1:9" ht="16.899999999999999" customHeight="1" x14ac:dyDescent="0.25">
      <c r="A462" s="53" t="s">
        <v>237</v>
      </c>
      <c r="B462" s="66">
        <v>1</v>
      </c>
      <c r="C462" s="66">
        <f t="shared" ref="C462:C465" si="45">D462+E462</f>
        <v>294</v>
      </c>
      <c r="D462" s="66">
        <v>279</v>
      </c>
      <c r="E462" s="66">
        <v>15</v>
      </c>
      <c r="F462" s="55">
        <v>1613</v>
      </c>
      <c r="G462" s="73">
        <f t="shared" si="42"/>
        <v>9.5914848070404961</v>
      </c>
      <c r="H462" s="67">
        <f t="shared" ref="H462:H465" si="46">ROUND(E462*G462*2,2)</f>
        <v>287.74</v>
      </c>
      <c r="I462" s="67">
        <f t="shared" si="44"/>
        <v>355.62</v>
      </c>
    </row>
    <row r="463" spans="1:9" ht="16.899999999999999" customHeight="1" x14ac:dyDescent="0.25">
      <c r="A463" s="53" t="s">
        <v>237</v>
      </c>
      <c r="B463" s="66">
        <v>1</v>
      </c>
      <c r="C463" s="66">
        <f t="shared" si="45"/>
        <v>521</v>
      </c>
      <c r="D463" s="66">
        <v>495</v>
      </c>
      <c r="E463" s="66">
        <v>26</v>
      </c>
      <c r="F463" s="55">
        <v>1613</v>
      </c>
      <c r="G463" s="73">
        <f t="shared" ref="G463:G465" si="47">F463/168.17</f>
        <v>9.5914848070404961</v>
      </c>
      <c r="H463" s="67">
        <f t="shared" si="46"/>
        <v>498.76</v>
      </c>
      <c r="I463" s="67">
        <f t="shared" si="44"/>
        <v>616.41999999999996</v>
      </c>
    </row>
    <row r="464" spans="1:9" ht="16.899999999999999" customHeight="1" x14ac:dyDescent="0.25">
      <c r="A464" s="53" t="s">
        <v>237</v>
      </c>
      <c r="B464" s="66">
        <v>1</v>
      </c>
      <c r="C464" s="66">
        <f t="shared" si="45"/>
        <v>679</v>
      </c>
      <c r="D464" s="66">
        <v>654</v>
      </c>
      <c r="E464" s="66">
        <v>25</v>
      </c>
      <c r="F464" s="55">
        <v>1644</v>
      </c>
      <c r="G464" s="73">
        <f t="shared" si="47"/>
        <v>9.7758220847951485</v>
      </c>
      <c r="H464" s="67">
        <f t="shared" si="46"/>
        <v>488.79</v>
      </c>
      <c r="I464" s="67">
        <f t="shared" si="44"/>
        <v>604.1</v>
      </c>
    </row>
    <row r="465" spans="1:9" ht="16.899999999999999" customHeight="1" x14ac:dyDescent="0.25">
      <c r="A465" s="53" t="s">
        <v>238</v>
      </c>
      <c r="B465" s="66">
        <v>1</v>
      </c>
      <c r="C465" s="66">
        <f t="shared" si="45"/>
        <v>596</v>
      </c>
      <c r="D465" s="66">
        <v>552</v>
      </c>
      <c r="E465" s="66">
        <v>44</v>
      </c>
      <c r="F465" s="55">
        <v>3262</v>
      </c>
      <c r="G465" s="73">
        <f t="shared" si="47"/>
        <v>19.39703871082833</v>
      </c>
      <c r="H465" s="67">
        <f t="shared" si="46"/>
        <v>1706.94</v>
      </c>
      <c r="I465" s="67">
        <f t="shared" si="44"/>
        <v>2109.61</v>
      </c>
    </row>
    <row r="466" spans="1:9" s="41" customFormat="1" ht="33" x14ac:dyDescent="0.25">
      <c r="A466" s="54" t="s">
        <v>239</v>
      </c>
      <c r="B466" s="72">
        <f>SUM(B467:B992)</f>
        <v>526</v>
      </c>
      <c r="C466" s="72"/>
      <c r="D466" s="72"/>
      <c r="E466" s="72">
        <f t="shared" ref="E466:I466" si="48">SUM(E467:E992)</f>
        <v>23777.227046272721</v>
      </c>
      <c r="F466" s="71"/>
      <c r="G466" s="71"/>
      <c r="H466" s="71">
        <f t="shared" si="48"/>
        <v>385185.19999999955</v>
      </c>
      <c r="I466" s="71">
        <f t="shared" si="48"/>
        <v>475540.0099999996</v>
      </c>
    </row>
    <row r="467" spans="1:9" ht="16.899999999999999" customHeight="1" x14ac:dyDescent="0.25">
      <c r="A467" s="53" t="s">
        <v>152</v>
      </c>
      <c r="B467" s="66">
        <v>1</v>
      </c>
      <c r="C467" s="66">
        <f>D467+E467</f>
        <v>586.5</v>
      </c>
      <c r="D467" s="66">
        <v>454</v>
      </c>
      <c r="E467" s="66">
        <v>132.5</v>
      </c>
      <c r="F467" s="55">
        <v>1303</v>
      </c>
      <c r="G467" s="73">
        <f t="shared" ref="G467:G530" si="49">F467/168.17</f>
        <v>7.7481120294939654</v>
      </c>
      <c r="H467" s="67">
        <f t="shared" ref="H467:H530" si="50">ROUND(E467*G467*2,2)</f>
        <v>2053.25</v>
      </c>
      <c r="I467" s="67">
        <f t="shared" ref="I467:I506" si="51">ROUND(H467*1.2359,2)</f>
        <v>2537.61</v>
      </c>
    </row>
    <row r="468" spans="1:9" ht="16.899999999999999" customHeight="1" x14ac:dyDescent="0.25">
      <c r="A468" s="53" t="s">
        <v>152</v>
      </c>
      <c r="B468" s="66">
        <v>1</v>
      </c>
      <c r="C468" s="66">
        <f t="shared" ref="C468:C531" si="52">D468+E468</f>
        <v>351</v>
      </c>
      <c r="D468" s="66">
        <v>206</v>
      </c>
      <c r="E468" s="66">
        <v>145</v>
      </c>
      <c r="F468" s="55">
        <v>1303</v>
      </c>
      <c r="G468" s="73">
        <f t="shared" si="49"/>
        <v>7.7481120294939654</v>
      </c>
      <c r="H468" s="67">
        <f t="shared" si="50"/>
        <v>2246.9499999999998</v>
      </c>
      <c r="I468" s="67">
        <f t="shared" si="51"/>
        <v>2777.01</v>
      </c>
    </row>
    <row r="469" spans="1:9" ht="16.899999999999999" customHeight="1" x14ac:dyDescent="0.25">
      <c r="A469" s="53" t="s">
        <v>152</v>
      </c>
      <c r="B469" s="66">
        <v>1</v>
      </c>
      <c r="C469" s="66">
        <f t="shared" si="52"/>
        <v>168</v>
      </c>
      <c r="D469" s="66">
        <v>136</v>
      </c>
      <c r="E469" s="66">
        <v>32</v>
      </c>
      <c r="F469" s="55">
        <v>1303</v>
      </c>
      <c r="G469" s="73">
        <f t="shared" si="49"/>
        <v>7.7481120294939654</v>
      </c>
      <c r="H469" s="67">
        <f t="shared" si="50"/>
        <v>495.88</v>
      </c>
      <c r="I469" s="67">
        <f t="shared" si="51"/>
        <v>612.86</v>
      </c>
    </row>
    <row r="470" spans="1:9" ht="16.899999999999999" customHeight="1" x14ac:dyDescent="0.25">
      <c r="A470" s="53" t="s">
        <v>152</v>
      </c>
      <c r="B470" s="66">
        <v>1</v>
      </c>
      <c r="C470" s="66">
        <f t="shared" si="52"/>
        <v>685</v>
      </c>
      <c r="D470" s="66">
        <v>678</v>
      </c>
      <c r="E470" s="66">
        <v>7</v>
      </c>
      <c r="F470" s="55">
        <v>1193</v>
      </c>
      <c r="G470" s="73">
        <f t="shared" si="49"/>
        <v>7.0940120116548737</v>
      </c>
      <c r="H470" s="67">
        <f t="shared" si="50"/>
        <v>99.32</v>
      </c>
      <c r="I470" s="67">
        <f t="shared" si="51"/>
        <v>122.75</v>
      </c>
    </row>
    <row r="471" spans="1:9" ht="16.899999999999999" customHeight="1" x14ac:dyDescent="0.25">
      <c r="A471" s="53" t="s">
        <v>152</v>
      </c>
      <c r="B471" s="66">
        <v>1</v>
      </c>
      <c r="C471" s="66">
        <f t="shared" si="52"/>
        <v>609</v>
      </c>
      <c r="D471" s="66">
        <v>567</v>
      </c>
      <c r="E471" s="66">
        <v>42</v>
      </c>
      <c r="F471" s="55">
        <v>1153</v>
      </c>
      <c r="G471" s="73">
        <f t="shared" si="49"/>
        <v>6.8561574597133861</v>
      </c>
      <c r="H471" s="67">
        <f t="shared" si="50"/>
        <v>575.91999999999996</v>
      </c>
      <c r="I471" s="67">
        <f t="shared" si="51"/>
        <v>711.78</v>
      </c>
    </row>
    <row r="472" spans="1:9" ht="16.899999999999999" customHeight="1" x14ac:dyDescent="0.25">
      <c r="A472" s="53" t="s">
        <v>152</v>
      </c>
      <c r="B472" s="66">
        <v>1</v>
      </c>
      <c r="C472" s="66">
        <f t="shared" si="52"/>
        <v>523</v>
      </c>
      <c r="D472" s="66">
        <v>510</v>
      </c>
      <c r="E472" s="66">
        <v>13</v>
      </c>
      <c r="F472" s="55">
        <v>1317</v>
      </c>
      <c r="G472" s="73">
        <f t="shared" si="49"/>
        <v>7.8313611226734858</v>
      </c>
      <c r="H472" s="67">
        <f t="shared" si="50"/>
        <v>203.62</v>
      </c>
      <c r="I472" s="67">
        <f t="shared" si="51"/>
        <v>251.65</v>
      </c>
    </row>
    <row r="473" spans="1:9" ht="16.899999999999999" customHeight="1" x14ac:dyDescent="0.25">
      <c r="A473" s="53" t="s">
        <v>152</v>
      </c>
      <c r="B473" s="66">
        <v>1</v>
      </c>
      <c r="C473" s="66">
        <f t="shared" si="52"/>
        <v>408</v>
      </c>
      <c r="D473" s="66">
        <v>352</v>
      </c>
      <c r="E473" s="66">
        <v>56</v>
      </c>
      <c r="F473" s="55">
        <v>1303</v>
      </c>
      <c r="G473" s="73">
        <f t="shared" si="49"/>
        <v>7.7481120294939654</v>
      </c>
      <c r="H473" s="67">
        <f t="shared" si="50"/>
        <v>867.79</v>
      </c>
      <c r="I473" s="67">
        <f t="shared" si="51"/>
        <v>1072.5</v>
      </c>
    </row>
    <row r="474" spans="1:9" ht="16.899999999999999" customHeight="1" x14ac:dyDescent="0.25">
      <c r="A474" s="53" t="s">
        <v>152</v>
      </c>
      <c r="B474" s="66">
        <v>1</v>
      </c>
      <c r="C474" s="66">
        <f t="shared" si="52"/>
        <v>329</v>
      </c>
      <c r="D474" s="66">
        <v>259</v>
      </c>
      <c r="E474" s="66">
        <v>70</v>
      </c>
      <c r="F474" s="55">
        <v>1427</v>
      </c>
      <c r="G474" s="73">
        <f t="shared" si="49"/>
        <v>8.4854611405125766</v>
      </c>
      <c r="H474" s="67">
        <f t="shared" si="50"/>
        <v>1187.96</v>
      </c>
      <c r="I474" s="67">
        <f t="shared" si="51"/>
        <v>1468.2</v>
      </c>
    </row>
    <row r="475" spans="1:9" ht="16.899999999999999" customHeight="1" x14ac:dyDescent="0.25">
      <c r="A475" s="53" t="s">
        <v>152</v>
      </c>
      <c r="B475" s="66">
        <v>1</v>
      </c>
      <c r="C475" s="66">
        <f t="shared" si="52"/>
        <v>516</v>
      </c>
      <c r="D475" s="66">
        <v>511</v>
      </c>
      <c r="E475" s="66">
        <v>5</v>
      </c>
      <c r="F475" s="55">
        <v>1253</v>
      </c>
      <c r="G475" s="73">
        <f t="shared" si="49"/>
        <v>7.4507938395671056</v>
      </c>
      <c r="H475" s="67">
        <f t="shared" si="50"/>
        <v>74.510000000000005</v>
      </c>
      <c r="I475" s="67">
        <f t="shared" si="51"/>
        <v>92.09</v>
      </c>
    </row>
    <row r="476" spans="1:9" ht="16.899999999999999" customHeight="1" x14ac:dyDescent="0.25">
      <c r="A476" s="53" t="s">
        <v>152</v>
      </c>
      <c r="B476" s="66">
        <v>1</v>
      </c>
      <c r="C476" s="66">
        <f t="shared" si="52"/>
        <v>480</v>
      </c>
      <c r="D476" s="66">
        <v>479</v>
      </c>
      <c r="E476" s="66">
        <v>1</v>
      </c>
      <c r="F476" s="55">
        <v>1277</v>
      </c>
      <c r="G476" s="73">
        <f t="shared" si="49"/>
        <v>7.5935065707319982</v>
      </c>
      <c r="H476" s="67">
        <f t="shared" si="50"/>
        <v>15.19</v>
      </c>
      <c r="I476" s="67">
        <f t="shared" si="51"/>
        <v>18.77</v>
      </c>
    </row>
    <row r="477" spans="1:9" ht="16.899999999999999" customHeight="1" x14ac:dyDescent="0.25">
      <c r="A477" s="53" t="s">
        <v>152</v>
      </c>
      <c r="B477" s="66">
        <v>1</v>
      </c>
      <c r="C477" s="66">
        <f t="shared" si="52"/>
        <v>24.272727272727273</v>
      </c>
      <c r="D477" s="66">
        <v>23.5</v>
      </c>
      <c r="E477" s="66">
        <v>0.77272727272727271</v>
      </c>
      <c r="F477" s="55">
        <v>1303</v>
      </c>
      <c r="G477" s="73">
        <f t="shared" si="49"/>
        <v>7.7481120294939654</v>
      </c>
      <c r="H477" s="67">
        <f t="shared" si="50"/>
        <v>11.97</v>
      </c>
      <c r="I477" s="67">
        <f t="shared" si="51"/>
        <v>14.79</v>
      </c>
    </row>
    <row r="478" spans="1:9" ht="16.899999999999999" customHeight="1" x14ac:dyDescent="0.25">
      <c r="A478" s="53" t="s">
        <v>240</v>
      </c>
      <c r="B478" s="66">
        <v>1</v>
      </c>
      <c r="C478" s="66">
        <f t="shared" si="52"/>
        <v>664</v>
      </c>
      <c r="D478" s="66">
        <v>558</v>
      </c>
      <c r="E478" s="66">
        <v>106</v>
      </c>
      <c r="F478" s="55">
        <v>1618</v>
      </c>
      <c r="G478" s="73">
        <f t="shared" si="49"/>
        <v>9.6212166260331813</v>
      </c>
      <c r="H478" s="67">
        <f t="shared" si="50"/>
        <v>2039.7</v>
      </c>
      <c r="I478" s="67">
        <f t="shared" si="51"/>
        <v>2520.87</v>
      </c>
    </row>
    <row r="479" spans="1:9" ht="16.899999999999999" customHeight="1" x14ac:dyDescent="0.25">
      <c r="A479" s="53" t="s">
        <v>240</v>
      </c>
      <c r="B479" s="66">
        <v>1</v>
      </c>
      <c r="C479" s="66">
        <f t="shared" si="52"/>
        <v>190.5</v>
      </c>
      <c r="D479" s="66">
        <v>169.5</v>
      </c>
      <c r="E479" s="66">
        <v>21</v>
      </c>
      <c r="F479" s="55">
        <v>1618</v>
      </c>
      <c r="G479" s="73">
        <f t="shared" si="49"/>
        <v>9.6212166260331813</v>
      </c>
      <c r="H479" s="67">
        <f t="shared" si="50"/>
        <v>404.09</v>
      </c>
      <c r="I479" s="67">
        <f t="shared" si="51"/>
        <v>499.41</v>
      </c>
    </row>
    <row r="480" spans="1:9" ht="16.899999999999999" customHeight="1" x14ac:dyDescent="0.25">
      <c r="A480" s="53" t="s">
        <v>240</v>
      </c>
      <c r="B480" s="66">
        <v>1</v>
      </c>
      <c r="C480" s="66">
        <f t="shared" si="52"/>
        <v>594</v>
      </c>
      <c r="D480" s="66">
        <v>574</v>
      </c>
      <c r="E480" s="66">
        <v>20</v>
      </c>
      <c r="F480" s="55">
        <v>1618</v>
      </c>
      <c r="G480" s="73">
        <f t="shared" si="49"/>
        <v>9.6212166260331813</v>
      </c>
      <c r="H480" s="67">
        <f t="shared" si="50"/>
        <v>384.85</v>
      </c>
      <c r="I480" s="67">
        <f t="shared" si="51"/>
        <v>475.64</v>
      </c>
    </row>
    <row r="481" spans="1:9" ht="16.899999999999999" customHeight="1" x14ac:dyDescent="0.25">
      <c r="A481" s="53" t="s">
        <v>241</v>
      </c>
      <c r="B481" s="66">
        <v>1</v>
      </c>
      <c r="C481" s="66">
        <f t="shared" si="52"/>
        <v>648</v>
      </c>
      <c r="D481" s="66">
        <v>599</v>
      </c>
      <c r="E481" s="66">
        <v>49</v>
      </c>
      <c r="F481" s="55">
        <v>1387</v>
      </c>
      <c r="G481" s="73">
        <f t="shared" si="49"/>
        <v>8.2476065885710899</v>
      </c>
      <c r="H481" s="67">
        <f t="shared" si="50"/>
        <v>808.27</v>
      </c>
      <c r="I481" s="67">
        <f t="shared" si="51"/>
        <v>998.94</v>
      </c>
    </row>
    <row r="482" spans="1:9" ht="16.899999999999999" customHeight="1" x14ac:dyDescent="0.25">
      <c r="A482" s="53" t="s">
        <v>242</v>
      </c>
      <c r="B482" s="66">
        <v>1</v>
      </c>
      <c r="C482" s="66">
        <f t="shared" si="52"/>
        <v>656</v>
      </c>
      <c r="D482" s="66">
        <v>486</v>
      </c>
      <c r="E482" s="66">
        <v>170</v>
      </c>
      <c r="F482" s="55">
        <v>1375</v>
      </c>
      <c r="G482" s="73">
        <f t="shared" si="49"/>
        <v>8.1762502229886422</v>
      </c>
      <c r="H482" s="67">
        <f t="shared" si="50"/>
        <v>2779.93</v>
      </c>
      <c r="I482" s="67">
        <f t="shared" si="51"/>
        <v>3435.72</v>
      </c>
    </row>
    <row r="483" spans="1:9" ht="16.899999999999999" customHeight="1" x14ac:dyDescent="0.25">
      <c r="A483" s="53" t="s">
        <v>242</v>
      </c>
      <c r="B483" s="66">
        <v>1</v>
      </c>
      <c r="C483" s="66">
        <f t="shared" si="52"/>
        <v>712</v>
      </c>
      <c r="D483" s="66">
        <v>558</v>
      </c>
      <c r="E483" s="66">
        <v>154</v>
      </c>
      <c r="F483" s="55">
        <v>1375</v>
      </c>
      <c r="G483" s="73">
        <f t="shared" si="49"/>
        <v>8.1762502229886422</v>
      </c>
      <c r="H483" s="67">
        <f t="shared" si="50"/>
        <v>2518.29</v>
      </c>
      <c r="I483" s="67">
        <f t="shared" si="51"/>
        <v>3112.35</v>
      </c>
    </row>
    <row r="484" spans="1:9" ht="16.899999999999999" customHeight="1" x14ac:dyDescent="0.25">
      <c r="A484" s="53" t="s">
        <v>242</v>
      </c>
      <c r="B484" s="66">
        <v>1</v>
      </c>
      <c r="C484" s="66">
        <f t="shared" si="52"/>
        <v>735</v>
      </c>
      <c r="D484" s="66">
        <v>566</v>
      </c>
      <c r="E484" s="66">
        <v>169</v>
      </c>
      <c r="F484" s="55">
        <v>1375</v>
      </c>
      <c r="G484" s="73">
        <f t="shared" si="49"/>
        <v>8.1762502229886422</v>
      </c>
      <c r="H484" s="67">
        <f t="shared" si="50"/>
        <v>2763.57</v>
      </c>
      <c r="I484" s="67">
        <f t="shared" si="51"/>
        <v>3415.5</v>
      </c>
    </row>
    <row r="485" spans="1:9" ht="16.899999999999999" customHeight="1" x14ac:dyDescent="0.25">
      <c r="A485" s="53" t="s">
        <v>242</v>
      </c>
      <c r="B485" s="66">
        <v>1</v>
      </c>
      <c r="C485" s="66">
        <f t="shared" si="52"/>
        <v>272</v>
      </c>
      <c r="D485" s="66">
        <v>247</v>
      </c>
      <c r="E485" s="66">
        <v>25</v>
      </c>
      <c r="F485" s="55">
        <v>1375</v>
      </c>
      <c r="G485" s="73">
        <f t="shared" si="49"/>
        <v>8.1762502229886422</v>
      </c>
      <c r="H485" s="67">
        <f t="shared" si="50"/>
        <v>408.81</v>
      </c>
      <c r="I485" s="67">
        <f t="shared" si="51"/>
        <v>505.25</v>
      </c>
    </row>
    <row r="486" spans="1:9" ht="16.899999999999999" customHeight="1" x14ac:dyDescent="0.25">
      <c r="A486" s="53" t="s">
        <v>242</v>
      </c>
      <c r="B486" s="66">
        <v>1</v>
      </c>
      <c r="C486" s="66">
        <f t="shared" si="52"/>
        <v>748</v>
      </c>
      <c r="D486" s="66">
        <v>678</v>
      </c>
      <c r="E486" s="66">
        <v>70</v>
      </c>
      <c r="F486" s="55">
        <v>1375</v>
      </c>
      <c r="G486" s="73">
        <f t="shared" si="49"/>
        <v>8.1762502229886422</v>
      </c>
      <c r="H486" s="67">
        <f t="shared" si="50"/>
        <v>1144.68</v>
      </c>
      <c r="I486" s="67">
        <f t="shared" si="51"/>
        <v>1414.71</v>
      </c>
    </row>
    <row r="487" spans="1:9" ht="16.899999999999999" customHeight="1" x14ac:dyDescent="0.25">
      <c r="A487" s="53" t="s">
        <v>242</v>
      </c>
      <c r="B487" s="66">
        <v>1</v>
      </c>
      <c r="C487" s="66">
        <f t="shared" si="52"/>
        <v>414.25</v>
      </c>
      <c r="D487" s="66">
        <v>413.25</v>
      </c>
      <c r="E487" s="66">
        <v>1</v>
      </c>
      <c r="F487" s="55">
        <v>1375</v>
      </c>
      <c r="G487" s="73">
        <f t="shared" si="49"/>
        <v>8.1762502229886422</v>
      </c>
      <c r="H487" s="67">
        <f t="shared" si="50"/>
        <v>16.350000000000001</v>
      </c>
      <c r="I487" s="67">
        <f t="shared" si="51"/>
        <v>20.21</v>
      </c>
    </row>
    <row r="488" spans="1:9" ht="16.899999999999999" customHeight="1" x14ac:dyDescent="0.25">
      <c r="A488" s="53" t="s">
        <v>242</v>
      </c>
      <c r="B488" s="66">
        <v>1</v>
      </c>
      <c r="C488" s="66">
        <f t="shared" si="52"/>
        <v>816</v>
      </c>
      <c r="D488" s="66">
        <v>662</v>
      </c>
      <c r="E488" s="66">
        <v>154</v>
      </c>
      <c r="F488" s="55">
        <v>1375</v>
      </c>
      <c r="G488" s="73">
        <f t="shared" si="49"/>
        <v>8.1762502229886422</v>
      </c>
      <c r="H488" s="67">
        <f t="shared" si="50"/>
        <v>2518.29</v>
      </c>
      <c r="I488" s="67">
        <f t="shared" si="51"/>
        <v>3112.35</v>
      </c>
    </row>
    <row r="489" spans="1:9" ht="16.899999999999999" customHeight="1" x14ac:dyDescent="0.25">
      <c r="A489" s="53" t="s">
        <v>243</v>
      </c>
      <c r="B489" s="66">
        <v>1</v>
      </c>
      <c r="C489" s="66">
        <f t="shared" si="52"/>
        <v>131.5</v>
      </c>
      <c r="D489" s="66">
        <v>83.5</v>
      </c>
      <c r="E489" s="66">
        <v>48</v>
      </c>
      <c r="F489" s="55">
        <v>1618</v>
      </c>
      <c r="G489" s="73">
        <f t="shared" si="49"/>
        <v>9.6212166260331813</v>
      </c>
      <c r="H489" s="67">
        <f t="shared" si="50"/>
        <v>923.64</v>
      </c>
      <c r="I489" s="67">
        <f t="shared" si="51"/>
        <v>1141.53</v>
      </c>
    </row>
    <row r="490" spans="1:9" ht="16.899999999999999" customHeight="1" x14ac:dyDescent="0.25">
      <c r="A490" s="53" t="s">
        <v>243</v>
      </c>
      <c r="B490" s="66">
        <v>1</v>
      </c>
      <c r="C490" s="66">
        <f t="shared" si="52"/>
        <v>548</v>
      </c>
      <c r="D490" s="66">
        <v>508.5</v>
      </c>
      <c r="E490" s="66">
        <v>39.5</v>
      </c>
      <c r="F490" s="55">
        <v>1618</v>
      </c>
      <c r="G490" s="73">
        <f t="shared" si="49"/>
        <v>9.6212166260331813</v>
      </c>
      <c r="H490" s="67">
        <f t="shared" si="50"/>
        <v>760.08</v>
      </c>
      <c r="I490" s="67">
        <f t="shared" si="51"/>
        <v>939.38</v>
      </c>
    </row>
    <row r="491" spans="1:9" ht="16.899999999999999" customHeight="1" x14ac:dyDescent="0.25">
      <c r="A491" s="53" t="s">
        <v>243</v>
      </c>
      <c r="B491" s="66">
        <v>1</v>
      </c>
      <c r="C491" s="66">
        <f t="shared" si="52"/>
        <v>561</v>
      </c>
      <c r="D491" s="66">
        <v>543</v>
      </c>
      <c r="E491" s="66">
        <v>18</v>
      </c>
      <c r="F491" s="55">
        <v>1541</v>
      </c>
      <c r="G491" s="73">
        <f t="shared" si="49"/>
        <v>9.1633466135458175</v>
      </c>
      <c r="H491" s="67">
        <f t="shared" si="50"/>
        <v>329.88</v>
      </c>
      <c r="I491" s="67">
        <f t="shared" si="51"/>
        <v>407.7</v>
      </c>
    </row>
    <row r="492" spans="1:9" ht="16.899999999999999" customHeight="1" x14ac:dyDescent="0.25">
      <c r="A492" s="53" t="s">
        <v>243</v>
      </c>
      <c r="B492" s="66">
        <v>1</v>
      </c>
      <c r="C492" s="66">
        <f t="shared" si="52"/>
        <v>104</v>
      </c>
      <c r="D492" s="66">
        <v>0</v>
      </c>
      <c r="E492" s="66">
        <v>104</v>
      </c>
      <c r="F492" s="55">
        <v>1618</v>
      </c>
      <c r="G492" s="73">
        <f t="shared" si="49"/>
        <v>9.6212166260331813</v>
      </c>
      <c r="H492" s="67">
        <f t="shared" si="50"/>
        <v>2001.21</v>
      </c>
      <c r="I492" s="67">
        <f t="shared" si="51"/>
        <v>2473.3000000000002</v>
      </c>
    </row>
    <row r="493" spans="1:9" ht="16.899999999999999" customHeight="1" x14ac:dyDescent="0.25">
      <c r="A493" s="53" t="s">
        <v>243</v>
      </c>
      <c r="B493" s="66">
        <v>1</v>
      </c>
      <c r="C493" s="66">
        <f t="shared" si="52"/>
        <v>788</v>
      </c>
      <c r="D493" s="66">
        <v>558</v>
      </c>
      <c r="E493" s="66">
        <v>230</v>
      </c>
      <c r="F493" s="55">
        <v>1618</v>
      </c>
      <c r="G493" s="73">
        <f t="shared" si="49"/>
        <v>9.6212166260331813</v>
      </c>
      <c r="H493" s="67">
        <f t="shared" si="50"/>
        <v>4425.76</v>
      </c>
      <c r="I493" s="67">
        <f t="shared" si="51"/>
        <v>5469.8</v>
      </c>
    </row>
    <row r="494" spans="1:9" ht="16.899999999999999" customHeight="1" x14ac:dyDescent="0.25">
      <c r="A494" s="53" t="s">
        <v>243</v>
      </c>
      <c r="B494" s="66">
        <v>1</v>
      </c>
      <c r="C494" s="66">
        <f t="shared" si="52"/>
        <v>720</v>
      </c>
      <c r="D494" s="66">
        <v>574</v>
      </c>
      <c r="E494" s="66">
        <v>146</v>
      </c>
      <c r="F494" s="55">
        <v>1618</v>
      </c>
      <c r="G494" s="73">
        <f t="shared" si="49"/>
        <v>9.6212166260331813</v>
      </c>
      <c r="H494" s="67">
        <f t="shared" si="50"/>
        <v>2809.4</v>
      </c>
      <c r="I494" s="67">
        <f t="shared" si="51"/>
        <v>3472.14</v>
      </c>
    </row>
    <row r="495" spans="1:9" ht="16.899999999999999" customHeight="1" x14ac:dyDescent="0.25">
      <c r="A495" s="53" t="s">
        <v>243</v>
      </c>
      <c r="B495" s="66">
        <v>1</v>
      </c>
      <c r="C495" s="66">
        <f t="shared" si="52"/>
        <v>575</v>
      </c>
      <c r="D495" s="66">
        <v>510</v>
      </c>
      <c r="E495" s="66">
        <v>65</v>
      </c>
      <c r="F495" s="55">
        <v>1618</v>
      </c>
      <c r="G495" s="73">
        <f t="shared" si="49"/>
        <v>9.6212166260331813</v>
      </c>
      <c r="H495" s="67">
        <f t="shared" si="50"/>
        <v>1250.76</v>
      </c>
      <c r="I495" s="67">
        <f t="shared" si="51"/>
        <v>1545.81</v>
      </c>
    </row>
    <row r="496" spans="1:9" ht="16.899999999999999" customHeight="1" x14ac:dyDescent="0.25">
      <c r="A496" s="53" t="s">
        <v>243</v>
      </c>
      <c r="B496" s="66">
        <v>1</v>
      </c>
      <c r="C496" s="66">
        <f t="shared" si="52"/>
        <v>72</v>
      </c>
      <c r="D496" s="66">
        <v>39</v>
      </c>
      <c r="E496" s="66">
        <v>33</v>
      </c>
      <c r="F496" s="55">
        <v>1618</v>
      </c>
      <c r="G496" s="73">
        <f t="shared" si="49"/>
        <v>9.6212166260331813</v>
      </c>
      <c r="H496" s="67">
        <f t="shared" si="50"/>
        <v>635</v>
      </c>
      <c r="I496" s="67">
        <f t="shared" si="51"/>
        <v>784.8</v>
      </c>
    </row>
    <row r="497" spans="1:9" ht="16.899999999999999" customHeight="1" x14ac:dyDescent="0.25">
      <c r="A497" s="53" t="s">
        <v>243</v>
      </c>
      <c r="B497" s="66">
        <v>1</v>
      </c>
      <c r="C497" s="66">
        <f t="shared" si="52"/>
        <v>673.48333300000002</v>
      </c>
      <c r="D497" s="66">
        <v>607</v>
      </c>
      <c r="E497" s="66">
        <v>66.483333000000002</v>
      </c>
      <c r="F497" s="55">
        <v>1541</v>
      </c>
      <c r="G497" s="73">
        <f t="shared" si="49"/>
        <v>9.1633466135458175</v>
      </c>
      <c r="H497" s="67">
        <f t="shared" si="50"/>
        <v>1218.42</v>
      </c>
      <c r="I497" s="67">
        <f t="shared" si="51"/>
        <v>1505.85</v>
      </c>
    </row>
    <row r="498" spans="1:9" ht="16.899999999999999" customHeight="1" x14ac:dyDescent="0.25">
      <c r="A498" s="53" t="s">
        <v>243</v>
      </c>
      <c r="B498" s="66">
        <v>1</v>
      </c>
      <c r="C498" s="66">
        <f t="shared" si="52"/>
        <v>600</v>
      </c>
      <c r="D498" s="66">
        <v>423</v>
      </c>
      <c r="E498" s="66">
        <v>177</v>
      </c>
      <c r="F498" s="55">
        <v>1618</v>
      </c>
      <c r="G498" s="73">
        <f t="shared" si="49"/>
        <v>9.6212166260331813</v>
      </c>
      <c r="H498" s="67">
        <f t="shared" si="50"/>
        <v>3405.91</v>
      </c>
      <c r="I498" s="67">
        <f t="shared" si="51"/>
        <v>4209.3599999999997</v>
      </c>
    </row>
    <row r="499" spans="1:9" ht="16.899999999999999" customHeight="1" x14ac:dyDescent="0.25">
      <c r="A499" s="53" t="s">
        <v>243</v>
      </c>
      <c r="B499" s="66">
        <v>1</v>
      </c>
      <c r="C499" s="66">
        <f t="shared" si="52"/>
        <v>288</v>
      </c>
      <c r="D499" s="66">
        <v>231</v>
      </c>
      <c r="E499" s="66">
        <v>57</v>
      </c>
      <c r="F499" s="55">
        <v>1618</v>
      </c>
      <c r="G499" s="73">
        <f t="shared" si="49"/>
        <v>9.6212166260331813</v>
      </c>
      <c r="H499" s="67">
        <f t="shared" si="50"/>
        <v>1096.82</v>
      </c>
      <c r="I499" s="67">
        <f t="shared" si="51"/>
        <v>1355.56</v>
      </c>
    </row>
    <row r="500" spans="1:9" ht="16.899999999999999" customHeight="1" x14ac:dyDescent="0.25">
      <c r="A500" s="53" t="s">
        <v>244</v>
      </c>
      <c r="B500" s="66">
        <v>1</v>
      </c>
      <c r="C500" s="66">
        <f t="shared" si="52"/>
        <v>536.5</v>
      </c>
      <c r="D500" s="66">
        <v>487</v>
      </c>
      <c r="E500" s="66">
        <v>49.5</v>
      </c>
      <c r="F500" s="55">
        <v>1218</v>
      </c>
      <c r="G500" s="73">
        <f t="shared" si="49"/>
        <v>7.2426711066183032</v>
      </c>
      <c r="H500" s="67">
        <f t="shared" si="50"/>
        <v>717.02</v>
      </c>
      <c r="I500" s="67">
        <f t="shared" si="51"/>
        <v>886.17</v>
      </c>
    </row>
    <row r="501" spans="1:9" ht="16.899999999999999" customHeight="1" x14ac:dyDescent="0.25">
      <c r="A501" s="53" t="s">
        <v>244</v>
      </c>
      <c r="B501" s="66">
        <v>1</v>
      </c>
      <c r="C501" s="66">
        <f t="shared" si="52"/>
        <v>584</v>
      </c>
      <c r="D501" s="66">
        <v>558</v>
      </c>
      <c r="E501" s="66">
        <v>26</v>
      </c>
      <c r="F501" s="55">
        <v>1218</v>
      </c>
      <c r="G501" s="73">
        <f t="shared" si="49"/>
        <v>7.2426711066183032</v>
      </c>
      <c r="H501" s="67">
        <f t="shared" si="50"/>
        <v>376.62</v>
      </c>
      <c r="I501" s="67">
        <f t="shared" si="51"/>
        <v>465.46</v>
      </c>
    </row>
    <row r="502" spans="1:9" ht="16.899999999999999" customHeight="1" x14ac:dyDescent="0.25">
      <c r="A502" s="53" t="s">
        <v>244</v>
      </c>
      <c r="B502" s="66">
        <v>1</v>
      </c>
      <c r="C502" s="66">
        <f t="shared" si="52"/>
        <v>588.5</v>
      </c>
      <c r="D502" s="66">
        <v>583</v>
      </c>
      <c r="E502" s="66">
        <v>5.5</v>
      </c>
      <c r="F502" s="55">
        <v>1218</v>
      </c>
      <c r="G502" s="73">
        <f t="shared" si="49"/>
        <v>7.2426711066183032</v>
      </c>
      <c r="H502" s="67">
        <f t="shared" si="50"/>
        <v>79.67</v>
      </c>
      <c r="I502" s="67">
        <f t="shared" si="51"/>
        <v>98.46</v>
      </c>
    </row>
    <row r="503" spans="1:9" ht="16.899999999999999" customHeight="1" x14ac:dyDescent="0.25">
      <c r="A503" s="53" t="s">
        <v>244</v>
      </c>
      <c r="B503" s="66">
        <v>1</v>
      </c>
      <c r="C503" s="66">
        <f t="shared" si="52"/>
        <v>506.25</v>
      </c>
      <c r="D503" s="66">
        <v>462</v>
      </c>
      <c r="E503" s="66">
        <v>44.25</v>
      </c>
      <c r="F503" s="55">
        <v>1218</v>
      </c>
      <c r="G503" s="73">
        <f t="shared" si="49"/>
        <v>7.2426711066183032</v>
      </c>
      <c r="H503" s="67">
        <f t="shared" si="50"/>
        <v>640.98</v>
      </c>
      <c r="I503" s="67">
        <f t="shared" si="51"/>
        <v>792.19</v>
      </c>
    </row>
    <row r="504" spans="1:9" ht="16.899999999999999" customHeight="1" x14ac:dyDescent="0.25">
      <c r="A504" s="53" t="s">
        <v>244</v>
      </c>
      <c r="B504" s="66">
        <v>1</v>
      </c>
      <c r="C504" s="66">
        <f t="shared" si="52"/>
        <v>662.75</v>
      </c>
      <c r="D504" s="66">
        <v>575</v>
      </c>
      <c r="E504" s="66">
        <v>87.75</v>
      </c>
      <c r="F504" s="55">
        <v>1218</v>
      </c>
      <c r="G504" s="73">
        <f t="shared" si="49"/>
        <v>7.2426711066183032</v>
      </c>
      <c r="H504" s="67">
        <f t="shared" si="50"/>
        <v>1271.0899999999999</v>
      </c>
      <c r="I504" s="67">
        <f t="shared" si="51"/>
        <v>1570.94</v>
      </c>
    </row>
    <row r="505" spans="1:9" ht="16.899999999999999" customHeight="1" x14ac:dyDescent="0.25">
      <c r="A505" s="53" t="s">
        <v>244</v>
      </c>
      <c r="B505" s="66">
        <v>1</v>
      </c>
      <c r="C505" s="66">
        <f t="shared" si="52"/>
        <v>615</v>
      </c>
      <c r="D505" s="66">
        <v>607</v>
      </c>
      <c r="E505" s="66">
        <v>8</v>
      </c>
      <c r="F505" s="55">
        <v>1218</v>
      </c>
      <c r="G505" s="73">
        <f t="shared" si="49"/>
        <v>7.2426711066183032</v>
      </c>
      <c r="H505" s="67">
        <f t="shared" si="50"/>
        <v>115.88</v>
      </c>
      <c r="I505" s="67">
        <f t="shared" si="51"/>
        <v>143.22</v>
      </c>
    </row>
    <row r="506" spans="1:9" ht="16.899999999999999" customHeight="1" x14ac:dyDescent="0.25">
      <c r="A506" s="53" t="s">
        <v>244</v>
      </c>
      <c r="B506" s="66">
        <v>1</v>
      </c>
      <c r="C506" s="66">
        <f t="shared" si="52"/>
        <v>593</v>
      </c>
      <c r="D506" s="66">
        <v>583</v>
      </c>
      <c r="E506" s="66">
        <v>10</v>
      </c>
      <c r="F506" s="55">
        <v>1218</v>
      </c>
      <c r="G506" s="73">
        <f t="shared" si="49"/>
        <v>7.2426711066183032</v>
      </c>
      <c r="H506" s="67">
        <f t="shared" si="50"/>
        <v>144.85</v>
      </c>
      <c r="I506" s="67">
        <f t="shared" si="51"/>
        <v>179.02</v>
      </c>
    </row>
    <row r="507" spans="1:9" ht="16.899999999999999" customHeight="1" x14ac:dyDescent="0.25">
      <c r="A507" s="53" t="s">
        <v>244</v>
      </c>
      <c r="B507" s="66">
        <v>1</v>
      </c>
      <c r="C507" s="66">
        <f t="shared" si="52"/>
        <v>499.25</v>
      </c>
      <c r="D507" s="66">
        <v>495</v>
      </c>
      <c r="E507" s="66">
        <v>4.25</v>
      </c>
      <c r="F507" s="55">
        <v>1218</v>
      </c>
      <c r="G507" s="73">
        <f t="shared" si="49"/>
        <v>7.2426711066183032</v>
      </c>
      <c r="H507" s="67">
        <f t="shared" si="50"/>
        <v>61.56</v>
      </c>
      <c r="I507" s="68">
        <f>ROUND(H507*1.2077,2)</f>
        <v>74.349999999999994</v>
      </c>
    </row>
    <row r="508" spans="1:9" ht="16.899999999999999" customHeight="1" x14ac:dyDescent="0.25">
      <c r="A508" s="53" t="s">
        <v>244</v>
      </c>
      <c r="B508" s="66">
        <v>1</v>
      </c>
      <c r="C508" s="66">
        <f t="shared" si="52"/>
        <v>422.5</v>
      </c>
      <c r="D508" s="66">
        <v>414</v>
      </c>
      <c r="E508" s="66">
        <v>8.5</v>
      </c>
      <c r="F508" s="55">
        <v>1218</v>
      </c>
      <c r="G508" s="73">
        <f t="shared" si="49"/>
        <v>7.2426711066183032</v>
      </c>
      <c r="H508" s="67">
        <f t="shared" si="50"/>
        <v>123.13</v>
      </c>
      <c r="I508" s="67">
        <f t="shared" ref="I508:I540" si="53">ROUND(H508*1.2359,2)</f>
        <v>152.18</v>
      </c>
    </row>
    <row r="509" spans="1:9" ht="16.899999999999999" customHeight="1" x14ac:dyDescent="0.25">
      <c r="A509" s="53" t="s">
        <v>244</v>
      </c>
      <c r="B509" s="66">
        <v>1</v>
      </c>
      <c r="C509" s="66">
        <f t="shared" si="52"/>
        <v>309.5</v>
      </c>
      <c r="D509" s="66">
        <v>288</v>
      </c>
      <c r="E509" s="66">
        <v>21.5</v>
      </c>
      <c r="F509" s="55">
        <v>1094</v>
      </c>
      <c r="G509" s="73">
        <f t="shared" si="49"/>
        <v>6.505321995599691</v>
      </c>
      <c r="H509" s="67">
        <f t="shared" si="50"/>
        <v>279.73</v>
      </c>
      <c r="I509" s="67">
        <f t="shared" si="53"/>
        <v>345.72</v>
      </c>
    </row>
    <row r="510" spans="1:9" ht="16.899999999999999" customHeight="1" x14ac:dyDescent="0.25">
      <c r="A510" s="53" t="s">
        <v>244</v>
      </c>
      <c r="B510" s="66">
        <v>1</v>
      </c>
      <c r="C510" s="66">
        <f t="shared" si="52"/>
        <v>518</v>
      </c>
      <c r="D510" s="66">
        <v>510</v>
      </c>
      <c r="E510" s="66">
        <v>8</v>
      </c>
      <c r="F510" s="55">
        <v>1218</v>
      </c>
      <c r="G510" s="73">
        <f t="shared" si="49"/>
        <v>7.2426711066183032</v>
      </c>
      <c r="H510" s="67">
        <f t="shared" si="50"/>
        <v>115.88</v>
      </c>
      <c r="I510" s="67">
        <f t="shared" si="53"/>
        <v>143.22</v>
      </c>
    </row>
    <row r="511" spans="1:9" ht="16.899999999999999" customHeight="1" x14ac:dyDescent="0.25">
      <c r="A511" s="53" t="s">
        <v>244</v>
      </c>
      <c r="B511" s="66">
        <v>1</v>
      </c>
      <c r="C511" s="66">
        <f t="shared" si="52"/>
        <v>567</v>
      </c>
      <c r="D511" s="66">
        <v>534</v>
      </c>
      <c r="E511" s="66">
        <v>33</v>
      </c>
      <c r="F511" s="55">
        <v>1218</v>
      </c>
      <c r="G511" s="73">
        <f t="shared" si="49"/>
        <v>7.2426711066183032</v>
      </c>
      <c r="H511" s="67">
        <f t="shared" si="50"/>
        <v>478.02</v>
      </c>
      <c r="I511" s="67">
        <f t="shared" si="53"/>
        <v>590.78</v>
      </c>
    </row>
    <row r="512" spans="1:9" ht="16.899999999999999" customHeight="1" x14ac:dyDescent="0.25">
      <c r="A512" s="53" t="s">
        <v>244</v>
      </c>
      <c r="B512" s="66">
        <v>1</v>
      </c>
      <c r="C512" s="66">
        <f t="shared" si="52"/>
        <v>633.58333300000004</v>
      </c>
      <c r="D512" s="66">
        <v>542</v>
      </c>
      <c r="E512" s="66">
        <v>91.58333300000001</v>
      </c>
      <c r="F512" s="55">
        <v>1218</v>
      </c>
      <c r="G512" s="73">
        <f t="shared" si="49"/>
        <v>7.2426711066183032</v>
      </c>
      <c r="H512" s="67">
        <f t="shared" si="50"/>
        <v>1326.62</v>
      </c>
      <c r="I512" s="67">
        <f t="shared" si="53"/>
        <v>1639.57</v>
      </c>
    </row>
    <row r="513" spans="1:9" ht="16.899999999999999" customHeight="1" x14ac:dyDescent="0.25">
      <c r="A513" s="53" t="s">
        <v>244</v>
      </c>
      <c r="B513" s="66">
        <v>1</v>
      </c>
      <c r="C513" s="66">
        <f t="shared" si="52"/>
        <v>640</v>
      </c>
      <c r="D513" s="66">
        <v>623</v>
      </c>
      <c r="E513" s="66">
        <v>17</v>
      </c>
      <c r="F513" s="55">
        <v>1218</v>
      </c>
      <c r="G513" s="73">
        <f t="shared" si="49"/>
        <v>7.2426711066183032</v>
      </c>
      <c r="H513" s="67">
        <f t="shared" si="50"/>
        <v>246.25</v>
      </c>
      <c r="I513" s="67">
        <f t="shared" si="53"/>
        <v>304.33999999999997</v>
      </c>
    </row>
    <row r="514" spans="1:9" ht="16.899999999999999" customHeight="1" x14ac:dyDescent="0.25">
      <c r="A514" s="53" t="s">
        <v>244</v>
      </c>
      <c r="B514" s="66">
        <v>1</v>
      </c>
      <c r="C514" s="66">
        <f t="shared" si="52"/>
        <v>606.5</v>
      </c>
      <c r="D514" s="66">
        <v>534</v>
      </c>
      <c r="E514" s="66">
        <v>72.5</v>
      </c>
      <c r="F514" s="55">
        <v>1195</v>
      </c>
      <c r="G514" s="73">
        <f t="shared" si="49"/>
        <v>7.1059047392519483</v>
      </c>
      <c r="H514" s="67">
        <f t="shared" si="50"/>
        <v>1030.3599999999999</v>
      </c>
      <c r="I514" s="67">
        <f t="shared" si="53"/>
        <v>1273.42</v>
      </c>
    </row>
    <row r="515" spans="1:9" ht="16.899999999999999" customHeight="1" x14ac:dyDescent="0.25">
      <c r="A515" s="53" t="s">
        <v>244</v>
      </c>
      <c r="B515" s="66">
        <v>1</v>
      </c>
      <c r="C515" s="66">
        <f t="shared" si="52"/>
        <v>367</v>
      </c>
      <c r="D515" s="66">
        <v>344</v>
      </c>
      <c r="E515" s="66">
        <v>23</v>
      </c>
      <c r="F515" s="55">
        <v>1071</v>
      </c>
      <c r="G515" s="73">
        <f t="shared" si="49"/>
        <v>6.3685556282333362</v>
      </c>
      <c r="H515" s="67">
        <f t="shared" si="50"/>
        <v>292.95</v>
      </c>
      <c r="I515" s="67">
        <f t="shared" si="53"/>
        <v>362.06</v>
      </c>
    </row>
    <row r="516" spans="1:9" ht="16.899999999999999" customHeight="1" x14ac:dyDescent="0.25">
      <c r="A516" s="53" t="s">
        <v>244</v>
      </c>
      <c r="B516" s="66">
        <v>1</v>
      </c>
      <c r="C516" s="66">
        <f t="shared" si="52"/>
        <v>650</v>
      </c>
      <c r="D516" s="66">
        <v>638</v>
      </c>
      <c r="E516" s="66">
        <v>12</v>
      </c>
      <c r="F516" s="55">
        <v>1218</v>
      </c>
      <c r="G516" s="73">
        <f t="shared" si="49"/>
        <v>7.2426711066183032</v>
      </c>
      <c r="H516" s="67">
        <f t="shared" si="50"/>
        <v>173.82</v>
      </c>
      <c r="I516" s="67">
        <f t="shared" si="53"/>
        <v>214.82</v>
      </c>
    </row>
    <row r="517" spans="1:9" ht="16.899999999999999" customHeight="1" x14ac:dyDescent="0.25">
      <c r="A517" s="53" t="s">
        <v>244</v>
      </c>
      <c r="B517" s="66">
        <v>1</v>
      </c>
      <c r="C517" s="66">
        <f t="shared" si="52"/>
        <v>95.5</v>
      </c>
      <c r="D517" s="66">
        <v>0</v>
      </c>
      <c r="E517" s="66">
        <v>95.5</v>
      </c>
      <c r="F517" s="55">
        <v>1195</v>
      </c>
      <c r="G517" s="73">
        <f t="shared" si="49"/>
        <v>7.1059047392519483</v>
      </c>
      <c r="H517" s="67">
        <f t="shared" si="50"/>
        <v>1357.23</v>
      </c>
      <c r="I517" s="67">
        <f t="shared" si="53"/>
        <v>1677.4</v>
      </c>
    </row>
    <row r="518" spans="1:9" ht="16.899999999999999" customHeight="1" x14ac:dyDescent="0.25">
      <c r="A518" s="53" t="s">
        <v>244</v>
      </c>
      <c r="B518" s="66">
        <v>1</v>
      </c>
      <c r="C518" s="66">
        <f t="shared" si="52"/>
        <v>450</v>
      </c>
      <c r="D518" s="66">
        <v>414</v>
      </c>
      <c r="E518" s="66">
        <v>36</v>
      </c>
      <c r="F518" s="55">
        <v>1195</v>
      </c>
      <c r="G518" s="73">
        <f t="shared" si="49"/>
        <v>7.1059047392519483</v>
      </c>
      <c r="H518" s="67">
        <f t="shared" si="50"/>
        <v>511.63</v>
      </c>
      <c r="I518" s="67">
        <f t="shared" si="53"/>
        <v>632.32000000000005</v>
      </c>
    </row>
    <row r="519" spans="1:9" ht="16.899999999999999" customHeight="1" x14ac:dyDescent="0.25">
      <c r="A519" s="53" t="s">
        <v>244</v>
      </c>
      <c r="B519" s="66">
        <v>1</v>
      </c>
      <c r="C519" s="66">
        <f t="shared" si="52"/>
        <v>597</v>
      </c>
      <c r="D519" s="66">
        <v>543</v>
      </c>
      <c r="E519" s="66">
        <v>54</v>
      </c>
      <c r="F519" s="55">
        <v>1195</v>
      </c>
      <c r="G519" s="73">
        <f t="shared" si="49"/>
        <v>7.1059047392519483</v>
      </c>
      <c r="H519" s="67">
        <f t="shared" si="50"/>
        <v>767.44</v>
      </c>
      <c r="I519" s="67">
        <f t="shared" si="53"/>
        <v>948.48</v>
      </c>
    </row>
    <row r="520" spans="1:9" ht="16.899999999999999" customHeight="1" x14ac:dyDescent="0.25">
      <c r="A520" s="53" t="s">
        <v>244</v>
      </c>
      <c r="B520" s="66">
        <v>1</v>
      </c>
      <c r="C520" s="66">
        <f t="shared" si="52"/>
        <v>766</v>
      </c>
      <c r="D520" s="66">
        <v>678</v>
      </c>
      <c r="E520" s="66">
        <v>88</v>
      </c>
      <c r="F520" s="55">
        <v>1195</v>
      </c>
      <c r="G520" s="73">
        <f t="shared" si="49"/>
        <v>7.1059047392519483</v>
      </c>
      <c r="H520" s="67">
        <f t="shared" si="50"/>
        <v>1250.6400000000001</v>
      </c>
      <c r="I520" s="67">
        <f t="shared" si="53"/>
        <v>1545.67</v>
      </c>
    </row>
    <row r="521" spans="1:9" ht="16.899999999999999" customHeight="1" x14ac:dyDescent="0.25">
      <c r="A521" s="53" t="s">
        <v>244</v>
      </c>
      <c r="B521" s="66">
        <v>1</v>
      </c>
      <c r="C521" s="66">
        <f t="shared" si="52"/>
        <v>623</v>
      </c>
      <c r="D521" s="66">
        <v>615</v>
      </c>
      <c r="E521" s="66">
        <v>8</v>
      </c>
      <c r="F521" s="55">
        <v>1218</v>
      </c>
      <c r="G521" s="73">
        <f t="shared" si="49"/>
        <v>7.2426711066183032</v>
      </c>
      <c r="H521" s="67">
        <f t="shared" si="50"/>
        <v>115.88</v>
      </c>
      <c r="I521" s="67">
        <f t="shared" si="53"/>
        <v>143.22</v>
      </c>
    </row>
    <row r="522" spans="1:9" ht="16.899999999999999" customHeight="1" x14ac:dyDescent="0.25">
      <c r="A522" s="53" t="s">
        <v>244</v>
      </c>
      <c r="B522" s="66">
        <v>1</v>
      </c>
      <c r="C522" s="66">
        <f t="shared" si="52"/>
        <v>60</v>
      </c>
      <c r="D522" s="66">
        <v>0</v>
      </c>
      <c r="E522" s="66">
        <v>60</v>
      </c>
      <c r="F522" s="55">
        <v>1195</v>
      </c>
      <c r="G522" s="73">
        <f t="shared" si="49"/>
        <v>7.1059047392519483</v>
      </c>
      <c r="H522" s="67">
        <f t="shared" si="50"/>
        <v>852.71</v>
      </c>
      <c r="I522" s="67">
        <f t="shared" si="53"/>
        <v>1053.8599999999999</v>
      </c>
    </row>
    <row r="523" spans="1:9" ht="16.899999999999999" customHeight="1" x14ac:dyDescent="0.25">
      <c r="A523" s="53" t="s">
        <v>244</v>
      </c>
      <c r="B523" s="66">
        <v>1</v>
      </c>
      <c r="C523" s="66">
        <f t="shared" si="52"/>
        <v>275.5</v>
      </c>
      <c r="D523" s="66">
        <v>267</v>
      </c>
      <c r="E523" s="66">
        <v>8.5</v>
      </c>
      <c r="F523" s="55">
        <v>1195</v>
      </c>
      <c r="G523" s="73">
        <f t="shared" si="49"/>
        <v>7.1059047392519483</v>
      </c>
      <c r="H523" s="67">
        <f t="shared" si="50"/>
        <v>120.8</v>
      </c>
      <c r="I523" s="67">
        <f t="shared" si="53"/>
        <v>149.30000000000001</v>
      </c>
    </row>
    <row r="524" spans="1:9" ht="16.899999999999999" customHeight="1" x14ac:dyDescent="0.25">
      <c r="A524" s="53" t="s">
        <v>244</v>
      </c>
      <c r="B524" s="66">
        <v>1</v>
      </c>
      <c r="C524" s="66">
        <f t="shared" si="52"/>
        <v>459.25</v>
      </c>
      <c r="D524" s="66">
        <v>376.5</v>
      </c>
      <c r="E524" s="66">
        <v>82.75</v>
      </c>
      <c r="F524" s="55">
        <v>1218</v>
      </c>
      <c r="G524" s="73">
        <f t="shared" si="49"/>
        <v>7.2426711066183032</v>
      </c>
      <c r="H524" s="67">
        <f t="shared" si="50"/>
        <v>1198.6600000000001</v>
      </c>
      <c r="I524" s="67">
        <f t="shared" si="53"/>
        <v>1481.42</v>
      </c>
    </row>
    <row r="525" spans="1:9" ht="16.899999999999999" customHeight="1" x14ac:dyDescent="0.25">
      <c r="A525" s="53" t="s">
        <v>244</v>
      </c>
      <c r="B525" s="66">
        <v>1</v>
      </c>
      <c r="C525" s="66">
        <f t="shared" si="52"/>
        <v>533</v>
      </c>
      <c r="D525" s="66">
        <v>518</v>
      </c>
      <c r="E525" s="66">
        <v>15</v>
      </c>
      <c r="F525" s="55">
        <v>1218</v>
      </c>
      <c r="G525" s="73">
        <f t="shared" si="49"/>
        <v>7.2426711066183032</v>
      </c>
      <c r="H525" s="67">
        <f t="shared" si="50"/>
        <v>217.28</v>
      </c>
      <c r="I525" s="67">
        <f t="shared" si="53"/>
        <v>268.54000000000002</v>
      </c>
    </row>
    <row r="526" spans="1:9" ht="16.899999999999999" customHeight="1" x14ac:dyDescent="0.25">
      <c r="A526" s="53" t="s">
        <v>244</v>
      </c>
      <c r="B526" s="66">
        <v>1</v>
      </c>
      <c r="C526" s="66">
        <f t="shared" si="52"/>
        <v>547</v>
      </c>
      <c r="D526" s="66">
        <v>542</v>
      </c>
      <c r="E526" s="66">
        <v>5</v>
      </c>
      <c r="F526" s="55">
        <v>1218</v>
      </c>
      <c r="G526" s="73">
        <f t="shared" si="49"/>
        <v>7.2426711066183032</v>
      </c>
      <c r="H526" s="67">
        <f t="shared" si="50"/>
        <v>72.430000000000007</v>
      </c>
      <c r="I526" s="67">
        <f t="shared" si="53"/>
        <v>89.52</v>
      </c>
    </row>
    <row r="527" spans="1:9" ht="16.899999999999999" customHeight="1" x14ac:dyDescent="0.25">
      <c r="A527" s="53" t="s">
        <v>244</v>
      </c>
      <c r="B527" s="66">
        <v>1</v>
      </c>
      <c r="C527" s="66">
        <f t="shared" si="52"/>
        <v>563</v>
      </c>
      <c r="D527" s="66">
        <v>550</v>
      </c>
      <c r="E527" s="66">
        <v>13</v>
      </c>
      <c r="F527" s="55">
        <v>1218</v>
      </c>
      <c r="G527" s="73">
        <f t="shared" si="49"/>
        <v>7.2426711066183032</v>
      </c>
      <c r="H527" s="67">
        <f t="shared" si="50"/>
        <v>188.31</v>
      </c>
      <c r="I527" s="67">
        <f t="shared" si="53"/>
        <v>232.73</v>
      </c>
    </row>
    <row r="528" spans="1:9" ht="16.899999999999999" customHeight="1" x14ac:dyDescent="0.25">
      <c r="A528" s="53" t="s">
        <v>244</v>
      </c>
      <c r="B528" s="66">
        <v>1</v>
      </c>
      <c r="C528" s="66">
        <f t="shared" si="52"/>
        <v>666</v>
      </c>
      <c r="D528" s="66">
        <v>518</v>
      </c>
      <c r="E528" s="66">
        <v>148</v>
      </c>
      <c r="F528" s="55">
        <v>1218</v>
      </c>
      <c r="G528" s="73">
        <f t="shared" si="49"/>
        <v>7.2426711066183032</v>
      </c>
      <c r="H528" s="67">
        <f t="shared" si="50"/>
        <v>2143.83</v>
      </c>
      <c r="I528" s="67">
        <f t="shared" si="53"/>
        <v>2649.56</v>
      </c>
    </row>
    <row r="529" spans="1:9" ht="16.899999999999999" customHeight="1" x14ac:dyDescent="0.25">
      <c r="A529" s="53" t="s">
        <v>244</v>
      </c>
      <c r="B529" s="66">
        <v>1</v>
      </c>
      <c r="C529" s="66">
        <f t="shared" si="52"/>
        <v>652</v>
      </c>
      <c r="D529" s="66">
        <v>615</v>
      </c>
      <c r="E529" s="66">
        <v>37</v>
      </c>
      <c r="F529" s="55">
        <v>1195</v>
      </c>
      <c r="G529" s="73">
        <f t="shared" si="49"/>
        <v>7.1059047392519483</v>
      </c>
      <c r="H529" s="67">
        <f t="shared" si="50"/>
        <v>525.84</v>
      </c>
      <c r="I529" s="67">
        <f t="shared" si="53"/>
        <v>649.89</v>
      </c>
    </row>
    <row r="530" spans="1:9" ht="16.899999999999999" customHeight="1" x14ac:dyDescent="0.25">
      <c r="A530" s="53" t="s">
        <v>244</v>
      </c>
      <c r="B530" s="66">
        <v>1</v>
      </c>
      <c r="C530" s="66">
        <f t="shared" si="52"/>
        <v>442.5</v>
      </c>
      <c r="D530" s="66">
        <v>406</v>
      </c>
      <c r="E530" s="66">
        <v>36.5</v>
      </c>
      <c r="F530" s="55">
        <v>1195</v>
      </c>
      <c r="G530" s="73">
        <f t="shared" si="49"/>
        <v>7.1059047392519483</v>
      </c>
      <c r="H530" s="67">
        <f t="shared" si="50"/>
        <v>518.73</v>
      </c>
      <c r="I530" s="67">
        <f t="shared" si="53"/>
        <v>641.1</v>
      </c>
    </row>
    <row r="531" spans="1:9" ht="16.899999999999999" customHeight="1" x14ac:dyDescent="0.25">
      <c r="A531" s="53" t="s">
        <v>244</v>
      </c>
      <c r="B531" s="66">
        <v>1</v>
      </c>
      <c r="C531" s="66">
        <f t="shared" si="52"/>
        <v>570</v>
      </c>
      <c r="D531" s="66">
        <v>550</v>
      </c>
      <c r="E531" s="66">
        <v>20</v>
      </c>
      <c r="F531" s="55">
        <v>1195</v>
      </c>
      <c r="G531" s="73">
        <f t="shared" ref="G531:G722" si="54">F531/168.17</f>
        <v>7.1059047392519483</v>
      </c>
      <c r="H531" s="67">
        <f t="shared" ref="H531:H594" si="55">ROUND(E531*G531*2,2)</f>
        <v>284.24</v>
      </c>
      <c r="I531" s="67">
        <f t="shared" si="53"/>
        <v>351.29</v>
      </c>
    </row>
    <row r="532" spans="1:9" ht="16.899999999999999" customHeight="1" x14ac:dyDescent="0.25">
      <c r="A532" s="53" t="s">
        <v>244</v>
      </c>
      <c r="B532" s="66">
        <v>1</v>
      </c>
      <c r="C532" s="66">
        <f t="shared" ref="C532:C723" si="56">D532+E532</f>
        <v>724.5</v>
      </c>
      <c r="D532" s="66">
        <v>654</v>
      </c>
      <c r="E532" s="66">
        <v>70.5</v>
      </c>
      <c r="F532" s="55">
        <v>1071</v>
      </c>
      <c r="G532" s="73">
        <f t="shared" si="54"/>
        <v>6.3685556282333362</v>
      </c>
      <c r="H532" s="67">
        <f t="shared" si="55"/>
        <v>897.97</v>
      </c>
      <c r="I532" s="67">
        <f t="shared" si="53"/>
        <v>1109.8</v>
      </c>
    </row>
    <row r="533" spans="1:9" ht="16.899999999999999" customHeight="1" x14ac:dyDescent="0.25">
      <c r="A533" s="53" t="s">
        <v>244</v>
      </c>
      <c r="B533" s="66">
        <v>1</v>
      </c>
      <c r="C533" s="66">
        <f t="shared" si="56"/>
        <v>617</v>
      </c>
      <c r="D533" s="66">
        <v>566</v>
      </c>
      <c r="E533" s="66">
        <v>51</v>
      </c>
      <c r="F533" s="55">
        <v>1195</v>
      </c>
      <c r="G533" s="73">
        <f t="shared" si="54"/>
        <v>7.1059047392519483</v>
      </c>
      <c r="H533" s="67">
        <f t="shared" si="55"/>
        <v>724.8</v>
      </c>
      <c r="I533" s="67">
        <f t="shared" si="53"/>
        <v>895.78</v>
      </c>
    </row>
    <row r="534" spans="1:9" ht="16.899999999999999" customHeight="1" x14ac:dyDescent="0.25">
      <c r="A534" s="53" t="s">
        <v>244</v>
      </c>
      <c r="B534" s="66">
        <v>1</v>
      </c>
      <c r="C534" s="66">
        <f t="shared" si="56"/>
        <v>527</v>
      </c>
      <c r="D534" s="66">
        <v>510</v>
      </c>
      <c r="E534" s="66">
        <v>17</v>
      </c>
      <c r="F534" s="55">
        <v>1195</v>
      </c>
      <c r="G534" s="73">
        <f t="shared" si="54"/>
        <v>7.1059047392519483</v>
      </c>
      <c r="H534" s="67">
        <f t="shared" si="55"/>
        <v>241.6</v>
      </c>
      <c r="I534" s="67">
        <f t="shared" si="53"/>
        <v>298.58999999999997</v>
      </c>
    </row>
    <row r="535" spans="1:9" ht="16.899999999999999" customHeight="1" x14ac:dyDescent="0.25">
      <c r="A535" s="53" t="s">
        <v>244</v>
      </c>
      <c r="B535" s="66">
        <v>1</v>
      </c>
      <c r="C535" s="66">
        <f t="shared" si="56"/>
        <v>459</v>
      </c>
      <c r="D535" s="66">
        <v>431</v>
      </c>
      <c r="E535" s="66">
        <v>28</v>
      </c>
      <c r="F535" s="55">
        <v>1195</v>
      </c>
      <c r="G535" s="73">
        <f t="shared" si="54"/>
        <v>7.1059047392519483</v>
      </c>
      <c r="H535" s="67">
        <f t="shared" si="55"/>
        <v>397.93</v>
      </c>
      <c r="I535" s="67">
        <f t="shared" si="53"/>
        <v>491.8</v>
      </c>
    </row>
    <row r="536" spans="1:9" ht="16.899999999999999" customHeight="1" x14ac:dyDescent="0.25">
      <c r="A536" s="53" t="s">
        <v>244</v>
      </c>
      <c r="B536" s="66">
        <v>1</v>
      </c>
      <c r="C536" s="66">
        <f t="shared" si="56"/>
        <v>526</v>
      </c>
      <c r="D536" s="66">
        <v>510</v>
      </c>
      <c r="E536" s="66">
        <v>16</v>
      </c>
      <c r="F536" s="55">
        <v>1195</v>
      </c>
      <c r="G536" s="73">
        <f t="shared" si="54"/>
        <v>7.1059047392519483</v>
      </c>
      <c r="H536" s="67">
        <f t="shared" si="55"/>
        <v>227.39</v>
      </c>
      <c r="I536" s="67">
        <f t="shared" si="53"/>
        <v>281.02999999999997</v>
      </c>
    </row>
    <row r="537" spans="1:9" ht="16.899999999999999" customHeight="1" x14ac:dyDescent="0.25">
      <c r="A537" s="53" t="s">
        <v>244</v>
      </c>
      <c r="B537" s="66">
        <v>1</v>
      </c>
      <c r="C537" s="66">
        <f t="shared" si="56"/>
        <v>567</v>
      </c>
      <c r="D537" s="66">
        <v>558</v>
      </c>
      <c r="E537" s="66">
        <v>9</v>
      </c>
      <c r="F537" s="55">
        <v>1218</v>
      </c>
      <c r="G537" s="73">
        <f t="shared" si="54"/>
        <v>7.2426711066183032</v>
      </c>
      <c r="H537" s="67">
        <f t="shared" si="55"/>
        <v>130.37</v>
      </c>
      <c r="I537" s="67">
        <f t="shared" si="53"/>
        <v>161.12</v>
      </c>
    </row>
    <row r="538" spans="1:9" ht="16.899999999999999" customHeight="1" x14ac:dyDescent="0.25">
      <c r="A538" s="53" t="s">
        <v>244</v>
      </c>
      <c r="B538" s="66">
        <v>1</v>
      </c>
      <c r="C538" s="66">
        <f t="shared" si="56"/>
        <v>382.5</v>
      </c>
      <c r="D538" s="66">
        <v>326</v>
      </c>
      <c r="E538" s="66">
        <v>56.5</v>
      </c>
      <c r="F538" s="55">
        <v>1094</v>
      </c>
      <c r="G538" s="73">
        <f t="shared" si="54"/>
        <v>6.505321995599691</v>
      </c>
      <c r="H538" s="67">
        <f t="shared" si="55"/>
        <v>735.1</v>
      </c>
      <c r="I538" s="67">
        <f t="shared" si="53"/>
        <v>908.51</v>
      </c>
    </row>
    <row r="539" spans="1:9" ht="16.899999999999999" customHeight="1" x14ac:dyDescent="0.25">
      <c r="A539" s="53" t="s">
        <v>244</v>
      </c>
      <c r="B539" s="66">
        <v>1</v>
      </c>
      <c r="C539" s="66">
        <f t="shared" si="56"/>
        <v>485</v>
      </c>
      <c r="D539" s="66">
        <v>471</v>
      </c>
      <c r="E539" s="66">
        <v>14</v>
      </c>
      <c r="F539" s="55">
        <v>1195</v>
      </c>
      <c r="G539" s="73">
        <f t="shared" si="54"/>
        <v>7.1059047392519483</v>
      </c>
      <c r="H539" s="67">
        <f t="shared" si="55"/>
        <v>198.97</v>
      </c>
      <c r="I539" s="67">
        <f t="shared" si="53"/>
        <v>245.91</v>
      </c>
    </row>
    <row r="540" spans="1:9" ht="16.899999999999999" customHeight="1" x14ac:dyDescent="0.25">
      <c r="A540" s="53" t="s">
        <v>244</v>
      </c>
      <c r="B540" s="66">
        <v>1</v>
      </c>
      <c r="C540" s="66">
        <f t="shared" si="56"/>
        <v>687</v>
      </c>
      <c r="D540" s="66">
        <v>598</v>
      </c>
      <c r="E540" s="66">
        <v>89</v>
      </c>
      <c r="F540" s="55">
        <v>1094</v>
      </c>
      <c r="G540" s="73">
        <f t="shared" si="54"/>
        <v>6.505321995599691</v>
      </c>
      <c r="H540" s="67">
        <f t="shared" si="55"/>
        <v>1157.95</v>
      </c>
      <c r="I540" s="67">
        <f t="shared" si="53"/>
        <v>1431.11</v>
      </c>
    </row>
    <row r="541" spans="1:9" ht="16.899999999999999" customHeight="1" x14ac:dyDescent="0.25">
      <c r="A541" s="53" t="s">
        <v>244</v>
      </c>
      <c r="B541" s="66">
        <v>1</v>
      </c>
      <c r="C541" s="66">
        <f t="shared" si="56"/>
        <v>591</v>
      </c>
      <c r="D541" s="66">
        <v>583</v>
      </c>
      <c r="E541" s="66">
        <v>8</v>
      </c>
      <c r="F541" s="55">
        <v>1218</v>
      </c>
      <c r="G541" s="73">
        <f t="shared" si="54"/>
        <v>7.2426711066183032</v>
      </c>
      <c r="H541" s="67">
        <f t="shared" si="55"/>
        <v>115.88</v>
      </c>
      <c r="I541" s="68">
        <f>ROUND(H541*1.2077,2)</f>
        <v>139.94999999999999</v>
      </c>
    </row>
    <row r="542" spans="1:9" ht="16.899999999999999" customHeight="1" x14ac:dyDescent="0.25">
      <c r="A542" s="53" t="s">
        <v>244</v>
      </c>
      <c r="B542" s="66">
        <v>1</v>
      </c>
      <c r="C542" s="66">
        <f t="shared" si="56"/>
        <v>559</v>
      </c>
      <c r="D542" s="66">
        <v>527</v>
      </c>
      <c r="E542" s="66">
        <v>32</v>
      </c>
      <c r="F542" s="55">
        <v>1195</v>
      </c>
      <c r="G542" s="73">
        <f t="shared" si="54"/>
        <v>7.1059047392519483</v>
      </c>
      <c r="H542" s="67">
        <f t="shared" si="55"/>
        <v>454.78</v>
      </c>
      <c r="I542" s="67">
        <f t="shared" ref="I542:I563" si="57">ROUND(H542*1.2359,2)</f>
        <v>562.05999999999995</v>
      </c>
    </row>
    <row r="543" spans="1:9" ht="16.899999999999999" customHeight="1" x14ac:dyDescent="0.25">
      <c r="A543" s="53" t="s">
        <v>244</v>
      </c>
      <c r="B543" s="66">
        <v>1</v>
      </c>
      <c r="C543" s="66">
        <f t="shared" si="56"/>
        <v>603</v>
      </c>
      <c r="D543" s="66">
        <v>598</v>
      </c>
      <c r="E543" s="66">
        <v>5</v>
      </c>
      <c r="F543" s="55">
        <v>1218</v>
      </c>
      <c r="G543" s="73">
        <f t="shared" si="54"/>
        <v>7.2426711066183032</v>
      </c>
      <c r="H543" s="67">
        <f t="shared" si="55"/>
        <v>72.430000000000007</v>
      </c>
      <c r="I543" s="67">
        <f t="shared" si="57"/>
        <v>89.52</v>
      </c>
    </row>
    <row r="544" spans="1:9" ht="16.899999999999999" customHeight="1" x14ac:dyDescent="0.25">
      <c r="A544" s="53" t="s">
        <v>244</v>
      </c>
      <c r="B544" s="66">
        <v>1</v>
      </c>
      <c r="C544" s="66">
        <f t="shared" si="56"/>
        <v>633.5</v>
      </c>
      <c r="D544" s="66">
        <v>622</v>
      </c>
      <c r="E544" s="66">
        <v>11.5</v>
      </c>
      <c r="F544" s="55">
        <v>1195</v>
      </c>
      <c r="G544" s="73">
        <f t="shared" si="54"/>
        <v>7.1059047392519483</v>
      </c>
      <c r="H544" s="67">
        <f t="shared" si="55"/>
        <v>163.44</v>
      </c>
      <c r="I544" s="67">
        <f t="shared" si="57"/>
        <v>202</v>
      </c>
    </row>
    <row r="545" spans="1:9" ht="16.899999999999999" customHeight="1" x14ac:dyDescent="0.25">
      <c r="A545" s="53" t="s">
        <v>244</v>
      </c>
      <c r="B545" s="66">
        <v>1</v>
      </c>
      <c r="C545" s="66">
        <f t="shared" si="56"/>
        <v>660</v>
      </c>
      <c r="D545" s="66">
        <v>598</v>
      </c>
      <c r="E545" s="66">
        <v>62</v>
      </c>
      <c r="F545" s="55">
        <v>1195</v>
      </c>
      <c r="G545" s="73">
        <f t="shared" si="54"/>
        <v>7.1059047392519483</v>
      </c>
      <c r="H545" s="67">
        <f t="shared" si="55"/>
        <v>881.13</v>
      </c>
      <c r="I545" s="67">
        <f t="shared" si="57"/>
        <v>1088.99</v>
      </c>
    </row>
    <row r="546" spans="1:9" ht="16.899999999999999" customHeight="1" x14ac:dyDescent="0.25">
      <c r="A546" s="53" t="s">
        <v>244</v>
      </c>
      <c r="B546" s="66">
        <v>1</v>
      </c>
      <c r="C546" s="66">
        <f t="shared" si="56"/>
        <v>720</v>
      </c>
      <c r="D546" s="66">
        <v>590</v>
      </c>
      <c r="E546" s="66">
        <v>130</v>
      </c>
      <c r="F546" s="55">
        <v>1218</v>
      </c>
      <c r="G546" s="73">
        <f t="shared" si="54"/>
        <v>7.2426711066183032</v>
      </c>
      <c r="H546" s="67">
        <f t="shared" si="55"/>
        <v>1883.09</v>
      </c>
      <c r="I546" s="67">
        <f t="shared" si="57"/>
        <v>2327.31</v>
      </c>
    </row>
    <row r="547" spans="1:9" ht="16.899999999999999" customHeight="1" x14ac:dyDescent="0.25">
      <c r="A547" s="53" t="s">
        <v>244</v>
      </c>
      <c r="B547" s="66">
        <v>1</v>
      </c>
      <c r="C547" s="66">
        <f t="shared" si="56"/>
        <v>569</v>
      </c>
      <c r="D547" s="66">
        <v>551</v>
      </c>
      <c r="E547" s="66">
        <v>18</v>
      </c>
      <c r="F547" s="55">
        <v>1195</v>
      </c>
      <c r="G547" s="73">
        <f t="shared" si="54"/>
        <v>7.1059047392519483</v>
      </c>
      <c r="H547" s="67">
        <f t="shared" si="55"/>
        <v>255.81</v>
      </c>
      <c r="I547" s="67">
        <f t="shared" si="57"/>
        <v>316.16000000000003</v>
      </c>
    </row>
    <row r="548" spans="1:9" ht="16.899999999999999" customHeight="1" x14ac:dyDescent="0.25">
      <c r="A548" s="53" t="s">
        <v>244</v>
      </c>
      <c r="B548" s="66">
        <v>1</v>
      </c>
      <c r="C548" s="66">
        <f t="shared" si="56"/>
        <v>348.5</v>
      </c>
      <c r="D548" s="66">
        <v>327</v>
      </c>
      <c r="E548" s="66">
        <v>21.5</v>
      </c>
      <c r="F548" s="55">
        <v>1195</v>
      </c>
      <c r="G548" s="73">
        <f t="shared" si="54"/>
        <v>7.1059047392519483</v>
      </c>
      <c r="H548" s="67">
        <f t="shared" si="55"/>
        <v>305.55</v>
      </c>
      <c r="I548" s="67">
        <f t="shared" si="57"/>
        <v>377.63</v>
      </c>
    </row>
    <row r="549" spans="1:9" ht="16.899999999999999" customHeight="1" x14ac:dyDescent="0.25">
      <c r="A549" s="53" t="s">
        <v>244</v>
      </c>
      <c r="B549" s="66">
        <v>1</v>
      </c>
      <c r="C549" s="66">
        <f t="shared" si="56"/>
        <v>645.5</v>
      </c>
      <c r="D549" s="66">
        <v>567</v>
      </c>
      <c r="E549" s="66">
        <v>78.5</v>
      </c>
      <c r="F549" s="55">
        <v>1195</v>
      </c>
      <c r="G549" s="73">
        <f t="shared" si="54"/>
        <v>7.1059047392519483</v>
      </c>
      <c r="H549" s="67">
        <f t="shared" si="55"/>
        <v>1115.6300000000001</v>
      </c>
      <c r="I549" s="67">
        <f t="shared" si="57"/>
        <v>1378.81</v>
      </c>
    </row>
    <row r="550" spans="1:9" ht="16.899999999999999" customHeight="1" x14ac:dyDescent="0.25">
      <c r="A550" s="53" t="s">
        <v>244</v>
      </c>
      <c r="B550" s="66">
        <v>1</v>
      </c>
      <c r="C550" s="66">
        <f t="shared" si="56"/>
        <v>622</v>
      </c>
      <c r="D550" s="66">
        <v>574</v>
      </c>
      <c r="E550" s="66">
        <v>48</v>
      </c>
      <c r="F550" s="55">
        <v>1195</v>
      </c>
      <c r="G550" s="73">
        <f t="shared" si="54"/>
        <v>7.1059047392519483</v>
      </c>
      <c r="H550" s="67">
        <f t="shared" si="55"/>
        <v>682.17</v>
      </c>
      <c r="I550" s="67">
        <f t="shared" si="57"/>
        <v>843.09</v>
      </c>
    </row>
    <row r="551" spans="1:9" ht="16.899999999999999" customHeight="1" x14ac:dyDescent="0.25">
      <c r="A551" s="53" t="s">
        <v>244</v>
      </c>
      <c r="B551" s="66">
        <v>1</v>
      </c>
      <c r="C551" s="66">
        <f t="shared" si="56"/>
        <v>696.5</v>
      </c>
      <c r="D551" s="66">
        <v>631</v>
      </c>
      <c r="E551" s="66">
        <v>65.5</v>
      </c>
      <c r="F551" s="55">
        <v>1195</v>
      </c>
      <c r="G551" s="73">
        <f t="shared" si="54"/>
        <v>7.1059047392519483</v>
      </c>
      <c r="H551" s="67">
        <f t="shared" si="55"/>
        <v>930.87</v>
      </c>
      <c r="I551" s="67">
        <f t="shared" si="57"/>
        <v>1150.46</v>
      </c>
    </row>
    <row r="552" spans="1:9" ht="16.899999999999999" customHeight="1" x14ac:dyDescent="0.25">
      <c r="A552" s="53" t="s">
        <v>245</v>
      </c>
      <c r="B552" s="66">
        <v>1</v>
      </c>
      <c r="C552" s="66">
        <f t="shared" si="56"/>
        <v>768</v>
      </c>
      <c r="D552" s="66">
        <v>558</v>
      </c>
      <c r="E552" s="66">
        <v>210</v>
      </c>
      <c r="F552" s="55">
        <v>1427</v>
      </c>
      <c r="G552" s="73">
        <f t="shared" si="54"/>
        <v>8.4854611405125766</v>
      </c>
      <c r="H552" s="67">
        <f t="shared" si="55"/>
        <v>3563.89</v>
      </c>
      <c r="I552" s="67">
        <f t="shared" si="57"/>
        <v>4404.6099999999997</v>
      </c>
    </row>
    <row r="553" spans="1:9" ht="16.899999999999999" customHeight="1" x14ac:dyDescent="0.25">
      <c r="A553" s="53" t="s">
        <v>245</v>
      </c>
      <c r="B553" s="66">
        <v>1</v>
      </c>
      <c r="C553" s="66">
        <f t="shared" si="56"/>
        <v>168</v>
      </c>
      <c r="D553" s="66">
        <v>136</v>
      </c>
      <c r="E553" s="66">
        <v>32</v>
      </c>
      <c r="F553" s="55">
        <v>1427</v>
      </c>
      <c r="G553" s="73">
        <f t="shared" si="54"/>
        <v>8.4854611405125766</v>
      </c>
      <c r="H553" s="67">
        <f t="shared" si="55"/>
        <v>543.07000000000005</v>
      </c>
      <c r="I553" s="67">
        <f t="shared" si="57"/>
        <v>671.18</v>
      </c>
    </row>
    <row r="554" spans="1:9" ht="16.899999999999999" customHeight="1" x14ac:dyDescent="0.25">
      <c r="A554" s="53" t="s">
        <v>245</v>
      </c>
      <c r="B554" s="66">
        <v>1</v>
      </c>
      <c r="C554" s="66">
        <f t="shared" si="56"/>
        <v>774</v>
      </c>
      <c r="D554" s="66">
        <v>574</v>
      </c>
      <c r="E554" s="66">
        <v>200</v>
      </c>
      <c r="F554" s="55">
        <v>1427</v>
      </c>
      <c r="G554" s="73">
        <f t="shared" si="54"/>
        <v>8.4854611405125766</v>
      </c>
      <c r="H554" s="67">
        <f t="shared" si="55"/>
        <v>3394.18</v>
      </c>
      <c r="I554" s="67">
        <f t="shared" si="57"/>
        <v>4194.87</v>
      </c>
    </row>
    <row r="555" spans="1:9" ht="16.899999999999999" customHeight="1" x14ac:dyDescent="0.25">
      <c r="A555" s="53" t="s">
        <v>245</v>
      </c>
      <c r="B555" s="66">
        <v>1</v>
      </c>
      <c r="C555" s="66">
        <f t="shared" si="56"/>
        <v>600</v>
      </c>
      <c r="D555" s="66">
        <v>598</v>
      </c>
      <c r="E555" s="66">
        <v>2</v>
      </c>
      <c r="F555" s="55">
        <v>1427</v>
      </c>
      <c r="G555" s="73">
        <f t="shared" si="54"/>
        <v>8.4854611405125766</v>
      </c>
      <c r="H555" s="67">
        <f t="shared" si="55"/>
        <v>33.94</v>
      </c>
      <c r="I555" s="67">
        <f t="shared" si="57"/>
        <v>41.95</v>
      </c>
    </row>
    <row r="556" spans="1:9" ht="16.899999999999999" customHeight="1" x14ac:dyDescent="0.25">
      <c r="A556" s="53" t="s">
        <v>245</v>
      </c>
      <c r="B556" s="66">
        <v>1</v>
      </c>
      <c r="C556" s="66">
        <f t="shared" si="56"/>
        <v>24</v>
      </c>
      <c r="D556" s="66">
        <v>15</v>
      </c>
      <c r="E556" s="66">
        <v>9</v>
      </c>
      <c r="F556" s="55">
        <v>1427</v>
      </c>
      <c r="G556" s="73">
        <f t="shared" si="54"/>
        <v>8.4854611405125766</v>
      </c>
      <c r="H556" s="67">
        <f t="shared" si="55"/>
        <v>152.74</v>
      </c>
      <c r="I556" s="67">
        <f t="shared" si="57"/>
        <v>188.77</v>
      </c>
    </row>
    <row r="557" spans="1:9" ht="16.899999999999999" customHeight="1" x14ac:dyDescent="0.25">
      <c r="A557" s="53" t="s">
        <v>245</v>
      </c>
      <c r="B557" s="66">
        <v>1</v>
      </c>
      <c r="C557" s="66">
        <f t="shared" si="56"/>
        <v>288</v>
      </c>
      <c r="D557" s="66">
        <v>272</v>
      </c>
      <c r="E557" s="66">
        <v>16</v>
      </c>
      <c r="F557" s="55">
        <v>1427</v>
      </c>
      <c r="G557" s="73">
        <f t="shared" si="54"/>
        <v>8.4854611405125766</v>
      </c>
      <c r="H557" s="67">
        <f t="shared" si="55"/>
        <v>271.52999999999997</v>
      </c>
      <c r="I557" s="67">
        <f t="shared" si="57"/>
        <v>335.58</v>
      </c>
    </row>
    <row r="558" spans="1:9" ht="16.899999999999999" customHeight="1" x14ac:dyDescent="0.25">
      <c r="A558" s="53" t="s">
        <v>245</v>
      </c>
      <c r="B558" s="66">
        <v>1</v>
      </c>
      <c r="C558" s="66">
        <f t="shared" si="56"/>
        <v>504</v>
      </c>
      <c r="D558" s="66">
        <v>487</v>
      </c>
      <c r="E558" s="66">
        <v>17</v>
      </c>
      <c r="F558" s="55">
        <v>1427</v>
      </c>
      <c r="G558" s="73">
        <f t="shared" si="54"/>
        <v>8.4854611405125766</v>
      </c>
      <c r="H558" s="67">
        <f t="shared" si="55"/>
        <v>288.51</v>
      </c>
      <c r="I558" s="67">
        <f t="shared" si="57"/>
        <v>356.57</v>
      </c>
    </row>
    <row r="559" spans="1:9" ht="16.899999999999999" customHeight="1" x14ac:dyDescent="0.25">
      <c r="A559" s="53" t="s">
        <v>245</v>
      </c>
      <c r="B559" s="66">
        <v>1</v>
      </c>
      <c r="C559" s="66">
        <f t="shared" si="56"/>
        <v>372</v>
      </c>
      <c r="D559" s="66">
        <v>0</v>
      </c>
      <c r="E559" s="66">
        <v>372</v>
      </c>
      <c r="F559" s="55">
        <v>1427</v>
      </c>
      <c r="G559" s="73">
        <f t="shared" si="54"/>
        <v>8.4854611405125766</v>
      </c>
      <c r="H559" s="67">
        <f t="shared" si="55"/>
        <v>6313.18</v>
      </c>
      <c r="I559" s="67">
        <f t="shared" si="57"/>
        <v>7802.46</v>
      </c>
    </row>
    <row r="560" spans="1:9" ht="16.899999999999999" customHeight="1" x14ac:dyDescent="0.25">
      <c r="A560" s="53" t="s">
        <v>245</v>
      </c>
      <c r="B560" s="66">
        <v>1</v>
      </c>
      <c r="C560" s="66">
        <f t="shared" si="56"/>
        <v>711</v>
      </c>
      <c r="D560" s="66">
        <v>599</v>
      </c>
      <c r="E560" s="66">
        <v>112</v>
      </c>
      <c r="F560" s="55">
        <v>1427</v>
      </c>
      <c r="G560" s="73">
        <f t="shared" si="54"/>
        <v>8.4854611405125766</v>
      </c>
      <c r="H560" s="67">
        <f t="shared" si="55"/>
        <v>1900.74</v>
      </c>
      <c r="I560" s="67">
        <f t="shared" si="57"/>
        <v>2349.12</v>
      </c>
    </row>
    <row r="561" spans="1:9" ht="16.899999999999999" customHeight="1" x14ac:dyDescent="0.25">
      <c r="A561" s="53" t="s">
        <v>245</v>
      </c>
      <c r="B561" s="66">
        <v>1</v>
      </c>
      <c r="C561" s="66">
        <f t="shared" si="56"/>
        <v>242</v>
      </c>
      <c r="D561" s="66">
        <v>0</v>
      </c>
      <c r="E561" s="66">
        <v>242</v>
      </c>
      <c r="F561" s="55">
        <v>1427</v>
      </c>
      <c r="G561" s="73">
        <f t="shared" si="54"/>
        <v>8.4854611405125766</v>
      </c>
      <c r="H561" s="67">
        <f t="shared" si="55"/>
        <v>4106.96</v>
      </c>
      <c r="I561" s="67">
        <f t="shared" si="57"/>
        <v>5075.79</v>
      </c>
    </row>
    <row r="562" spans="1:9" ht="16.899999999999999" customHeight="1" x14ac:dyDescent="0.25">
      <c r="A562" s="53" t="s">
        <v>245</v>
      </c>
      <c r="B562" s="66">
        <v>1</v>
      </c>
      <c r="C562" s="66">
        <f t="shared" si="56"/>
        <v>615</v>
      </c>
      <c r="D562" s="66">
        <v>486</v>
      </c>
      <c r="E562" s="66">
        <v>129</v>
      </c>
      <c r="F562" s="55">
        <v>1427</v>
      </c>
      <c r="G562" s="73">
        <f t="shared" si="54"/>
        <v>8.4854611405125766</v>
      </c>
      <c r="H562" s="67">
        <f t="shared" si="55"/>
        <v>2189.25</v>
      </c>
      <c r="I562" s="67">
        <f t="shared" si="57"/>
        <v>2705.69</v>
      </c>
    </row>
    <row r="563" spans="1:9" ht="16.899999999999999" customHeight="1" x14ac:dyDescent="0.25">
      <c r="A563" s="53" t="s">
        <v>245</v>
      </c>
      <c r="B563" s="66">
        <v>1</v>
      </c>
      <c r="C563" s="66">
        <f t="shared" si="56"/>
        <v>634</v>
      </c>
      <c r="D563" s="66">
        <v>534</v>
      </c>
      <c r="E563" s="66">
        <v>100</v>
      </c>
      <c r="F563" s="55">
        <v>1427</v>
      </c>
      <c r="G563" s="73">
        <f t="shared" si="54"/>
        <v>8.4854611405125766</v>
      </c>
      <c r="H563" s="67">
        <f t="shared" si="55"/>
        <v>1697.09</v>
      </c>
      <c r="I563" s="67">
        <f t="shared" si="57"/>
        <v>2097.4299999999998</v>
      </c>
    </row>
    <row r="564" spans="1:9" ht="16.899999999999999" customHeight="1" x14ac:dyDescent="0.25">
      <c r="A564" s="53" t="s">
        <v>245</v>
      </c>
      <c r="B564" s="66">
        <v>1</v>
      </c>
      <c r="C564" s="66">
        <f t="shared" si="56"/>
        <v>600</v>
      </c>
      <c r="D564" s="66">
        <v>494</v>
      </c>
      <c r="E564" s="66">
        <v>106</v>
      </c>
      <c r="F564" s="55">
        <v>1427</v>
      </c>
      <c r="G564" s="73">
        <f t="shared" si="54"/>
        <v>8.4854611405125766</v>
      </c>
      <c r="H564" s="67">
        <f t="shared" si="55"/>
        <v>1798.92</v>
      </c>
      <c r="I564" s="68">
        <f>ROUND(H564*1.2194,2)</f>
        <v>2193.6</v>
      </c>
    </row>
    <row r="565" spans="1:9" ht="16.899999999999999" customHeight="1" x14ac:dyDescent="0.25">
      <c r="A565" s="53" t="s">
        <v>245</v>
      </c>
      <c r="B565" s="66">
        <v>1</v>
      </c>
      <c r="C565" s="66">
        <f t="shared" si="56"/>
        <v>609</v>
      </c>
      <c r="D565" s="66">
        <v>414</v>
      </c>
      <c r="E565" s="66">
        <v>195</v>
      </c>
      <c r="F565" s="55">
        <v>1427</v>
      </c>
      <c r="G565" s="73">
        <f t="shared" si="54"/>
        <v>8.4854611405125766</v>
      </c>
      <c r="H565" s="67">
        <f t="shared" si="55"/>
        <v>3309.33</v>
      </c>
      <c r="I565" s="67">
        <f>ROUND(H565*1.2359,2)</f>
        <v>4090</v>
      </c>
    </row>
    <row r="566" spans="1:9" ht="16.899999999999999" customHeight="1" x14ac:dyDescent="0.25">
      <c r="A566" s="53" t="s">
        <v>245</v>
      </c>
      <c r="B566" s="66">
        <v>1</v>
      </c>
      <c r="C566" s="66">
        <f t="shared" si="56"/>
        <v>858</v>
      </c>
      <c r="D566" s="66">
        <v>678</v>
      </c>
      <c r="E566" s="66">
        <v>180</v>
      </c>
      <c r="F566" s="55">
        <v>1427</v>
      </c>
      <c r="G566" s="73">
        <f t="shared" si="54"/>
        <v>8.4854611405125766</v>
      </c>
      <c r="H566" s="67">
        <f t="shared" si="55"/>
        <v>3054.77</v>
      </c>
      <c r="I566" s="68">
        <f>ROUND(H566*1.2194,2)</f>
        <v>3724.99</v>
      </c>
    </row>
    <row r="567" spans="1:9" ht="16.899999999999999" customHeight="1" x14ac:dyDescent="0.25">
      <c r="A567" s="53" t="s">
        <v>245</v>
      </c>
      <c r="B567" s="66">
        <v>1</v>
      </c>
      <c r="C567" s="66">
        <f t="shared" si="56"/>
        <v>777</v>
      </c>
      <c r="D567" s="66">
        <v>582</v>
      </c>
      <c r="E567" s="66">
        <v>195</v>
      </c>
      <c r="F567" s="55">
        <v>1427</v>
      </c>
      <c r="G567" s="73">
        <f t="shared" si="54"/>
        <v>8.4854611405125766</v>
      </c>
      <c r="H567" s="67">
        <f t="shared" si="55"/>
        <v>3309.33</v>
      </c>
      <c r="I567" s="67">
        <f t="shared" ref="I567:I580" si="58">ROUND(H567*1.2359,2)</f>
        <v>4090</v>
      </c>
    </row>
    <row r="568" spans="1:9" ht="16.899999999999999" customHeight="1" x14ac:dyDescent="0.25">
      <c r="A568" s="53" t="s">
        <v>245</v>
      </c>
      <c r="B568" s="66">
        <v>1</v>
      </c>
      <c r="C568" s="66">
        <f t="shared" si="56"/>
        <v>801</v>
      </c>
      <c r="D568" s="66">
        <v>598</v>
      </c>
      <c r="E568" s="66">
        <v>203</v>
      </c>
      <c r="F568" s="55">
        <v>1427</v>
      </c>
      <c r="G568" s="73">
        <f t="shared" si="54"/>
        <v>8.4854611405125766</v>
      </c>
      <c r="H568" s="67">
        <f t="shared" si="55"/>
        <v>3445.1</v>
      </c>
      <c r="I568" s="67">
        <f t="shared" si="58"/>
        <v>4257.8</v>
      </c>
    </row>
    <row r="569" spans="1:9" ht="16.899999999999999" customHeight="1" x14ac:dyDescent="0.25">
      <c r="A569" s="53" t="s">
        <v>245</v>
      </c>
      <c r="B569" s="66">
        <v>1</v>
      </c>
      <c r="C569" s="66">
        <f t="shared" si="56"/>
        <v>735</v>
      </c>
      <c r="D569" s="66">
        <v>598</v>
      </c>
      <c r="E569" s="66">
        <v>137</v>
      </c>
      <c r="F569" s="55">
        <v>1427</v>
      </c>
      <c r="G569" s="73">
        <f t="shared" si="54"/>
        <v>8.4854611405125766</v>
      </c>
      <c r="H569" s="67">
        <f t="shared" si="55"/>
        <v>2325.02</v>
      </c>
      <c r="I569" s="67">
        <f t="shared" si="58"/>
        <v>2873.49</v>
      </c>
    </row>
    <row r="570" spans="1:9" ht="16.899999999999999" customHeight="1" x14ac:dyDescent="0.25">
      <c r="A570" s="53" t="s">
        <v>245</v>
      </c>
      <c r="B570" s="66">
        <v>1</v>
      </c>
      <c r="C570" s="66">
        <f t="shared" si="56"/>
        <v>694.5</v>
      </c>
      <c r="D570" s="66">
        <v>502</v>
      </c>
      <c r="E570" s="66">
        <v>192.5</v>
      </c>
      <c r="F570" s="55">
        <v>1427</v>
      </c>
      <c r="G570" s="73">
        <f t="shared" si="54"/>
        <v>8.4854611405125766</v>
      </c>
      <c r="H570" s="67">
        <f t="shared" si="55"/>
        <v>3266.9</v>
      </c>
      <c r="I570" s="67">
        <f t="shared" si="58"/>
        <v>4037.56</v>
      </c>
    </row>
    <row r="571" spans="1:9" ht="16.899999999999999" customHeight="1" x14ac:dyDescent="0.25">
      <c r="A571" s="53" t="s">
        <v>245</v>
      </c>
      <c r="B571" s="66">
        <v>1</v>
      </c>
      <c r="C571" s="66">
        <f t="shared" si="56"/>
        <v>528</v>
      </c>
      <c r="D571" s="66">
        <v>504</v>
      </c>
      <c r="E571" s="66">
        <v>24</v>
      </c>
      <c r="F571" s="55">
        <v>1427</v>
      </c>
      <c r="G571" s="73">
        <f t="shared" si="54"/>
        <v>8.4854611405125766</v>
      </c>
      <c r="H571" s="67">
        <f t="shared" si="55"/>
        <v>407.3</v>
      </c>
      <c r="I571" s="67">
        <f t="shared" si="58"/>
        <v>503.38</v>
      </c>
    </row>
    <row r="572" spans="1:9" ht="16.899999999999999" customHeight="1" x14ac:dyDescent="0.25">
      <c r="A572" s="53" t="s">
        <v>245</v>
      </c>
      <c r="B572" s="66">
        <v>1</v>
      </c>
      <c r="C572" s="66">
        <f t="shared" si="56"/>
        <v>687</v>
      </c>
      <c r="D572" s="66">
        <v>543</v>
      </c>
      <c r="E572" s="66">
        <v>144</v>
      </c>
      <c r="F572" s="55">
        <v>1427</v>
      </c>
      <c r="G572" s="73">
        <f t="shared" si="54"/>
        <v>8.4854611405125766</v>
      </c>
      <c r="H572" s="67">
        <f t="shared" si="55"/>
        <v>2443.81</v>
      </c>
      <c r="I572" s="67">
        <f t="shared" si="58"/>
        <v>3020.3</v>
      </c>
    </row>
    <row r="573" spans="1:9" ht="16.899999999999999" customHeight="1" x14ac:dyDescent="0.25">
      <c r="A573" s="53" t="s">
        <v>40</v>
      </c>
      <c r="B573" s="66">
        <v>1</v>
      </c>
      <c r="C573" s="66">
        <f t="shared" si="56"/>
        <v>688</v>
      </c>
      <c r="D573" s="66">
        <v>678</v>
      </c>
      <c r="E573" s="66">
        <v>10</v>
      </c>
      <c r="F573" s="55">
        <v>1214</v>
      </c>
      <c r="G573" s="73">
        <f t="shared" si="54"/>
        <v>7.2188856514241548</v>
      </c>
      <c r="H573" s="67">
        <f t="shared" si="55"/>
        <v>144.38</v>
      </c>
      <c r="I573" s="67">
        <f t="shared" si="58"/>
        <v>178.44</v>
      </c>
    </row>
    <row r="574" spans="1:9" ht="16.899999999999999" customHeight="1" x14ac:dyDescent="0.25">
      <c r="A574" s="53" t="s">
        <v>40</v>
      </c>
      <c r="B574" s="66">
        <v>1</v>
      </c>
      <c r="C574" s="66">
        <f t="shared" si="56"/>
        <v>336</v>
      </c>
      <c r="D574" s="66">
        <v>307</v>
      </c>
      <c r="E574" s="66">
        <v>29</v>
      </c>
      <c r="F574" s="55">
        <v>1214</v>
      </c>
      <c r="G574" s="73">
        <f t="shared" si="54"/>
        <v>7.2188856514241548</v>
      </c>
      <c r="H574" s="67">
        <f t="shared" si="55"/>
        <v>418.7</v>
      </c>
      <c r="I574" s="67">
        <f t="shared" si="58"/>
        <v>517.47</v>
      </c>
    </row>
    <row r="575" spans="1:9" ht="16.899999999999999" customHeight="1" x14ac:dyDescent="0.25">
      <c r="A575" s="53" t="s">
        <v>40</v>
      </c>
      <c r="B575" s="66">
        <v>1</v>
      </c>
      <c r="C575" s="66">
        <f t="shared" si="56"/>
        <v>503</v>
      </c>
      <c r="D575" s="66">
        <v>486</v>
      </c>
      <c r="E575" s="66">
        <v>17</v>
      </c>
      <c r="F575" s="55">
        <v>1214</v>
      </c>
      <c r="G575" s="73">
        <f t="shared" si="54"/>
        <v>7.2188856514241548</v>
      </c>
      <c r="H575" s="67">
        <f t="shared" si="55"/>
        <v>245.44</v>
      </c>
      <c r="I575" s="67">
        <f t="shared" si="58"/>
        <v>303.33999999999997</v>
      </c>
    </row>
    <row r="576" spans="1:9" ht="16.899999999999999" customHeight="1" x14ac:dyDescent="0.25">
      <c r="A576" s="53" t="s">
        <v>40</v>
      </c>
      <c r="B576" s="66">
        <v>1</v>
      </c>
      <c r="C576" s="66">
        <f t="shared" si="56"/>
        <v>600</v>
      </c>
      <c r="D576" s="66">
        <v>598</v>
      </c>
      <c r="E576" s="66">
        <v>2</v>
      </c>
      <c r="F576" s="55">
        <v>1214</v>
      </c>
      <c r="G576" s="73">
        <f t="shared" si="54"/>
        <v>7.2188856514241548</v>
      </c>
      <c r="H576" s="67">
        <f t="shared" si="55"/>
        <v>28.88</v>
      </c>
      <c r="I576" s="67">
        <f t="shared" si="58"/>
        <v>35.69</v>
      </c>
    </row>
    <row r="577" spans="1:9" ht="16.899999999999999" customHeight="1" x14ac:dyDescent="0.25">
      <c r="A577" s="53" t="s">
        <v>40</v>
      </c>
      <c r="B577" s="66">
        <v>1</v>
      </c>
      <c r="C577" s="66">
        <f t="shared" si="56"/>
        <v>12</v>
      </c>
      <c r="D577" s="66">
        <v>0</v>
      </c>
      <c r="E577" s="66">
        <v>12</v>
      </c>
      <c r="F577" s="55">
        <v>1338</v>
      </c>
      <c r="G577" s="73">
        <f t="shared" si="54"/>
        <v>7.956234762442767</v>
      </c>
      <c r="H577" s="67">
        <f t="shared" si="55"/>
        <v>190.95</v>
      </c>
      <c r="I577" s="67">
        <f t="shared" si="58"/>
        <v>236</v>
      </c>
    </row>
    <row r="578" spans="1:9" ht="16.899999999999999" customHeight="1" x14ac:dyDescent="0.25">
      <c r="A578" s="53" t="s">
        <v>40</v>
      </c>
      <c r="B578" s="66">
        <v>1</v>
      </c>
      <c r="C578" s="66">
        <f t="shared" si="56"/>
        <v>450.25</v>
      </c>
      <c r="D578" s="66">
        <v>449.25</v>
      </c>
      <c r="E578" s="66">
        <v>1</v>
      </c>
      <c r="F578" s="55">
        <v>1298</v>
      </c>
      <c r="G578" s="73">
        <f t="shared" si="54"/>
        <v>7.7183802105012793</v>
      </c>
      <c r="H578" s="67">
        <f t="shared" si="55"/>
        <v>15.44</v>
      </c>
      <c r="I578" s="67">
        <f t="shared" si="58"/>
        <v>19.079999999999998</v>
      </c>
    </row>
    <row r="579" spans="1:9" ht="16.899999999999999" customHeight="1" x14ac:dyDescent="0.25">
      <c r="A579" s="53" t="s">
        <v>40</v>
      </c>
      <c r="B579" s="66">
        <v>1</v>
      </c>
      <c r="C579" s="66">
        <f t="shared" si="56"/>
        <v>311</v>
      </c>
      <c r="D579" s="66">
        <v>287</v>
      </c>
      <c r="E579" s="66">
        <v>24</v>
      </c>
      <c r="F579" s="55">
        <v>1214</v>
      </c>
      <c r="G579" s="73">
        <f t="shared" si="54"/>
        <v>7.2188856514241548</v>
      </c>
      <c r="H579" s="67">
        <f t="shared" si="55"/>
        <v>346.51</v>
      </c>
      <c r="I579" s="67">
        <f t="shared" si="58"/>
        <v>428.25</v>
      </c>
    </row>
    <row r="580" spans="1:9" ht="16.899999999999999" customHeight="1" x14ac:dyDescent="0.25">
      <c r="A580" s="53" t="s">
        <v>40</v>
      </c>
      <c r="B580" s="66">
        <v>1</v>
      </c>
      <c r="C580" s="66">
        <f t="shared" si="56"/>
        <v>473.5</v>
      </c>
      <c r="D580" s="66">
        <v>467</v>
      </c>
      <c r="E580" s="66">
        <v>6.5</v>
      </c>
      <c r="F580" s="55">
        <v>1507</v>
      </c>
      <c r="G580" s="73">
        <f t="shared" si="54"/>
        <v>8.9611702443955537</v>
      </c>
      <c r="H580" s="67">
        <f t="shared" si="55"/>
        <v>116.5</v>
      </c>
      <c r="I580" s="67">
        <f t="shared" si="58"/>
        <v>143.97999999999999</v>
      </c>
    </row>
    <row r="581" spans="1:9" ht="16.899999999999999" customHeight="1" x14ac:dyDescent="0.25">
      <c r="A581" s="53" t="s">
        <v>40</v>
      </c>
      <c r="B581" s="66">
        <v>1</v>
      </c>
      <c r="C581" s="66">
        <f t="shared" si="56"/>
        <v>535</v>
      </c>
      <c r="D581" s="66">
        <v>534</v>
      </c>
      <c r="E581" s="66">
        <v>1</v>
      </c>
      <c r="F581" s="55">
        <v>1298</v>
      </c>
      <c r="G581" s="73">
        <f t="shared" si="54"/>
        <v>7.7183802105012793</v>
      </c>
      <c r="H581" s="67">
        <f t="shared" si="55"/>
        <v>15.44</v>
      </c>
      <c r="I581" s="68">
        <f>ROUND(H581*1.2077,2)</f>
        <v>18.649999999999999</v>
      </c>
    </row>
    <row r="582" spans="1:9" ht="16.899999999999999" customHeight="1" x14ac:dyDescent="0.25">
      <c r="A582" s="53" t="s">
        <v>40</v>
      </c>
      <c r="B582" s="66">
        <v>1</v>
      </c>
      <c r="C582" s="66">
        <f t="shared" si="56"/>
        <v>225</v>
      </c>
      <c r="D582" s="66">
        <v>209</v>
      </c>
      <c r="E582" s="66">
        <v>16</v>
      </c>
      <c r="F582" s="55">
        <v>1365</v>
      </c>
      <c r="G582" s="73">
        <f t="shared" si="54"/>
        <v>8.1167865850032719</v>
      </c>
      <c r="H582" s="67">
        <f t="shared" si="55"/>
        <v>259.74</v>
      </c>
      <c r="I582" s="67">
        <f t="shared" ref="I582:I589" si="59">ROUND(H582*1.2359,2)</f>
        <v>321.01</v>
      </c>
    </row>
    <row r="583" spans="1:9" ht="16.899999999999999" customHeight="1" x14ac:dyDescent="0.25">
      <c r="A583" s="53" t="s">
        <v>40</v>
      </c>
      <c r="B583" s="66">
        <v>1</v>
      </c>
      <c r="C583" s="66">
        <f t="shared" si="56"/>
        <v>264</v>
      </c>
      <c r="D583" s="66">
        <v>239</v>
      </c>
      <c r="E583" s="66">
        <v>25</v>
      </c>
      <c r="F583" s="55">
        <v>1214</v>
      </c>
      <c r="G583" s="73">
        <f t="shared" si="54"/>
        <v>7.2188856514241548</v>
      </c>
      <c r="H583" s="67">
        <f t="shared" si="55"/>
        <v>360.94</v>
      </c>
      <c r="I583" s="67">
        <f t="shared" si="59"/>
        <v>446.09</v>
      </c>
    </row>
    <row r="584" spans="1:9" ht="16.899999999999999" customHeight="1" x14ac:dyDescent="0.25">
      <c r="A584" s="53" t="s">
        <v>40</v>
      </c>
      <c r="B584" s="66">
        <v>1</v>
      </c>
      <c r="C584" s="66">
        <f t="shared" si="56"/>
        <v>384</v>
      </c>
      <c r="D584" s="66">
        <v>299</v>
      </c>
      <c r="E584" s="66">
        <v>85</v>
      </c>
      <c r="F584" s="55">
        <v>1214</v>
      </c>
      <c r="G584" s="73">
        <f t="shared" si="54"/>
        <v>7.2188856514241548</v>
      </c>
      <c r="H584" s="67">
        <f t="shared" si="55"/>
        <v>1227.21</v>
      </c>
      <c r="I584" s="67">
        <f t="shared" si="59"/>
        <v>1516.71</v>
      </c>
    </row>
    <row r="585" spans="1:9" ht="16.899999999999999" customHeight="1" x14ac:dyDescent="0.25">
      <c r="A585" s="53" t="s">
        <v>40</v>
      </c>
      <c r="B585" s="66">
        <v>1</v>
      </c>
      <c r="C585" s="66">
        <f t="shared" si="56"/>
        <v>592.5</v>
      </c>
      <c r="D585" s="66">
        <v>590</v>
      </c>
      <c r="E585" s="66">
        <v>2.5</v>
      </c>
      <c r="F585" s="55">
        <v>1174</v>
      </c>
      <c r="G585" s="73">
        <f t="shared" si="54"/>
        <v>6.9810310994826672</v>
      </c>
      <c r="H585" s="67">
        <f t="shared" si="55"/>
        <v>34.909999999999997</v>
      </c>
      <c r="I585" s="67">
        <f t="shared" si="59"/>
        <v>43.15</v>
      </c>
    </row>
    <row r="586" spans="1:9" ht="16.899999999999999" customHeight="1" x14ac:dyDescent="0.25">
      <c r="A586" s="53" t="s">
        <v>40</v>
      </c>
      <c r="B586" s="66">
        <v>1</v>
      </c>
      <c r="C586" s="66">
        <f t="shared" si="56"/>
        <v>608</v>
      </c>
      <c r="D586" s="66">
        <v>598</v>
      </c>
      <c r="E586" s="66">
        <v>10</v>
      </c>
      <c r="F586" s="55">
        <v>1214</v>
      </c>
      <c r="G586" s="73">
        <f t="shared" si="54"/>
        <v>7.2188856514241548</v>
      </c>
      <c r="H586" s="67">
        <f t="shared" si="55"/>
        <v>144.38</v>
      </c>
      <c r="I586" s="67">
        <f t="shared" si="59"/>
        <v>178.44</v>
      </c>
    </row>
    <row r="587" spans="1:9" ht="16.899999999999999" customHeight="1" x14ac:dyDescent="0.25">
      <c r="A587" s="53" t="s">
        <v>40</v>
      </c>
      <c r="B587" s="66">
        <v>1</v>
      </c>
      <c r="C587" s="66">
        <f t="shared" si="56"/>
        <v>539</v>
      </c>
      <c r="D587" s="66">
        <v>535</v>
      </c>
      <c r="E587" s="66">
        <v>4</v>
      </c>
      <c r="F587" s="55">
        <v>1298</v>
      </c>
      <c r="G587" s="73">
        <f t="shared" si="54"/>
        <v>7.7183802105012793</v>
      </c>
      <c r="H587" s="67">
        <f t="shared" si="55"/>
        <v>61.75</v>
      </c>
      <c r="I587" s="67">
        <f t="shared" si="59"/>
        <v>76.319999999999993</v>
      </c>
    </row>
    <row r="588" spans="1:9" ht="16.899999999999999" customHeight="1" x14ac:dyDescent="0.25">
      <c r="A588" s="53" t="s">
        <v>39</v>
      </c>
      <c r="B588" s="66">
        <v>1</v>
      </c>
      <c r="C588" s="66">
        <f t="shared" si="56"/>
        <v>481.5</v>
      </c>
      <c r="D588" s="66">
        <v>479</v>
      </c>
      <c r="E588" s="66">
        <v>2.5</v>
      </c>
      <c r="F588" s="55">
        <v>1132</v>
      </c>
      <c r="G588" s="73">
        <f t="shared" si="54"/>
        <v>6.731283819944105</v>
      </c>
      <c r="H588" s="67">
        <f t="shared" si="55"/>
        <v>33.659999999999997</v>
      </c>
      <c r="I588" s="67">
        <f t="shared" si="59"/>
        <v>41.6</v>
      </c>
    </row>
    <row r="589" spans="1:9" ht="16.899999999999999" customHeight="1" x14ac:dyDescent="0.25">
      <c r="A589" s="53" t="s">
        <v>39</v>
      </c>
      <c r="B589" s="66">
        <v>1</v>
      </c>
      <c r="C589" s="66">
        <f t="shared" si="56"/>
        <v>380</v>
      </c>
      <c r="D589" s="66">
        <v>327</v>
      </c>
      <c r="E589" s="66">
        <v>53</v>
      </c>
      <c r="F589" s="55">
        <v>1172</v>
      </c>
      <c r="G589" s="73">
        <f t="shared" si="54"/>
        <v>6.9691383718855926</v>
      </c>
      <c r="H589" s="67">
        <f t="shared" si="55"/>
        <v>738.73</v>
      </c>
      <c r="I589" s="67">
        <f t="shared" si="59"/>
        <v>913</v>
      </c>
    </row>
    <row r="590" spans="1:9" ht="16.899999999999999" customHeight="1" x14ac:dyDescent="0.25">
      <c r="A590" s="53" t="s">
        <v>39</v>
      </c>
      <c r="B590" s="66">
        <v>1</v>
      </c>
      <c r="C590" s="66">
        <f t="shared" si="56"/>
        <v>254</v>
      </c>
      <c r="D590" s="66">
        <v>139.75</v>
      </c>
      <c r="E590" s="66">
        <v>114.25</v>
      </c>
      <c r="F590" s="55">
        <v>1296</v>
      </c>
      <c r="G590" s="73">
        <f t="shared" si="54"/>
        <v>7.7064874829042047</v>
      </c>
      <c r="H590" s="67">
        <f t="shared" si="55"/>
        <v>1760.93</v>
      </c>
      <c r="I590" s="68">
        <f>ROUND(H590*1.2077,2)</f>
        <v>2126.6799999999998</v>
      </c>
    </row>
    <row r="591" spans="1:9" ht="16.899999999999999" customHeight="1" x14ac:dyDescent="0.25">
      <c r="A591" s="53" t="s">
        <v>39</v>
      </c>
      <c r="B591" s="66">
        <v>1</v>
      </c>
      <c r="C591" s="66">
        <f t="shared" si="56"/>
        <v>477</v>
      </c>
      <c r="D591" s="66">
        <v>475</v>
      </c>
      <c r="E591" s="66">
        <v>2</v>
      </c>
      <c r="F591" s="55">
        <v>1459</v>
      </c>
      <c r="G591" s="73">
        <f t="shared" si="54"/>
        <v>8.6757447820657667</v>
      </c>
      <c r="H591" s="67">
        <f t="shared" si="55"/>
        <v>34.700000000000003</v>
      </c>
      <c r="I591" s="68">
        <f>ROUND(H591*1.2077,2)</f>
        <v>41.91</v>
      </c>
    </row>
    <row r="592" spans="1:9" ht="16.899999999999999" customHeight="1" x14ac:dyDescent="0.25">
      <c r="A592" s="53" t="s">
        <v>39</v>
      </c>
      <c r="B592" s="66">
        <v>1</v>
      </c>
      <c r="C592" s="66">
        <f t="shared" si="56"/>
        <v>599</v>
      </c>
      <c r="D592" s="66">
        <v>598</v>
      </c>
      <c r="E592" s="66">
        <v>1</v>
      </c>
      <c r="F592" s="55">
        <v>1256</v>
      </c>
      <c r="G592" s="73">
        <f t="shared" si="54"/>
        <v>7.4686329309627171</v>
      </c>
      <c r="H592" s="67">
        <f t="shared" si="55"/>
        <v>14.94</v>
      </c>
      <c r="I592" s="67">
        <f>ROUND(H592*1.2359,2)</f>
        <v>18.46</v>
      </c>
    </row>
    <row r="593" spans="1:9" ht="16.899999999999999" customHeight="1" x14ac:dyDescent="0.25">
      <c r="A593" s="53" t="s">
        <v>39</v>
      </c>
      <c r="B593" s="66">
        <v>1</v>
      </c>
      <c r="C593" s="66">
        <f t="shared" si="56"/>
        <v>242.5</v>
      </c>
      <c r="D593" s="66">
        <v>237</v>
      </c>
      <c r="E593" s="66">
        <v>5.5</v>
      </c>
      <c r="F593" s="55">
        <v>1317</v>
      </c>
      <c r="G593" s="73">
        <f t="shared" si="54"/>
        <v>7.8313611226734858</v>
      </c>
      <c r="H593" s="67">
        <f t="shared" si="55"/>
        <v>86.14</v>
      </c>
      <c r="I593" s="67">
        <f>ROUND(H593*1.2359,2)</f>
        <v>106.46</v>
      </c>
    </row>
    <row r="594" spans="1:9" ht="16.899999999999999" customHeight="1" x14ac:dyDescent="0.25">
      <c r="A594" s="53" t="s">
        <v>39</v>
      </c>
      <c r="B594" s="66">
        <v>1</v>
      </c>
      <c r="C594" s="66">
        <f t="shared" si="56"/>
        <v>678.5</v>
      </c>
      <c r="D594" s="66">
        <v>678</v>
      </c>
      <c r="E594" s="66">
        <v>0.5</v>
      </c>
      <c r="F594" s="55">
        <v>1256</v>
      </c>
      <c r="G594" s="73">
        <f t="shared" si="54"/>
        <v>7.4686329309627171</v>
      </c>
      <c r="H594" s="67">
        <f t="shared" si="55"/>
        <v>7.47</v>
      </c>
      <c r="I594" s="67">
        <f>ROUND(H594*1.2359,2)</f>
        <v>9.23</v>
      </c>
    </row>
    <row r="595" spans="1:9" ht="16.899999999999999" customHeight="1" x14ac:dyDescent="0.25">
      <c r="A595" s="53" t="s">
        <v>246</v>
      </c>
      <c r="B595" s="66">
        <v>1</v>
      </c>
      <c r="C595" s="66">
        <f t="shared" si="56"/>
        <v>544</v>
      </c>
      <c r="D595" s="66">
        <v>526</v>
      </c>
      <c r="E595" s="66">
        <v>18</v>
      </c>
      <c r="F595" s="55">
        <v>1710</v>
      </c>
      <c r="G595" s="73">
        <f t="shared" si="54"/>
        <v>10.168282095498604</v>
      </c>
      <c r="H595" s="67">
        <f t="shared" ref="H595:H658" si="60">ROUND(E595*G595*2,2)</f>
        <v>366.06</v>
      </c>
      <c r="I595" s="67">
        <f>ROUND(H595*1.2359,2)</f>
        <v>452.41</v>
      </c>
    </row>
    <row r="596" spans="1:9" ht="16.899999999999999" customHeight="1" x14ac:dyDescent="0.25">
      <c r="A596" s="53" t="s">
        <v>247</v>
      </c>
      <c r="B596" s="66">
        <v>1</v>
      </c>
      <c r="C596" s="66">
        <f t="shared" si="56"/>
        <v>522</v>
      </c>
      <c r="D596" s="66">
        <v>519</v>
      </c>
      <c r="E596" s="66">
        <v>3</v>
      </c>
      <c r="F596" s="55">
        <v>1229</v>
      </c>
      <c r="G596" s="73">
        <f t="shared" si="54"/>
        <v>7.308081108402213</v>
      </c>
      <c r="H596" s="67">
        <f t="shared" si="60"/>
        <v>43.85</v>
      </c>
      <c r="I596" s="67">
        <f>ROUND(H596*1.2359,2)</f>
        <v>54.19</v>
      </c>
    </row>
    <row r="597" spans="1:9" ht="16.899999999999999" customHeight="1" x14ac:dyDescent="0.25">
      <c r="A597" s="53" t="s">
        <v>247</v>
      </c>
      <c r="B597" s="66">
        <v>1</v>
      </c>
      <c r="C597" s="66">
        <f t="shared" si="56"/>
        <v>602</v>
      </c>
      <c r="D597" s="66">
        <v>599</v>
      </c>
      <c r="E597" s="66">
        <v>3</v>
      </c>
      <c r="F597" s="55">
        <v>1229</v>
      </c>
      <c r="G597" s="73">
        <f t="shared" si="54"/>
        <v>7.308081108402213</v>
      </c>
      <c r="H597" s="67">
        <f t="shared" si="60"/>
        <v>43.85</v>
      </c>
      <c r="I597" s="68">
        <f>ROUND(H597*1.2077,2)</f>
        <v>52.96</v>
      </c>
    </row>
    <row r="598" spans="1:9" ht="16.899999999999999" customHeight="1" x14ac:dyDescent="0.25">
      <c r="A598" s="53" t="s">
        <v>247</v>
      </c>
      <c r="B598" s="66">
        <v>1</v>
      </c>
      <c r="C598" s="66">
        <f t="shared" si="56"/>
        <v>480</v>
      </c>
      <c r="D598" s="66">
        <v>479</v>
      </c>
      <c r="E598" s="66">
        <v>1</v>
      </c>
      <c r="F598" s="55">
        <v>1229</v>
      </c>
      <c r="G598" s="73">
        <f t="shared" si="54"/>
        <v>7.308081108402213</v>
      </c>
      <c r="H598" s="67">
        <f t="shared" si="60"/>
        <v>14.62</v>
      </c>
      <c r="I598" s="67">
        <f t="shared" ref="I598:I620" si="61">ROUND(H598*1.2359,2)</f>
        <v>18.07</v>
      </c>
    </row>
    <row r="599" spans="1:9" ht="16.899999999999999" customHeight="1" x14ac:dyDescent="0.25">
      <c r="A599" s="53" t="s">
        <v>247</v>
      </c>
      <c r="B599" s="66">
        <v>1</v>
      </c>
      <c r="C599" s="66">
        <f t="shared" si="56"/>
        <v>759</v>
      </c>
      <c r="D599" s="66">
        <v>558</v>
      </c>
      <c r="E599" s="66">
        <v>201</v>
      </c>
      <c r="F599" s="55">
        <v>1454</v>
      </c>
      <c r="G599" s="73">
        <f t="shared" si="54"/>
        <v>8.6460129630730815</v>
      </c>
      <c r="H599" s="67">
        <f t="shared" si="60"/>
        <v>3475.7</v>
      </c>
      <c r="I599" s="67">
        <f t="shared" si="61"/>
        <v>4295.62</v>
      </c>
    </row>
    <row r="600" spans="1:9" ht="16.899999999999999" customHeight="1" x14ac:dyDescent="0.25">
      <c r="A600" s="53" t="s">
        <v>247</v>
      </c>
      <c r="B600" s="66">
        <v>1</v>
      </c>
      <c r="C600" s="66">
        <f t="shared" si="56"/>
        <v>600</v>
      </c>
      <c r="D600" s="66">
        <v>598</v>
      </c>
      <c r="E600" s="66">
        <v>2</v>
      </c>
      <c r="F600" s="55">
        <v>1541</v>
      </c>
      <c r="G600" s="73">
        <f t="shared" si="54"/>
        <v>9.1633466135458175</v>
      </c>
      <c r="H600" s="67">
        <f t="shared" si="60"/>
        <v>36.65</v>
      </c>
      <c r="I600" s="67">
        <f t="shared" si="61"/>
        <v>45.3</v>
      </c>
    </row>
    <row r="601" spans="1:9" ht="16.899999999999999" customHeight="1" x14ac:dyDescent="0.25">
      <c r="A601" s="53" t="s">
        <v>247</v>
      </c>
      <c r="B601" s="66">
        <v>1</v>
      </c>
      <c r="C601" s="66">
        <f t="shared" si="56"/>
        <v>720</v>
      </c>
      <c r="D601" s="66">
        <v>559</v>
      </c>
      <c r="E601" s="66">
        <v>161</v>
      </c>
      <c r="F601" s="55">
        <v>1268</v>
      </c>
      <c r="G601" s="73">
        <f t="shared" si="54"/>
        <v>7.5399892965451629</v>
      </c>
      <c r="H601" s="67">
        <f t="shared" si="60"/>
        <v>2427.88</v>
      </c>
      <c r="I601" s="67">
        <f t="shared" si="61"/>
        <v>3000.62</v>
      </c>
    </row>
    <row r="602" spans="1:9" ht="16.899999999999999" customHeight="1" x14ac:dyDescent="0.25">
      <c r="A602" s="53" t="s">
        <v>247</v>
      </c>
      <c r="B602" s="66">
        <v>1</v>
      </c>
      <c r="C602" s="66">
        <f t="shared" si="56"/>
        <v>649.5</v>
      </c>
      <c r="D602" s="66">
        <v>494</v>
      </c>
      <c r="E602" s="66">
        <v>155.5</v>
      </c>
      <c r="F602" s="55">
        <v>1268</v>
      </c>
      <c r="G602" s="73">
        <f t="shared" si="54"/>
        <v>7.5399892965451629</v>
      </c>
      <c r="H602" s="67">
        <f t="shared" si="60"/>
        <v>2344.94</v>
      </c>
      <c r="I602" s="67">
        <f t="shared" si="61"/>
        <v>2898.11</v>
      </c>
    </row>
    <row r="603" spans="1:9" ht="16.899999999999999" customHeight="1" x14ac:dyDescent="0.25">
      <c r="A603" s="53" t="s">
        <v>247</v>
      </c>
      <c r="B603" s="66">
        <v>1</v>
      </c>
      <c r="C603" s="66">
        <f t="shared" si="56"/>
        <v>544</v>
      </c>
      <c r="D603" s="66">
        <v>518</v>
      </c>
      <c r="E603" s="66">
        <v>26</v>
      </c>
      <c r="F603" s="55">
        <v>1541</v>
      </c>
      <c r="G603" s="73">
        <f t="shared" si="54"/>
        <v>9.1633466135458175</v>
      </c>
      <c r="H603" s="67">
        <f t="shared" si="60"/>
        <v>476.49</v>
      </c>
      <c r="I603" s="67">
        <f t="shared" si="61"/>
        <v>588.89</v>
      </c>
    </row>
    <row r="604" spans="1:9" ht="16.899999999999999" customHeight="1" x14ac:dyDescent="0.25">
      <c r="A604" s="53" t="s">
        <v>247</v>
      </c>
      <c r="B604" s="66">
        <v>1</v>
      </c>
      <c r="C604" s="66">
        <f t="shared" si="56"/>
        <v>120</v>
      </c>
      <c r="D604" s="66">
        <v>0</v>
      </c>
      <c r="E604" s="66">
        <v>120</v>
      </c>
      <c r="F604" s="55">
        <v>1261</v>
      </c>
      <c r="G604" s="73">
        <f t="shared" si="54"/>
        <v>7.4983647499554031</v>
      </c>
      <c r="H604" s="67">
        <f t="shared" si="60"/>
        <v>1799.61</v>
      </c>
      <c r="I604" s="67">
        <f t="shared" si="61"/>
        <v>2224.14</v>
      </c>
    </row>
    <row r="605" spans="1:9" ht="16.899999999999999" customHeight="1" x14ac:dyDescent="0.25">
      <c r="A605" s="53" t="s">
        <v>247</v>
      </c>
      <c r="B605" s="66">
        <v>1</v>
      </c>
      <c r="C605" s="66">
        <f t="shared" si="56"/>
        <v>408</v>
      </c>
      <c r="D605" s="66">
        <v>302</v>
      </c>
      <c r="E605" s="66">
        <v>106</v>
      </c>
      <c r="F605" s="55">
        <v>1379</v>
      </c>
      <c r="G605" s="73">
        <f t="shared" si="54"/>
        <v>8.2000356781827914</v>
      </c>
      <c r="H605" s="67">
        <f t="shared" si="60"/>
        <v>1738.41</v>
      </c>
      <c r="I605" s="67">
        <f t="shared" si="61"/>
        <v>2148.5</v>
      </c>
    </row>
    <row r="606" spans="1:9" ht="16.899999999999999" customHeight="1" x14ac:dyDescent="0.25">
      <c r="A606" s="53" t="s">
        <v>247</v>
      </c>
      <c r="B606" s="66">
        <v>1</v>
      </c>
      <c r="C606" s="66">
        <f t="shared" si="56"/>
        <v>592.25</v>
      </c>
      <c r="D606" s="66">
        <v>530.5</v>
      </c>
      <c r="E606" s="66">
        <v>61.75</v>
      </c>
      <c r="F606" s="55">
        <v>1111</v>
      </c>
      <c r="G606" s="73">
        <f t="shared" si="54"/>
        <v>6.6064101801748238</v>
      </c>
      <c r="H606" s="67">
        <f t="shared" si="60"/>
        <v>815.89</v>
      </c>
      <c r="I606" s="67">
        <f t="shared" si="61"/>
        <v>1008.36</v>
      </c>
    </row>
    <row r="607" spans="1:9" ht="16.899999999999999" customHeight="1" x14ac:dyDescent="0.25">
      <c r="A607" s="53" t="s">
        <v>247</v>
      </c>
      <c r="B607" s="66">
        <v>1</v>
      </c>
      <c r="C607" s="66">
        <f t="shared" si="56"/>
        <v>599</v>
      </c>
      <c r="D607" s="66">
        <v>598</v>
      </c>
      <c r="E607" s="66">
        <v>1</v>
      </c>
      <c r="F607" s="55">
        <v>1186</v>
      </c>
      <c r="G607" s="73">
        <f t="shared" si="54"/>
        <v>7.052387465065113</v>
      </c>
      <c r="H607" s="67">
        <f t="shared" si="60"/>
        <v>14.1</v>
      </c>
      <c r="I607" s="67">
        <f t="shared" si="61"/>
        <v>17.43</v>
      </c>
    </row>
    <row r="608" spans="1:9" ht="16.899999999999999" customHeight="1" x14ac:dyDescent="0.25">
      <c r="A608" s="53" t="s">
        <v>247</v>
      </c>
      <c r="B608" s="66">
        <v>1</v>
      </c>
      <c r="C608" s="66">
        <f t="shared" si="56"/>
        <v>583.5</v>
      </c>
      <c r="D608" s="66">
        <v>550</v>
      </c>
      <c r="E608" s="66">
        <v>33.5</v>
      </c>
      <c r="F608" s="55">
        <v>1151</v>
      </c>
      <c r="G608" s="73">
        <f t="shared" si="54"/>
        <v>6.8442647321163115</v>
      </c>
      <c r="H608" s="67">
        <f t="shared" si="60"/>
        <v>458.57</v>
      </c>
      <c r="I608" s="67">
        <f t="shared" si="61"/>
        <v>566.75</v>
      </c>
    </row>
    <row r="609" spans="1:9" ht="16.899999999999999" customHeight="1" x14ac:dyDescent="0.25">
      <c r="A609" s="53" t="s">
        <v>247</v>
      </c>
      <c r="B609" s="66">
        <v>1</v>
      </c>
      <c r="C609" s="66">
        <f t="shared" si="56"/>
        <v>225</v>
      </c>
      <c r="D609" s="66">
        <v>214</v>
      </c>
      <c r="E609" s="66">
        <v>11</v>
      </c>
      <c r="F609" s="55">
        <v>1229</v>
      </c>
      <c r="G609" s="73">
        <f t="shared" si="54"/>
        <v>7.308081108402213</v>
      </c>
      <c r="H609" s="67">
        <f t="shared" si="60"/>
        <v>160.78</v>
      </c>
      <c r="I609" s="67">
        <f t="shared" si="61"/>
        <v>198.71</v>
      </c>
    </row>
    <row r="610" spans="1:9" ht="16.899999999999999" customHeight="1" x14ac:dyDescent="0.25">
      <c r="A610" s="53" t="s">
        <v>247</v>
      </c>
      <c r="B610" s="66">
        <v>1</v>
      </c>
      <c r="C610" s="66">
        <f t="shared" si="56"/>
        <v>609</v>
      </c>
      <c r="D610" s="66">
        <v>607</v>
      </c>
      <c r="E610" s="66">
        <v>2</v>
      </c>
      <c r="F610" s="55">
        <v>1249</v>
      </c>
      <c r="G610" s="73">
        <f t="shared" si="54"/>
        <v>7.4270083843729564</v>
      </c>
      <c r="H610" s="67">
        <f t="shared" si="60"/>
        <v>29.71</v>
      </c>
      <c r="I610" s="67">
        <f t="shared" si="61"/>
        <v>36.72</v>
      </c>
    </row>
    <row r="611" spans="1:9" ht="16.899999999999999" customHeight="1" x14ac:dyDescent="0.25">
      <c r="A611" s="53" t="s">
        <v>247</v>
      </c>
      <c r="B611" s="66">
        <v>1</v>
      </c>
      <c r="C611" s="66">
        <f t="shared" si="56"/>
        <v>505</v>
      </c>
      <c r="D611" s="66">
        <v>470</v>
      </c>
      <c r="E611" s="66">
        <v>35</v>
      </c>
      <c r="F611" s="55">
        <v>1541</v>
      </c>
      <c r="G611" s="73">
        <f t="shared" si="54"/>
        <v>9.1633466135458175</v>
      </c>
      <c r="H611" s="67">
        <f t="shared" si="60"/>
        <v>641.42999999999995</v>
      </c>
      <c r="I611" s="67">
        <f t="shared" si="61"/>
        <v>792.74</v>
      </c>
    </row>
    <row r="612" spans="1:9" ht="16.899999999999999" customHeight="1" x14ac:dyDescent="0.25">
      <c r="A612" s="53" t="s">
        <v>247</v>
      </c>
      <c r="B612" s="66">
        <v>1</v>
      </c>
      <c r="C612" s="66">
        <f t="shared" si="56"/>
        <v>366</v>
      </c>
      <c r="D612" s="66">
        <v>358</v>
      </c>
      <c r="E612" s="66">
        <v>8</v>
      </c>
      <c r="F612" s="55">
        <v>1111</v>
      </c>
      <c r="G612" s="73">
        <f t="shared" si="54"/>
        <v>6.6064101801748238</v>
      </c>
      <c r="H612" s="67">
        <f t="shared" si="60"/>
        <v>105.7</v>
      </c>
      <c r="I612" s="67">
        <f t="shared" si="61"/>
        <v>130.63</v>
      </c>
    </row>
    <row r="613" spans="1:9" ht="16.899999999999999" customHeight="1" x14ac:dyDescent="0.25">
      <c r="A613" s="53" t="s">
        <v>247</v>
      </c>
      <c r="B613" s="66">
        <v>1</v>
      </c>
      <c r="C613" s="66">
        <f t="shared" si="56"/>
        <v>600</v>
      </c>
      <c r="D613" s="66">
        <v>599</v>
      </c>
      <c r="E613" s="66">
        <v>1</v>
      </c>
      <c r="F613" s="55">
        <v>1111</v>
      </c>
      <c r="G613" s="73">
        <f t="shared" si="54"/>
        <v>6.6064101801748238</v>
      </c>
      <c r="H613" s="67">
        <f t="shared" si="60"/>
        <v>13.21</v>
      </c>
      <c r="I613" s="67">
        <f t="shared" si="61"/>
        <v>16.329999999999998</v>
      </c>
    </row>
    <row r="614" spans="1:9" ht="16.899999999999999" customHeight="1" x14ac:dyDescent="0.25">
      <c r="A614" s="53" t="s">
        <v>247</v>
      </c>
      <c r="B614" s="66">
        <v>1</v>
      </c>
      <c r="C614" s="66">
        <f t="shared" si="56"/>
        <v>16</v>
      </c>
      <c r="D614" s="66">
        <v>0</v>
      </c>
      <c r="E614" s="66">
        <v>16</v>
      </c>
      <c r="F614" s="55">
        <v>1229</v>
      </c>
      <c r="G614" s="73">
        <f t="shared" si="54"/>
        <v>7.308081108402213</v>
      </c>
      <c r="H614" s="67">
        <f t="shared" si="60"/>
        <v>233.86</v>
      </c>
      <c r="I614" s="67">
        <f t="shared" si="61"/>
        <v>289.02999999999997</v>
      </c>
    </row>
    <row r="615" spans="1:9" ht="16.899999999999999" customHeight="1" x14ac:dyDescent="0.25">
      <c r="A615" s="53" t="s">
        <v>247</v>
      </c>
      <c r="B615" s="66">
        <v>1</v>
      </c>
      <c r="C615" s="66">
        <f t="shared" si="56"/>
        <v>631.5</v>
      </c>
      <c r="D615" s="66">
        <v>598</v>
      </c>
      <c r="E615" s="66">
        <v>33.5</v>
      </c>
      <c r="F615" s="55">
        <v>1111</v>
      </c>
      <c r="G615" s="73">
        <f t="shared" si="54"/>
        <v>6.6064101801748238</v>
      </c>
      <c r="H615" s="67">
        <f t="shared" si="60"/>
        <v>442.63</v>
      </c>
      <c r="I615" s="67">
        <f t="shared" si="61"/>
        <v>547.04999999999995</v>
      </c>
    </row>
    <row r="616" spans="1:9" ht="16.899999999999999" customHeight="1" x14ac:dyDescent="0.25">
      <c r="A616" s="53" t="s">
        <v>247</v>
      </c>
      <c r="B616" s="66">
        <v>1</v>
      </c>
      <c r="C616" s="66">
        <f t="shared" si="56"/>
        <v>624</v>
      </c>
      <c r="D616" s="66">
        <v>599</v>
      </c>
      <c r="E616" s="66">
        <v>25</v>
      </c>
      <c r="F616" s="55">
        <v>1541</v>
      </c>
      <c r="G616" s="73">
        <f t="shared" si="54"/>
        <v>9.1633466135458175</v>
      </c>
      <c r="H616" s="67">
        <f t="shared" si="60"/>
        <v>458.17</v>
      </c>
      <c r="I616" s="67">
        <f t="shared" si="61"/>
        <v>566.25</v>
      </c>
    </row>
    <row r="617" spans="1:9" ht="16.899999999999999" customHeight="1" x14ac:dyDescent="0.25">
      <c r="A617" s="53" t="s">
        <v>247</v>
      </c>
      <c r="B617" s="66">
        <v>1</v>
      </c>
      <c r="C617" s="66">
        <f t="shared" si="56"/>
        <v>592</v>
      </c>
      <c r="D617" s="66">
        <v>590</v>
      </c>
      <c r="E617" s="66">
        <v>2</v>
      </c>
      <c r="F617" s="55">
        <v>1229</v>
      </c>
      <c r="G617" s="73">
        <f t="shared" si="54"/>
        <v>7.308081108402213</v>
      </c>
      <c r="H617" s="67">
        <f t="shared" si="60"/>
        <v>29.23</v>
      </c>
      <c r="I617" s="67">
        <f t="shared" si="61"/>
        <v>36.130000000000003</v>
      </c>
    </row>
    <row r="618" spans="1:9" ht="16.899999999999999" customHeight="1" x14ac:dyDescent="0.25">
      <c r="A618" s="53" t="s">
        <v>247</v>
      </c>
      <c r="B618" s="66">
        <v>1</v>
      </c>
      <c r="C618" s="66">
        <f t="shared" si="56"/>
        <v>668.5</v>
      </c>
      <c r="D618" s="66">
        <v>598</v>
      </c>
      <c r="E618" s="66">
        <v>70.5</v>
      </c>
      <c r="F618" s="55">
        <v>1541</v>
      </c>
      <c r="G618" s="73">
        <f t="shared" si="54"/>
        <v>9.1633466135458175</v>
      </c>
      <c r="H618" s="67">
        <f t="shared" si="60"/>
        <v>1292.03</v>
      </c>
      <c r="I618" s="67">
        <f t="shared" si="61"/>
        <v>1596.82</v>
      </c>
    </row>
    <row r="619" spans="1:9" ht="16.899999999999999" customHeight="1" x14ac:dyDescent="0.25">
      <c r="A619" s="53" t="s">
        <v>247</v>
      </c>
      <c r="B619" s="66">
        <v>1</v>
      </c>
      <c r="C619" s="66">
        <f t="shared" si="56"/>
        <v>531</v>
      </c>
      <c r="D619" s="66">
        <v>511</v>
      </c>
      <c r="E619" s="66">
        <v>20</v>
      </c>
      <c r="F619" s="55">
        <v>1229</v>
      </c>
      <c r="G619" s="73">
        <f t="shared" si="54"/>
        <v>7.308081108402213</v>
      </c>
      <c r="H619" s="67">
        <f t="shared" si="60"/>
        <v>292.32</v>
      </c>
      <c r="I619" s="67">
        <f t="shared" si="61"/>
        <v>361.28</v>
      </c>
    </row>
    <row r="620" spans="1:9" ht="16.899999999999999" customHeight="1" x14ac:dyDescent="0.25">
      <c r="A620" s="53" t="s">
        <v>247</v>
      </c>
      <c r="B620" s="66">
        <v>1</v>
      </c>
      <c r="C620" s="66">
        <f t="shared" si="56"/>
        <v>17</v>
      </c>
      <c r="D620" s="66">
        <v>0</v>
      </c>
      <c r="E620" s="66">
        <v>17</v>
      </c>
      <c r="F620" s="55">
        <v>1111</v>
      </c>
      <c r="G620" s="73">
        <f t="shared" si="54"/>
        <v>6.6064101801748238</v>
      </c>
      <c r="H620" s="67">
        <f t="shared" si="60"/>
        <v>224.62</v>
      </c>
      <c r="I620" s="67">
        <f t="shared" si="61"/>
        <v>277.61</v>
      </c>
    </row>
    <row r="621" spans="1:9" ht="16.899999999999999" customHeight="1" x14ac:dyDescent="0.25">
      <c r="A621" s="53" t="s">
        <v>247</v>
      </c>
      <c r="B621" s="66">
        <v>1</v>
      </c>
      <c r="C621" s="66">
        <f t="shared" si="56"/>
        <v>552</v>
      </c>
      <c r="D621" s="66">
        <v>550</v>
      </c>
      <c r="E621" s="66">
        <v>2</v>
      </c>
      <c r="F621" s="55">
        <v>1229</v>
      </c>
      <c r="G621" s="73">
        <f t="shared" si="54"/>
        <v>7.308081108402213</v>
      </c>
      <c r="H621" s="67">
        <f t="shared" si="60"/>
        <v>29.23</v>
      </c>
      <c r="I621" s="68">
        <f>ROUND(H621*1.2077,2)</f>
        <v>35.299999999999997</v>
      </c>
    </row>
    <row r="622" spans="1:9" ht="16.899999999999999" customHeight="1" x14ac:dyDescent="0.25">
      <c r="A622" s="53" t="s">
        <v>247</v>
      </c>
      <c r="B622" s="66">
        <v>1</v>
      </c>
      <c r="C622" s="66">
        <f t="shared" si="56"/>
        <v>524</v>
      </c>
      <c r="D622" s="66">
        <v>376</v>
      </c>
      <c r="E622" s="66">
        <v>148</v>
      </c>
      <c r="F622" s="55">
        <v>1375</v>
      </c>
      <c r="G622" s="73">
        <f t="shared" si="54"/>
        <v>8.1762502229886422</v>
      </c>
      <c r="H622" s="67">
        <f t="shared" si="60"/>
        <v>2420.17</v>
      </c>
      <c r="I622" s="67">
        <f t="shared" ref="I622:I648" si="62">ROUND(H622*1.2359,2)</f>
        <v>2991.09</v>
      </c>
    </row>
    <row r="623" spans="1:9" ht="16.899999999999999" customHeight="1" x14ac:dyDescent="0.25">
      <c r="A623" s="53" t="s">
        <v>247</v>
      </c>
      <c r="B623" s="66">
        <v>1</v>
      </c>
      <c r="C623" s="66">
        <f t="shared" si="56"/>
        <v>720</v>
      </c>
      <c r="D623" s="66">
        <v>678</v>
      </c>
      <c r="E623" s="66">
        <v>42</v>
      </c>
      <c r="F623" s="55">
        <v>1229</v>
      </c>
      <c r="G623" s="73">
        <f t="shared" si="54"/>
        <v>7.308081108402213</v>
      </c>
      <c r="H623" s="67">
        <f t="shared" si="60"/>
        <v>613.88</v>
      </c>
      <c r="I623" s="67">
        <f t="shared" si="62"/>
        <v>758.69</v>
      </c>
    </row>
    <row r="624" spans="1:9" ht="16.899999999999999" customHeight="1" x14ac:dyDescent="0.25">
      <c r="A624" s="53" t="s">
        <v>247</v>
      </c>
      <c r="B624" s="66">
        <v>1</v>
      </c>
      <c r="C624" s="66">
        <f t="shared" si="56"/>
        <v>590.5</v>
      </c>
      <c r="D624" s="66">
        <v>575</v>
      </c>
      <c r="E624" s="66">
        <v>15.5</v>
      </c>
      <c r="F624" s="55">
        <v>1310</v>
      </c>
      <c r="G624" s="73">
        <f t="shared" si="54"/>
        <v>7.7897365760837252</v>
      </c>
      <c r="H624" s="67">
        <f t="shared" si="60"/>
        <v>241.48</v>
      </c>
      <c r="I624" s="67">
        <f t="shared" si="62"/>
        <v>298.45</v>
      </c>
    </row>
    <row r="625" spans="1:9" ht="16.899999999999999" customHeight="1" x14ac:dyDescent="0.25">
      <c r="A625" s="53" t="s">
        <v>247</v>
      </c>
      <c r="B625" s="66">
        <v>1</v>
      </c>
      <c r="C625" s="66">
        <f t="shared" si="56"/>
        <v>563</v>
      </c>
      <c r="D625" s="66">
        <v>559</v>
      </c>
      <c r="E625" s="66">
        <v>4</v>
      </c>
      <c r="F625" s="55">
        <v>1211</v>
      </c>
      <c r="G625" s="73">
        <f t="shared" si="54"/>
        <v>7.2010465600285434</v>
      </c>
      <c r="H625" s="67">
        <f t="shared" si="60"/>
        <v>57.61</v>
      </c>
      <c r="I625" s="67">
        <f t="shared" si="62"/>
        <v>71.2</v>
      </c>
    </row>
    <row r="626" spans="1:9" ht="16.899999999999999" customHeight="1" x14ac:dyDescent="0.25">
      <c r="A626" s="53" t="s">
        <v>247</v>
      </c>
      <c r="B626" s="66">
        <v>1</v>
      </c>
      <c r="C626" s="66">
        <f t="shared" si="56"/>
        <v>605.5</v>
      </c>
      <c r="D626" s="66">
        <v>598</v>
      </c>
      <c r="E626" s="66">
        <v>7.5</v>
      </c>
      <c r="F626" s="55">
        <v>1310</v>
      </c>
      <c r="G626" s="73">
        <f t="shared" si="54"/>
        <v>7.7897365760837252</v>
      </c>
      <c r="H626" s="67">
        <f t="shared" si="60"/>
        <v>116.85</v>
      </c>
      <c r="I626" s="67">
        <f t="shared" si="62"/>
        <v>144.41</v>
      </c>
    </row>
    <row r="627" spans="1:9" ht="16.899999999999999" customHeight="1" x14ac:dyDescent="0.25">
      <c r="A627" s="53" t="s">
        <v>247</v>
      </c>
      <c r="B627" s="66">
        <v>1</v>
      </c>
      <c r="C627" s="66">
        <f t="shared" si="56"/>
        <v>560</v>
      </c>
      <c r="D627" s="66">
        <v>559</v>
      </c>
      <c r="E627" s="66">
        <v>1</v>
      </c>
      <c r="F627" s="55">
        <v>1111</v>
      </c>
      <c r="G627" s="73">
        <f t="shared" si="54"/>
        <v>6.6064101801748238</v>
      </c>
      <c r="H627" s="67">
        <f t="shared" si="60"/>
        <v>13.21</v>
      </c>
      <c r="I627" s="67">
        <f t="shared" si="62"/>
        <v>16.329999999999998</v>
      </c>
    </row>
    <row r="628" spans="1:9" ht="16.899999999999999" customHeight="1" x14ac:dyDescent="0.25">
      <c r="A628" s="53" t="s">
        <v>247</v>
      </c>
      <c r="B628" s="66">
        <v>1</v>
      </c>
      <c r="C628" s="66">
        <f t="shared" si="56"/>
        <v>664</v>
      </c>
      <c r="D628" s="66">
        <v>663</v>
      </c>
      <c r="E628" s="66">
        <v>1</v>
      </c>
      <c r="F628" s="55">
        <v>1111</v>
      </c>
      <c r="G628" s="73">
        <f t="shared" si="54"/>
        <v>6.6064101801748238</v>
      </c>
      <c r="H628" s="67">
        <f t="shared" si="60"/>
        <v>13.21</v>
      </c>
      <c r="I628" s="67">
        <f t="shared" si="62"/>
        <v>16.329999999999998</v>
      </c>
    </row>
    <row r="629" spans="1:9" ht="16.899999999999999" customHeight="1" x14ac:dyDescent="0.25">
      <c r="A629" s="53" t="s">
        <v>247</v>
      </c>
      <c r="B629" s="66">
        <v>1</v>
      </c>
      <c r="C629" s="66">
        <f t="shared" si="56"/>
        <v>602</v>
      </c>
      <c r="D629" s="66">
        <v>598</v>
      </c>
      <c r="E629" s="66">
        <v>4</v>
      </c>
      <c r="F629" s="55">
        <v>1101</v>
      </c>
      <c r="G629" s="73">
        <f t="shared" si="54"/>
        <v>6.5469465421894517</v>
      </c>
      <c r="H629" s="67">
        <f t="shared" si="60"/>
        <v>52.38</v>
      </c>
      <c r="I629" s="67">
        <f t="shared" si="62"/>
        <v>64.739999999999995</v>
      </c>
    </row>
    <row r="630" spans="1:9" ht="16.899999999999999" customHeight="1" x14ac:dyDescent="0.25">
      <c r="A630" s="53" t="s">
        <v>247</v>
      </c>
      <c r="B630" s="66">
        <v>1</v>
      </c>
      <c r="C630" s="66">
        <f t="shared" si="56"/>
        <v>677</v>
      </c>
      <c r="D630" s="66">
        <v>623</v>
      </c>
      <c r="E630" s="66">
        <v>54</v>
      </c>
      <c r="F630" s="55">
        <v>1229</v>
      </c>
      <c r="G630" s="73">
        <f t="shared" si="54"/>
        <v>7.308081108402213</v>
      </c>
      <c r="H630" s="67">
        <f t="shared" si="60"/>
        <v>789.27</v>
      </c>
      <c r="I630" s="67">
        <f t="shared" si="62"/>
        <v>975.46</v>
      </c>
    </row>
    <row r="631" spans="1:9" ht="16.899999999999999" customHeight="1" x14ac:dyDescent="0.25">
      <c r="A631" s="53" t="s">
        <v>247</v>
      </c>
      <c r="B631" s="66">
        <v>1</v>
      </c>
      <c r="C631" s="66">
        <f t="shared" si="56"/>
        <v>535</v>
      </c>
      <c r="D631" s="66">
        <v>511</v>
      </c>
      <c r="E631" s="66">
        <v>24</v>
      </c>
      <c r="F631" s="55">
        <v>1269</v>
      </c>
      <c r="G631" s="73">
        <f t="shared" si="54"/>
        <v>7.5459356603437007</v>
      </c>
      <c r="H631" s="67">
        <f t="shared" si="60"/>
        <v>362.2</v>
      </c>
      <c r="I631" s="67">
        <f t="shared" si="62"/>
        <v>447.64</v>
      </c>
    </row>
    <row r="632" spans="1:9" ht="16.899999999999999" customHeight="1" x14ac:dyDescent="0.25">
      <c r="A632" s="53" t="s">
        <v>247</v>
      </c>
      <c r="B632" s="66">
        <v>1</v>
      </c>
      <c r="C632" s="66">
        <f t="shared" si="56"/>
        <v>604</v>
      </c>
      <c r="D632" s="66">
        <v>463</v>
      </c>
      <c r="E632" s="66">
        <v>141</v>
      </c>
      <c r="F632" s="55">
        <v>1375</v>
      </c>
      <c r="G632" s="73">
        <f t="shared" si="54"/>
        <v>8.1762502229886422</v>
      </c>
      <c r="H632" s="67">
        <f t="shared" si="60"/>
        <v>2305.6999999999998</v>
      </c>
      <c r="I632" s="67">
        <f t="shared" si="62"/>
        <v>2849.61</v>
      </c>
    </row>
    <row r="633" spans="1:9" ht="16.899999999999999" customHeight="1" x14ac:dyDescent="0.25">
      <c r="A633" s="53" t="s">
        <v>247</v>
      </c>
      <c r="B633" s="66">
        <v>1</v>
      </c>
      <c r="C633" s="66">
        <f t="shared" si="56"/>
        <v>589.5</v>
      </c>
      <c r="D633" s="66">
        <v>582</v>
      </c>
      <c r="E633" s="66">
        <v>7.5</v>
      </c>
      <c r="F633" s="55">
        <v>1310</v>
      </c>
      <c r="G633" s="73">
        <f t="shared" si="54"/>
        <v>7.7897365760837252</v>
      </c>
      <c r="H633" s="67">
        <f t="shared" si="60"/>
        <v>116.85</v>
      </c>
      <c r="I633" s="67">
        <f t="shared" si="62"/>
        <v>144.41</v>
      </c>
    </row>
    <row r="634" spans="1:9" ht="16.899999999999999" customHeight="1" x14ac:dyDescent="0.25">
      <c r="A634" s="53" t="s">
        <v>247</v>
      </c>
      <c r="B634" s="66">
        <v>1</v>
      </c>
      <c r="C634" s="66">
        <f t="shared" si="56"/>
        <v>680</v>
      </c>
      <c r="D634" s="66">
        <v>678</v>
      </c>
      <c r="E634" s="66">
        <v>2</v>
      </c>
      <c r="F634" s="55">
        <v>1211</v>
      </c>
      <c r="G634" s="73">
        <f t="shared" si="54"/>
        <v>7.2010465600285434</v>
      </c>
      <c r="H634" s="67">
        <f t="shared" si="60"/>
        <v>28.8</v>
      </c>
      <c r="I634" s="67">
        <f t="shared" si="62"/>
        <v>35.590000000000003</v>
      </c>
    </row>
    <row r="635" spans="1:9" ht="16.899999999999999" customHeight="1" x14ac:dyDescent="0.25">
      <c r="A635" s="53" t="s">
        <v>247</v>
      </c>
      <c r="B635" s="66">
        <v>1</v>
      </c>
      <c r="C635" s="66">
        <f t="shared" si="56"/>
        <v>443.75</v>
      </c>
      <c r="D635" s="66">
        <v>443.25</v>
      </c>
      <c r="E635" s="66">
        <v>0.5</v>
      </c>
      <c r="F635" s="55">
        <v>1111</v>
      </c>
      <c r="G635" s="73">
        <f t="shared" si="54"/>
        <v>6.6064101801748238</v>
      </c>
      <c r="H635" s="67">
        <f t="shared" si="60"/>
        <v>6.61</v>
      </c>
      <c r="I635" s="67">
        <f t="shared" si="62"/>
        <v>8.17</v>
      </c>
    </row>
    <row r="636" spans="1:9" ht="16.899999999999999" customHeight="1" x14ac:dyDescent="0.25">
      <c r="A636" s="53" t="s">
        <v>247</v>
      </c>
      <c r="B636" s="66">
        <v>1</v>
      </c>
      <c r="C636" s="66">
        <f t="shared" si="56"/>
        <v>512</v>
      </c>
      <c r="D636" s="66">
        <v>510</v>
      </c>
      <c r="E636" s="66">
        <v>2</v>
      </c>
      <c r="F636" s="55">
        <v>1229</v>
      </c>
      <c r="G636" s="73">
        <f t="shared" si="54"/>
        <v>7.308081108402213</v>
      </c>
      <c r="H636" s="67">
        <f t="shared" si="60"/>
        <v>29.23</v>
      </c>
      <c r="I636" s="67">
        <f t="shared" si="62"/>
        <v>36.130000000000003</v>
      </c>
    </row>
    <row r="637" spans="1:9" ht="16.899999999999999" customHeight="1" x14ac:dyDescent="0.25">
      <c r="A637" s="53" t="s">
        <v>247</v>
      </c>
      <c r="B637" s="66">
        <v>1</v>
      </c>
      <c r="C637" s="66">
        <f t="shared" si="56"/>
        <v>436.5</v>
      </c>
      <c r="D637" s="66">
        <v>247.5</v>
      </c>
      <c r="E637" s="66">
        <v>189</v>
      </c>
      <c r="F637" s="55">
        <v>1454</v>
      </c>
      <c r="G637" s="73">
        <f t="shared" si="54"/>
        <v>8.6460129630730815</v>
      </c>
      <c r="H637" s="67">
        <f t="shared" si="60"/>
        <v>3268.19</v>
      </c>
      <c r="I637" s="67">
        <f t="shared" si="62"/>
        <v>4039.16</v>
      </c>
    </row>
    <row r="638" spans="1:9" ht="16.899999999999999" customHeight="1" x14ac:dyDescent="0.25">
      <c r="A638" s="53" t="s">
        <v>247</v>
      </c>
      <c r="B638" s="66">
        <v>1</v>
      </c>
      <c r="C638" s="66">
        <f t="shared" si="56"/>
        <v>711.5</v>
      </c>
      <c r="D638" s="66">
        <v>678</v>
      </c>
      <c r="E638" s="66">
        <v>33.5</v>
      </c>
      <c r="F638" s="55">
        <v>1439</v>
      </c>
      <c r="G638" s="73">
        <f t="shared" si="54"/>
        <v>8.5568175060950242</v>
      </c>
      <c r="H638" s="67">
        <f t="shared" si="60"/>
        <v>573.30999999999995</v>
      </c>
      <c r="I638" s="67">
        <f t="shared" si="62"/>
        <v>708.55</v>
      </c>
    </row>
    <row r="639" spans="1:9" ht="16.899999999999999" customHeight="1" x14ac:dyDescent="0.25">
      <c r="A639" s="53" t="s">
        <v>247</v>
      </c>
      <c r="B639" s="66">
        <v>1</v>
      </c>
      <c r="C639" s="66">
        <f t="shared" si="56"/>
        <v>599</v>
      </c>
      <c r="D639" s="66">
        <v>598</v>
      </c>
      <c r="E639" s="66">
        <v>1</v>
      </c>
      <c r="F639" s="55">
        <v>1310</v>
      </c>
      <c r="G639" s="73">
        <f t="shared" si="54"/>
        <v>7.7897365760837252</v>
      </c>
      <c r="H639" s="67">
        <f t="shared" si="60"/>
        <v>15.58</v>
      </c>
      <c r="I639" s="67">
        <f t="shared" si="62"/>
        <v>19.260000000000002</v>
      </c>
    </row>
    <row r="640" spans="1:9" ht="16.899999999999999" customHeight="1" x14ac:dyDescent="0.25">
      <c r="A640" s="53" t="s">
        <v>247</v>
      </c>
      <c r="B640" s="66">
        <v>1</v>
      </c>
      <c r="C640" s="66">
        <f t="shared" si="56"/>
        <v>604</v>
      </c>
      <c r="D640" s="66">
        <v>598</v>
      </c>
      <c r="E640" s="66">
        <v>6</v>
      </c>
      <c r="F640" s="55">
        <v>1111</v>
      </c>
      <c r="G640" s="73">
        <f t="shared" si="54"/>
        <v>6.6064101801748238</v>
      </c>
      <c r="H640" s="67">
        <f t="shared" si="60"/>
        <v>79.28</v>
      </c>
      <c r="I640" s="67">
        <f t="shared" si="62"/>
        <v>97.98</v>
      </c>
    </row>
    <row r="641" spans="1:9" ht="16.899999999999999" customHeight="1" x14ac:dyDescent="0.25">
      <c r="A641" s="53" t="s">
        <v>247</v>
      </c>
      <c r="B641" s="66">
        <v>1</v>
      </c>
      <c r="C641" s="66">
        <f t="shared" si="56"/>
        <v>550.5</v>
      </c>
      <c r="D641" s="66">
        <v>511</v>
      </c>
      <c r="E641" s="66">
        <v>39.5</v>
      </c>
      <c r="F641" s="55">
        <v>1310</v>
      </c>
      <c r="G641" s="73">
        <f t="shared" si="54"/>
        <v>7.7897365760837252</v>
      </c>
      <c r="H641" s="67">
        <f t="shared" si="60"/>
        <v>615.39</v>
      </c>
      <c r="I641" s="67">
        <f t="shared" si="62"/>
        <v>760.56</v>
      </c>
    </row>
    <row r="642" spans="1:9" ht="16.899999999999999" customHeight="1" x14ac:dyDescent="0.25">
      <c r="A642" s="53" t="s">
        <v>247</v>
      </c>
      <c r="B642" s="66">
        <v>1</v>
      </c>
      <c r="C642" s="66">
        <f t="shared" si="56"/>
        <v>520</v>
      </c>
      <c r="D642" s="66">
        <v>518</v>
      </c>
      <c r="E642" s="66">
        <v>2</v>
      </c>
      <c r="F642" s="55">
        <v>1229</v>
      </c>
      <c r="G642" s="73">
        <f t="shared" si="54"/>
        <v>7.308081108402213</v>
      </c>
      <c r="H642" s="67">
        <f t="shared" si="60"/>
        <v>29.23</v>
      </c>
      <c r="I642" s="67">
        <f t="shared" si="62"/>
        <v>36.130000000000003</v>
      </c>
    </row>
    <row r="643" spans="1:9" ht="16.899999999999999" customHeight="1" x14ac:dyDescent="0.25">
      <c r="A643" s="53" t="s">
        <v>247</v>
      </c>
      <c r="B643" s="66">
        <v>1</v>
      </c>
      <c r="C643" s="66">
        <f t="shared" si="56"/>
        <v>639</v>
      </c>
      <c r="D643" s="66">
        <v>638</v>
      </c>
      <c r="E643" s="66">
        <v>1</v>
      </c>
      <c r="F643" s="55">
        <v>1310</v>
      </c>
      <c r="G643" s="73">
        <f t="shared" si="54"/>
        <v>7.7897365760837252</v>
      </c>
      <c r="H643" s="67">
        <f t="shared" si="60"/>
        <v>15.58</v>
      </c>
      <c r="I643" s="67">
        <f t="shared" si="62"/>
        <v>19.260000000000002</v>
      </c>
    </row>
    <row r="644" spans="1:9" ht="16.899999999999999" customHeight="1" x14ac:dyDescent="0.25">
      <c r="A644" s="53" t="s">
        <v>247</v>
      </c>
      <c r="B644" s="66">
        <v>1</v>
      </c>
      <c r="C644" s="66">
        <f t="shared" si="56"/>
        <v>1</v>
      </c>
      <c r="D644" s="66">
        <v>0</v>
      </c>
      <c r="E644" s="66">
        <v>1</v>
      </c>
      <c r="F644" s="55">
        <v>1229</v>
      </c>
      <c r="G644" s="73">
        <f t="shared" si="54"/>
        <v>7.308081108402213</v>
      </c>
      <c r="H644" s="67">
        <f t="shared" si="60"/>
        <v>14.62</v>
      </c>
      <c r="I644" s="67">
        <f t="shared" si="62"/>
        <v>18.07</v>
      </c>
    </row>
    <row r="645" spans="1:9" ht="16.899999999999999" customHeight="1" x14ac:dyDescent="0.25">
      <c r="A645" s="53" t="s">
        <v>247</v>
      </c>
      <c r="B645" s="66">
        <v>1</v>
      </c>
      <c r="C645" s="66">
        <f t="shared" si="56"/>
        <v>622</v>
      </c>
      <c r="D645" s="66">
        <v>598</v>
      </c>
      <c r="E645" s="66">
        <v>24</v>
      </c>
      <c r="F645" s="55">
        <v>1229</v>
      </c>
      <c r="G645" s="73">
        <f t="shared" si="54"/>
        <v>7.308081108402213</v>
      </c>
      <c r="H645" s="67">
        <f t="shared" si="60"/>
        <v>350.79</v>
      </c>
      <c r="I645" s="67">
        <f t="shared" si="62"/>
        <v>433.54</v>
      </c>
    </row>
    <row r="646" spans="1:9" ht="16.899999999999999" customHeight="1" x14ac:dyDescent="0.25">
      <c r="A646" s="53" t="s">
        <v>247</v>
      </c>
      <c r="B646" s="66">
        <v>1</v>
      </c>
      <c r="C646" s="66">
        <f t="shared" si="56"/>
        <v>613</v>
      </c>
      <c r="D646" s="66">
        <v>598</v>
      </c>
      <c r="E646" s="66">
        <v>15</v>
      </c>
      <c r="F646" s="55">
        <v>1310</v>
      </c>
      <c r="G646" s="73">
        <f t="shared" si="54"/>
        <v>7.7897365760837252</v>
      </c>
      <c r="H646" s="67">
        <f t="shared" si="60"/>
        <v>233.69</v>
      </c>
      <c r="I646" s="67">
        <f t="shared" si="62"/>
        <v>288.82</v>
      </c>
    </row>
    <row r="647" spans="1:9" ht="16.899999999999999" customHeight="1" x14ac:dyDescent="0.25">
      <c r="A647" s="53" t="s">
        <v>247</v>
      </c>
      <c r="B647" s="66">
        <v>1</v>
      </c>
      <c r="C647" s="66">
        <f t="shared" si="56"/>
        <v>623.5</v>
      </c>
      <c r="D647" s="66">
        <v>574</v>
      </c>
      <c r="E647" s="66">
        <v>49.5</v>
      </c>
      <c r="F647" s="55">
        <v>1304</v>
      </c>
      <c r="G647" s="73">
        <f t="shared" si="54"/>
        <v>7.7540583932925022</v>
      </c>
      <c r="H647" s="67">
        <f t="shared" si="60"/>
        <v>767.65</v>
      </c>
      <c r="I647" s="67">
        <f t="shared" si="62"/>
        <v>948.74</v>
      </c>
    </row>
    <row r="648" spans="1:9" ht="16.899999999999999" customHeight="1" x14ac:dyDescent="0.25">
      <c r="A648" s="53" t="s">
        <v>247</v>
      </c>
      <c r="B648" s="66">
        <v>1</v>
      </c>
      <c r="C648" s="66">
        <f t="shared" si="56"/>
        <v>607.5</v>
      </c>
      <c r="D648" s="66">
        <v>598</v>
      </c>
      <c r="E648" s="66">
        <v>9.5</v>
      </c>
      <c r="F648" s="55">
        <v>1229</v>
      </c>
      <c r="G648" s="73">
        <f t="shared" si="54"/>
        <v>7.308081108402213</v>
      </c>
      <c r="H648" s="67">
        <f t="shared" si="60"/>
        <v>138.85</v>
      </c>
      <c r="I648" s="67">
        <f t="shared" si="62"/>
        <v>171.6</v>
      </c>
    </row>
    <row r="649" spans="1:9" ht="16.899999999999999" customHeight="1" x14ac:dyDescent="0.25">
      <c r="A649" s="53" t="s">
        <v>247</v>
      </c>
      <c r="B649" s="66">
        <v>1</v>
      </c>
      <c r="C649" s="66">
        <f t="shared" si="56"/>
        <v>519</v>
      </c>
      <c r="D649" s="66">
        <v>518</v>
      </c>
      <c r="E649" s="66">
        <v>1</v>
      </c>
      <c r="F649" s="55">
        <v>1186</v>
      </c>
      <c r="G649" s="73">
        <f t="shared" si="54"/>
        <v>7.052387465065113</v>
      </c>
      <c r="H649" s="67">
        <f t="shared" si="60"/>
        <v>14.1</v>
      </c>
      <c r="I649" s="68">
        <f>ROUND(H649*1.2077,2)</f>
        <v>17.03</v>
      </c>
    </row>
    <row r="650" spans="1:9" ht="16.899999999999999" customHeight="1" x14ac:dyDescent="0.25">
      <c r="A650" s="53" t="s">
        <v>247</v>
      </c>
      <c r="B650" s="66">
        <v>1</v>
      </c>
      <c r="C650" s="66">
        <f t="shared" si="56"/>
        <v>432</v>
      </c>
      <c r="D650" s="66">
        <v>415</v>
      </c>
      <c r="E650" s="66">
        <v>17</v>
      </c>
      <c r="F650" s="55">
        <v>1375</v>
      </c>
      <c r="G650" s="73">
        <f t="shared" si="54"/>
        <v>8.1762502229886422</v>
      </c>
      <c r="H650" s="67">
        <f t="shared" si="60"/>
        <v>277.99</v>
      </c>
      <c r="I650" s="67">
        <f t="shared" ref="I650:I666" si="63">ROUND(H650*1.2359,2)</f>
        <v>343.57</v>
      </c>
    </row>
    <row r="651" spans="1:9" ht="16.899999999999999" customHeight="1" x14ac:dyDescent="0.25">
      <c r="A651" s="53" t="s">
        <v>247</v>
      </c>
      <c r="B651" s="66">
        <v>1</v>
      </c>
      <c r="C651" s="66">
        <f t="shared" si="56"/>
        <v>671</v>
      </c>
      <c r="D651" s="66">
        <v>502</v>
      </c>
      <c r="E651" s="66">
        <v>169</v>
      </c>
      <c r="F651" s="55">
        <v>1261</v>
      </c>
      <c r="G651" s="73">
        <f t="shared" si="54"/>
        <v>7.4983647499554031</v>
      </c>
      <c r="H651" s="67">
        <f t="shared" si="60"/>
        <v>2534.4499999999998</v>
      </c>
      <c r="I651" s="67">
        <f t="shared" si="63"/>
        <v>3132.33</v>
      </c>
    </row>
    <row r="652" spans="1:9" ht="16.899999999999999" customHeight="1" x14ac:dyDescent="0.25">
      <c r="A652" s="53" t="s">
        <v>247</v>
      </c>
      <c r="B652" s="66">
        <v>1</v>
      </c>
      <c r="C652" s="66">
        <f t="shared" si="56"/>
        <v>467</v>
      </c>
      <c r="D652" s="66">
        <v>462</v>
      </c>
      <c r="E652" s="66">
        <v>5</v>
      </c>
      <c r="F652" s="55">
        <v>1229</v>
      </c>
      <c r="G652" s="73">
        <f t="shared" si="54"/>
        <v>7.308081108402213</v>
      </c>
      <c r="H652" s="67">
        <f t="shared" si="60"/>
        <v>73.08</v>
      </c>
      <c r="I652" s="67">
        <f t="shared" si="63"/>
        <v>90.32</v>
      </c>
    </row>
    <row r="653" spans="1:9" ht="16.899999999999999" customHeight="1" x14ac:dyDescent="0.25">
      <c r="A653" s="53" t="s">
        <v>247</v>
      </c>
      <c r="B653" s="66">
        <v>1</v>
      </c>
      <c r="C653" s="66">
        <f t="shared" si="56"/>
        <v>361.5</v>
      </c>
      <c r="D653" s="66">
        <v>346.5</v>
      </c>
      <c r="E653" s="66">
        <v>15</v>
      </c>
      <c r="F653" s="55">
        <v>1375</v>
      </c>
      <c r="G653" s="73">
        <f t="shared" si="54"/>
        <v>8.1762502229886422</v>
      </c>
      <c r="H653" s="67">
        <f t="shared" si="60"/>
        <v>245.29</v>
      </c>
      <c r="I653" s="67">
        <f t="shared" si="63"/>
        <v>303.14999999999998</v>
      </c>
    </row>
    <row r="654" spans="1:9" ht="16.899999999999999" customHeight="1" x14ac:dyDescent="0.25">
      <c r="A654" s="53" t="s">
        <v>247</v>
      </c>
      <c r="B654" s="66">
        <v>1</v>
      </c>
      <c r="C654" s="66">
        <f t="shared" si="56"/>
        <v>642</v>
      </c>
      <c r="D654" s="66">
        <v>598</v>
      </c>
      <c r="E654" s="66">
        <v>44</v>
      </c>
      <c r="F654" s="55">
        <v>1310</v>
      </c>
      <c r="G654" s="73">
        <f t="shared" si="54"/>
        <v>7.7897365760837252</v>
      </c>
      <c r="H654" s="67">
        <f t="shared" si="60"/>
        <v>685.5</v>
      </c>
      <c r="I654" s="67">
        <f t="shared" si="63"/>
        <v>847.21</v>
      </c>
    </row>
    <row r="655" spans="1:9" ht="16.899999999999999" customHeight="1" x14ac:dyDescent="0.25">
      <c r="A655" s="53" t="s">
        <v>247</v>
      </c>
      <c r="B655" s="66">
        <v>1</v>
      </c>
      <c r="C655" s="66">
        <f t="shared" si="56"/>
        <v>539</v>
      </c>
      <c r="D655" s="66">
        <v>486</v>
      </c>
      <c r="E655" s="66">
        <v>53</v>
      </c>
      <c r="F655" s="55">
        <v>1111</v>
      </c>
      <c r="G655" s="73">
        <f t="shared" si="54"/>
        <v>6.6064101801748238</v>
      </c>
      <c r="H655" s="67">
        <f t="shared" si="60"/>
        <v>700.28</v>
      </c>
      <c r="I655" s="67">
        <f t="shared" si="63"/>
        <v>865.48</v>
      </c>
    </row>
    <row r="656" spans="1:9" ht="16.899999999999999" customHeight="1" x14ac:dyDescent="0.25">
      <c r="A656" s="53" t="s">
        <v>247</v>
      </c>
      <c r="B656" s="66">
        <v>1</v>
      </c>
      <c r="C656" s="66">
        <f t="shared" si="56"/>
        <v>606</v>
      </c>
      <c r="D656" s="66">
        <v>598</v>
      </c>
      <c r="E656" s="66">
        <v>8</v>
      </c>
      <c r="F656" s="55">
        <v>1310</v>
      </c>
      <c r="G656" s="73">
        <f t="shared" si="54"/>
        <v>7.7897365760837252</v>
      </c>
      <c r="H656" s="67">
        <f t="shared" si="60"/>
        <v>124.64</v>
      </c>
      <c r="I656" s="67">
        <f t="shared" si="63"/>
        <v>154.04</v>
      </c>
    </row>
    <row r="657" spans="1:9" ht="16.899999999999999" customHeight="1" x14ac:dyDescent="0.25">
      <c r="A657" s="53" t="s">
        <v>247</v>
      </c>
      <c r="B657" s="66">
        <v>1</v>
      </c>
      <c r="C657" s="66">
        <f t="shared" si="56"/>
        <v>589</v>
      </c>
      <c r="D657" s="66">
        <v>583</v>
      </c>
      <c r="E657" s="66">
        <v>6</v>
      </c>
      <c r="F657" s="55">
        <v>1269</v>
      </c>
      <c r="G657" s="73">
        <f t="shared" si="54"/>
        <v>7.5459356603437007</v>
      </c>
      <c r="H657" s="67">
        <f t="shared" si="60"/>
        <v>90.55</v>
      </c>
      <c r="I657" s="67">
        <f t="shared" si="63"/>
        <v>111.91</v>
      </c>
    </row>
    <row r="658" spans="1:9" ht="16.899999999999999" customHeight="1" x14ac:dyDescent="0.25">
      <c r="A658" s="53" t="s">
        <v>247</v>
      </c>
      <c r="B658" s="66">
        <v>1</v>
      </c>
      <c r="C658" s="66">
        <f t="shared" si="56"/>
        <v>573</v>
      </c>
      <c r="D658" s="66">
        <v>558</v>
      </c>
      <c r="E658" s="66">
        <v>15</v>
      </c>
      <c r="F658" s="55">
        <v>1229</v>
      </c>
      <c r="G658" s="73">
        <f t="shared" si="54"/>
        <v>7.308081108402213</v>
      </c>
      <c r="H658" s="67">
        <f t="shared" si="60"/>
        <v>219.24</v>
      </c>
      <c r="I658" s="67">
        <f t="shared" si="63"/>
        <v>270.95999999999998</v>
      </c>
    </row>
    <row r="659" spans="1:9" ht="16.899999999999999" customHeight="1" x14ac:dyDescent="0.25">
      <c r="A659" s="53" t="s">
        <v>247</v>
      </c>
      <c r="B659" s="66">
        <v>1</v>
      </c>
      <c r="C659" s="66">
        <f t="shared" si="56"/>
        <v>152</v>
      </c>
      <c r="D659" s="66">
        <v>0</v>
      </c>
      <c r="E659" s="66">
        <v>152</v>
      </c>
      <c r="F659" s="55">
        <v>1261</v>
      </c>
      <c r="G659" s="73">
        <f t="shared" si="54"/>
        <v>7.4983647499554031</v>
      </c>
      <c r="H659" s="67">
        <f t="shared" ref="H659:H722" si="64">ROUND(E659*G659*2,2)</f>
        <v>2279.5</v>
      </c>
      <c r="I659" s="67">
        <f t="shared" si="63"/>
        <v>2817.23</v>
      </c>
    </row>
    <row r="660" spans="1:9" ht="16.899999999999999" customHeight="1" x14ac:dyDescent="0.25">
      <c r="A660" s="53" t="s">
        <v>247</v>
      </c>
      <c r="B660" s="66">
        <v>1</v>
      </c>
      <c r="C660" s="66">
        <f t="shared" si="56"/>
        <v>614</v>
      </c>
      <c r="D660" s="66">
        <v>598</v>
      </c>
      <c r="E660" s="66">
        <v>16</v>
      </c>
      <c r="F660" s="55">
        <v>1229</v>
      </c>
      <c r="G660" s="73">
        <f t="shared" si="54"/>
        <v>7.308081108402213</v>
      </c>
      <c r="H660" s="67">
        <f t="shared" si="64"/>
        <v>233.86</v>
      </c>
      <c r="I660" s="67">
        <f t="shared" si="63"/>
        <v>289.02999999999997</v>
      </c>
    </row>
    <row r="661" spans="1:9" ht="16.899999999999999" customHeight="1" x14ac:dyDescent="0.25">
      <c r="A661" s="53" t="s">
        <v>247</v>
      </c>
      <c r="B661" s="66">
        <v>1</v>
      </c>
      <c r="C661" s="66">
        <f t="shared" si="56"/>
        <v>655.5</v>
      </c>
      <c r="D661" s="66">
        <v>655</v>
      </c>
      <c r="E661" s="66">
        <v>0.5</v>
      </c>
      <c r="F661" s="55">
        <v>1151</v>
      </c>
      <c r="G661" s="73">
        <f t="shared" si="54"/>
        <v>6.8442647321163115</v>
      </c>
      <c r="H661" s="67">
        <f t="shared" si="64"/>
        <v>6.84</v>
      </c>
      <c r="I661" s="67">
        <f t="shared" si="63"/>
        <v>8.4499999999999993</v>
      </c>
    </row>
    <row r="662" spans="1:9" ht="16.899999999999999" customHeight="1" x14ac:dyDescent="0.25">
      <c r="A662" s="53" t="s">
        <v>247</v>
      </c>
      <c r="B662" s="66">
        <v>1</v>
      </c>
      <c r="C662" s="66">
        <f t="shared" si="56"/>
        <v>611</v>
      </c>
      <c r="D662" s="66">
        <v>598</v>
      </c>
      <c r="E662" s="66">
        <v>13</v>
      </c>
      <c r="F662" s="55">
        <v>1269</v>
      </c>
      <c r="G662" s="73">
        <f t="shared" si="54"/>
        <v>7.5459356603437007</v>
      </c>
      <c r="H662" s="67">
        <f t="shared" si="64"/>
        <v>196.19</v>
      </c>
      <c r="I662" s="67">
        <f t="shared" si="63"/>
        <v>242.47</v>
      </c>
    </row>
    <row r="663" spans="1:9" ht="16.899999999999999" customHeight="1" x14ac:dyDescent="0.25">
      <c r="A663" s="53" t="s">
        <v>247</v>
      </c>
      <c r="B663" s="66">
        <v>1</v>
      </c>
      <c r="C663" s="66">
        <f t="shared" si="56"/>
        <v>726</v>
      </c>
      <c r="D663" s="66">
        <v>678</v>
      </c>
      <c r="E663" s="66">
        <v>48</v>
      </c>
      <c r="F663" s="55">
        <v>1379</v>
      </c>
      <c r="G663" s="73">
        <f t="shared" si="54"/>
        <v>8.2000356781827914</v>
      </c>
      <c r="H663" s="67">
        <f t="shared" si="64"/>
        <v>787.2</v>
      </c>
      <c r="I663" s="67">
        <f t="shared" si="63"/>
        <v>972.9</v>
      </c>
    </row>
    <row r="664" spans="1:9" ht="16.899999999999999" customHeight="1" x14ac:dyDescent="0.25">
      <c r="A664" s="53" t="s">
        <v>247</v>
      </c>
      <c r="B664" s="66">
        <v>1</v>
      </c>
      <c r="C664" s="66">
        <f t="shared" si="56"/>
        <v>688.5</v>
      </c>
      <c r="D664" s="66">
        <v>678</v>
      </c>
      <c r="E664" s="66">
        <v>10.5</v>
      </c>
      <c r="F664" s="55">
        <v>1269</v>
      </c>
      <c r="G664" s="73">
        <f t="shared" si="54"/>
        <v>7.5459356603437007</v>
      </c>
      <c r="H664" s="67">
        <f t="shared" si="64"/>
        <v>158.46</v>
      </c>
      <c r="I664" s="67">
        <f t="shared" si="63"/>
        <v>195.84</v>
      </c>
    </row>
    <row r="665" spans="1:9" ht="16.899999999999999" customHeight="1" x14ac:dyDescent="0.25">
      <c r="A665" s="53" t="s">
        <v>247</v>
      </c>
      <c r="B665" s="66">
        <v>1</v>
      </c>
      <c r="C665" s="66">
        <f t="shared" si="56"/>
        <v>511</v>
      </c>
      <c r="D665" s="66">
        <v>510</v>
      </c>
      <c r="E665" s="66">
        <v>1</v>
      </c>
      <c r="F665" s="55">
        <v>1111</v>
      </c>
      <c r="G665" s="73">
        <f t="shared" si="54"/>
        <v>6.6064101801748238</v>
      </c>
      <c r="H665" s="67">
        <f t="shared" si="64"/>
        <v>13.21</v>
      </c>
      <c r="I665" s="67">
        <f t="shared" si="63"/>
        <v>16.329999999999998</v>
      </c>
    </row>
    <row r="666" spans="1:9" ht="16.899999999999999" customHeight="1" x14ac:dyDescent="0.25">
      <c r="A666" s="53" t="s">
        <v>247</v>
      </c>
      <c r="B666" s="66">
        <v>1</v>
      </c>
      <c r="C666" s="66">
        <f t="shared" si="56"/>
        <v>656</v>
      </c>
      <c r="D666" s="66">
        <v>646</v>
      </c>
      <c r="E666" s="66">
        <v>10</v>
      </c>
      <c r="F666" s="55">
        <v>1269</v>
      </c>
      <c r="G666" s="73">
        <f t="shared" si="54"/>
        <v>7.5459356603437007</v>
      </c>
      <c r="H666" s="67">
        <f t="shared" si="64"/>
        <v>150.91999999999999</v>
      </c>
      <c r="I666" s="67">
        <f t="shared" si="63"/>
        <v>186.52</v>
      </c>
    </row>
    <row r="667" spans="1:9" ht="16.899999999999999" customHeight="1" x14ac:dyDescent="0.25">
      <c r="A667" s="53" t="s">
        <v>247</v>
      </c>
      <c r="B667" s="66">
        <v>1</v>
      </c>
      <c r="C667" s="66">
        <f t="shared" si="56"/>
        <v>575</v>
      </c>
      <c r="D667" s="66">
        <v>574</v>
      </c>
      <c r="E667" s="66">
        <v>1</v>
      </c>
      <c r="F667" s="55">
        <v>1189</v>
      </c>
      <c r="G667" s="73">
        <f t="shared" si="54"/>
        <v>7.0702265564607245</v>
      </c>
      <c r="H667" s="67">
        <f t="shared" si="64"/>
        <v>14.14</v>
      </c>
      <c r="I667" s="68">
        <f>ROUND(H667*1.2077,2)</f>
        <v>17.079999999999998</v>
      </c>
    </row>
    <row r="668" spans="1:9" ht="16.899999999999999" customHeight="1" x14ac:dyDescent="0.25">
      <c r="A668" s="53" t="s">
        <v>247</v>
      </c>
      <c r="B668" s="66">
        <v>1</v>
      </c>
      <c r="C668" s="66">
        <f t="shared" si="56"/>
        <v>608</v>
      </c>
      <c r="D668" s="66">
        <v>471</v>
      </c>
      <c r="E668" s="66">
        <v>137</v>
      </c>
      <c r="F668" s="55">
        <v>1375</v>
      </c>
      <c r="G668" s="73">
        <f t="shared" si="54"/>
        <v>8.1762502229886422</v>
      </c>
      <c r="H668" s="67">
        <f t="shared" si="64"/>
        <v>2240.29</v>
      </c>
      <c r="I668" s="67">
        <f t="shared" ref="I668:I698" si="65">ROUND(H668*1.2359,2)</f>
        <v>2768.77</v>
      </c>
    </row>
    <row r="669" spans="1:9" ht="16.899999999999999" customHeight="1" x14ac:dyDescent="0.25">
      <c r="A669" s="53" t="s">
        <v>247</v>
      </c>
      <c r="B669" s="66">
        <v>1</v>
      </c>
      <c r="C669" s="66">
        <f t="shared" si="56"/>
        <v>490.5</v>
      </c>
      <c r="D669" s="66">
        <v>471</v>
      </c>
      <c r="E669" s="66">
        <v>19.5</v>
      </c>
      <c r="F669" s="55">
        <v>1310</v>
      </c>
      <c r="G669" s="73">
        <f t="shared" si="54"/>
        <v>7.7897365760837252</v>
      </c>
      <c r="H669" s="67">
        <f t="shared" si="64"/>
        <v>303.8</v>
      </c>
      <c r="I669" s="67">
        <f t="shared" si="65"/>
        <v>375.47</v>
      </c>
    </row>
    <row r="670" spans="1:9" ht="16.899999999999999" customHeight="1" x14ac:dyDescent="0.25">
      <c r="A670" s="53" t="s">
        <v>247</v>
      </c>
      <c r="B670" s="66">
        <v>1</v>
      </c>
      <c r="C670" s="66">
        <f t="shared" si="56"/>
        <v>584</v>
      </c>
      <c r="D670" s="66">
        <v>551</v>
      </c>
      <c r="E670" s="66">
        <v>33</v>
      </c>
      <c r="F670" s="55">
        <v>1111</v>
      </c>
      <c r="G670" s="73">
        <f t="shared" si="54"/>
        <v>6.6064101801748238</v>
      </c>
      <c r="H670" s="67">
        <f t="shared" si="64"/>
        <v>436.02</v>
      </c>
      <c r="I670" s="67">
        <f t="shared" si="65"/>
        <v>538.88</v>
      </c>
    </row>
    <row r="671" spans="1:9" ht="16.899999999999999" customHeight="1" x14ac:dyDescent="0.25">
      <c r="A671" s="53" t="s">
        <v>247</v>
      </c>
      <c r="B671" s="66">
        <v>1</v>
      </c>
      <c r="C671" s="66">
        <f t="shared" si="56"/>
        <v>744</v>
      </c>
      <c r="D671" s="66">
        <v>614</v>
      </c>
      <c r="E671" s="66">
        <v>130</v>
      </c>
      <c r="F671" s="55">
        <v>1375</v>
      </c>
      <c r="G671" s="73">
        <f t="shared" si="54"/>
        <v>8.1762502229886422</v>
      </c>
      <c r="H671" s="67">
        <f t="shared" si="64"/>
        <v>2125.83</v>
      </c>
      <c r="I671" s="67">
        <f t="shared" si="65"/>
        <v>2627.31</v>
      </c>
    </row>
    <row r="672" spans="1:9" ht="16.899999999999999" customHeight="1" x14ac:dyDescent="0.25">
      <c r="A672" s="53" t="s">
        <v>247</v>
      </c>
      <c r="B672" s="66">
        <v>1</v>
      </c>
      <c r="C672" s="66">
        <f t="shared" si="56"/>
        <v>90</v>
      </c>
      <c r="D672" s="66">
        <v>79.75</v>
      </c>
      <c r="E672" s="66">
        <v>10.25</v>
      </c>
      <c r="F672" s="55">
        <v>1229</v>
      </c>
      <c r="G672" s="73">
        <f t="shared" si="54"/>
        <v>7.308081108402213</v>
      </c>
      <c r="H672" s="67">
        <f t="shared" si="64"/>
        <v>149.82</v>
      </c>
      <c r="I672" s="67">
        <f t="shared" si="65"/>
        <v>185.16</v>
      </c>
    </row>
    <row r="673" spans="1:9" ht="16.899999999999999" customHeight="1" x14ac:dyDescent="0.25">
      <c r="A673" s="53" t="s">
        <v>247</v>
      </c>
      <c r="B673" s="66">
        <v>1</v>
      </c>
      <c r="C673" s="66">
        <f t="shared" si="56"/>
        <v>228</v>
      </c>
      <c r="D673" s="66">
        <v>224</v>
      </c>
      <c r="E673" s="66">
        <v>4</v>
      </c>
      <c r="F673" s="55">
        <v>1229</v>
      </c>
      <c r="G673" s="73">
        <f t="shared" si="54"/>
        <v>7.308081108402213</v>
      </c>
      <c r="H673" s="67">
        <f t="shared" si="64"/>
        <v>58.46</v>
      </c>
      <c r="I673" s="67">
        <f t="shared" si="65"/>
        <v>72.25</v>
      </c>
    </row>
    <row r="674" spans="1:9" ht="16.899999999999999" customHeight="1" x14ac:dyDescent="0.25">
      <c r="A674" s="53" t="s">
        <v>247</v>
      </c>
      <c r="B674" s="66">
        <v>1</v>
      </c>
      <c r="C674" s="66">
        <f t="shared" si="56"/>
        <v>584.5</v>
      </c>
      <c r="D674" s="66">
        <v>558</v>
      </c>
      <c r="E674" s="66">
        <v>26.5</v>
      </c>
      <c r="F674" s="55">
        <v>1541</v>
      </c>
      <c r="G674" s="73">
        <f t="shared" si="54"/>
        <v>9.1633466135458175</v>
      </c>
      <c r="H674" s="67">
        <f t="shared" si="64"/>
        <v>485.66</v>
      </c>
      <c r="I674" s="67">
        <f t="shared" si="65"/>
        <v>600.23</v>
      </c>
    </row>
    <row r="675" spans="1:9" ht="16.899999999999999" customHeight="1" x14ac:dyDescent="0.25">
      <c r="A675" s="53" t="s">
        <v>247</v>
      </c>
      <c r="B675" s="66">
        <v>1</v>
      </c>
      <c r="C675" s="66">
        <f t="shared" si="56"/>
        <v>512</v>
      </c>
      <c r="D675" s="66">
        <v>510</v>
      </c>
      <c r="E675" s="66">
        <v>2</v>
      </c>
      <c r="F675" s="55">
        <v>1229</v>
      </c>
      <c r="G675" s="73">
        <f t="shared" si="54"/>
        <v>7.308081108402213</v>
      </c>
      <c r="H675" s="67">
        <f t="shared" si="64"/>
        <v>29.23</v>
      </c>
      <c r="I675" s="67">
        <f t="shared" si="65"/>
        <v>36.130000000000003</v>
      </c>
    </row>
    <row r="676" spans="1:9" ht="16.899999999999999" customHeight="1" x14ac:dyDescent="0.25">
      <c r="A676" s="53" t="s">
        <v>247</v>
      </c>
      <c r="B676" s="66">
        <v>1</v>
      </c>
      <c r="C676" s="66">
        <f t="shared" si="56"/>
        <v>679.5</v>
      </c>
      <c r="D676" s="66">
        <v>678</v>
      </c>
      <c r="E676" s="66">
        <v>1.5</v>
      </c>
      <c r="F676" s="55">
        <v>1094</v>
      </c>
      <c r="G676" s="73">
        <f t="shared" si="54"/>
        <v>6.505321995599691</v>
      </c>
      <c r="H676" s="67">
        <f t="shared" si="64"/>
        <v>19.52</v>
      </c>
      <c r="I676" s="67">
        <f t="shared" si="65"/>
        <v>24.12</v>
      </c>
    </row>
    <row r="677" spans="1:9" ht="16.899999999999999" customHeight="1" x14ac:dyDescent="0.25">
      <c r="A677" s="53" t="s">
        <v>247</v>
      </c>
      <c r="B677" s="66">
        <v>1</v>
      </c>
      <c r="C677" s="66">
        <f t="shared" si="56"/>
        <v>650</v>
      </c>
      <c r="D677" s="66">
        <v>647</v>
      </c>
      <c r="E677" s="66">
        <v>3</v>
      </c>
      <c r="F677" s="55">
        <v>1310</v>
      </c>
      <c r="G677" s="73">
        <f t="shared" si="54"/>
        <v>7.7897365760837252</v>
      </c>
      <c r="H677" s="67">
        <f t="shared" si="64"/>
        <v>46.74</v>
      </c>
      <c r="I677" s="67">
        <f t="shared" si="65"/>
        <v>57.77</v>
      </c>
    </row>
    <row r="678" spans="1:9" ht="16.899999999999999" customHeight="1" x14ac:dyDescent="0.25">
      <c r="A678" s="53" t="s">
        <v>247</v>
      </c>
      <c r="B678" s="66">
        <v>1</v>
      </c>
      <c r="C678" s="66">
        <f t="shared" si="56"/>
        <v>335.5</v>
      </c>
      <c r="D678" s="66">
        <v>326</v>
      </c>
      <c r="E678" s="66">
        <v>9.5</v>
      </c>
      <c r="F678" s="55">
        <v>1111</v>
      </c>
      <c r="G678" s="73">
        <f t="shared" si="54"/>
        <v>6.6064101801748238</v>
      </c>
      <c r="H678" s="67">
        <f t="shared" si="64"/>
        <v>125.52</v>
      </c>
      <c r="I678" s="67">
        <f t="shared" si="65"/>
        <v>155.13</v>
      </c>
    </row>
    <row r="679" spans="1:9" ht="16.899999999999999" customHeight="1" x14ac:dyDescent="0.25">
      <c r="A679" s="53" t="s">
        <v>247</v>
      </c>
      <c r="B679" s="66">
        <v>1</v>
      </c>
      <c r="C679" s="66">
        <f t="shared" si="56"/>
        <v>601.5</v>
      </c>
      <c r="D679" s="66">
        <v>598</v>
      </c>
      <c r="E679" s="66">
        <v>3.5</v>
      </c>
      <c r="F679" s="55">
        <v>1111</v>
      </c>
      <c r="G679" s="73">
        <f t="shared" si="54"/>
        <v>6.6064101801748238</v>
      </c>
      <c r="H679" s="67">
        <f t="shared" si="64"/>
        <v>46.24</v>
      </c>
      <c r="I679" s="67">
        <f t="shared" si="65"/>
        <v>57.15</v>
      </c>
    </row>
    <row r="680" spans="1:9" ht="16.899999999999999" customHeight="1" x14ac:dyDescent="0.25">
      <c r="A680" s="53" t="s">
        <v>247</v>
      </c>
      <c r="B680" s="66">
        <v>1</v>
      </c>
      <c r="C680" s="66">
        <f t="shared" si="56"/>
        <v>517</v>
      </c>
      <c r="D680" s="66">
        <v>510</v>
      </c>
      <c r="E680" s="66">
        <v>7</v>
      </c>
      <c r="F680" s="55">
        <v>1229</v>
      </c>
      <c r="G680" s="73">
        <f t="shared" si="54"/>
        <v>7.308081108402213</v>
      </c>
      <c r="H680" s="67">
        <f t="shared" si="64"/>
        <v>102.31</v>
      </c>
      <c r="I680" s="67">
        <f t="shared" si="65"/>
        <v>126.44</v>
      </c>
    </row>
    <row r="681" spans="1:9" ht="16.899999999999999" customHeight="1" x14ac:dyDescent="0.25">
      <c r="A681" s="53" t="s">
        <v>247</v>
      </c>
      <c r="B681" s="66">
        <v>1</v>
      </c>
      <c r="C681" s="66">
        <f t="shared" si="56"/>
        <v>573</v>
      </c>
      <c r="D681" s="66">
        <v>559</v>
      </c>
      <c r="E681" s="66">
        <v>14</v>
      </c>
      <c r="F681" s="55">
        <v>1310</v>
      </c>
      <c r="G681" s="73">
        <f t="shared" si="54"/>
        <v>7.7897365760837252</v>
      </c>
      <c r="H681" s="67">
        <f t="shared" si="64"/>
        <v>218.11</v>
      </c>
      <c r="I681" s="67">
        <f t="shared" si="65"/>
        <v>269.56</v>
      </c>
    </row>
    <row r="682" spans="1:9" ht="16.899999999999999" customHeight="1" x14ac:dyDescent="0.25">
      <c r="A682" s="53" t="s">
        <v>247</v>
      </c>
      <c r="B682" s="66">
        <v>1</v>
      </c>
      <c r="C682" s="66">
        <f t="shared" si="56"/>
        <v>696</v>
      </c>
      <c r="D682" s="66">
        <v>678</v>
      </c>
      <c r="E682" s="66">
        <v>18</v>
      </c>
      <c r="F682" s="55">
        <v>1229</v>
      </c>
      <c r="G682" s="73">
        <f t="shared" si="54"/>
        <v>7.308081108402213</v>
      </c>
      <c r="H682" s="67">
        <f t="shared" si="64"/>
        <v>263.08999999999997</v>
      </c>
      <c r="I682" s="67">
        <f t="shared" si="65"/>
        <v>325.14999999999998</v>
      </c>
    </row>
    <row r="683" spans="1:9" ht="16.899999999999999" customHeight="1" x14ac:dyDescent="0.25">
      <c r="A683" s="53" t="s">
        <v>247</v>
      </c>
      <c r="B683" s="66">
        <v>1</v>
      </c>
      <c r="C683" s="66">
        <f t="shared" si="56"/>
        <v>488</v>
      </c>
      <c r="D683" s="66">
        <v>487</v>
      </c>
      <c r="E683" s="66">
        <v>1</v>
      </c>
      <c r="F683" s="55">
        <v>1229</v>
      </c>
      <c r="G683" s="73">
        <f t="shared" si="54"/>
        <v>7.308081108402213</v>
      </c>
      <c r="H683" s="67">
        <f t="shared" si="64"/>
        <v>14.62</v>
      </c>
      <c r="I683" s="67">
        <f t="shared" si="65"/>
        <v>18.07</v>
      </c>
    </row>
    <row r="684" spans="1:9" ht="16.899999999999999" customHeight="1" x14ac:dyDescent="0.25">
      <c r="A684" s="53" t="s">
        <v>247</v>
      </c>
      <c r="B684" s="66">
        <v>1</v>
      </c>
      <c r="C684" s="66">
        <f t="shared" si="56"/>
        <v>560</v>
      </c>
      <c r="D684" s="66">
        <v>558</v>
      </c>
      <c r="E684" s="66">
        <v>2</v>
      </c>
      <c r="F684" s="55">
        <v>1229</v>
      </c>
      <c r="G684" s="73">
        <f t="shared" si="54"/>
        <v>7.308081108402213</v>
      </c>
      <c r="H684" s="67">
        <f t="shared" si="64"/>
        <v>29.23</v>
      </c>
      <c r="I684" s="67">
        <f t="shared" si="65"/>
        <v>36.130000000000003</v>
      </c>
    </row>
    <row r="685" spans="1:9" ht="16.899999999999999" customHeight="1" x14ac:dyDescent="0.25">
      <c r="A685" s="53" t="s">
        <v>247</v>
      </c>
      <c r="B685" s="66">
        <v>1</v>
      </c>
      <c r="C685" s="66">
        <f t="shared" si="56"/>
        <v>639</v>
      </c>
      <c r="D685" s="66">
        <v>638</v>
      </c>
      <c r="E685" s="66">
        <v>1</v>
      </c>
      <c r="F685" s="55">
        <v>1541</v>
      </c>
      <c r="G685" s="73">
        <f t="shared" si="54"/>
        <v>9.1633466135458175</v>
      </c>
      <c r="H685" s="67">
        <f t="shared" si="64"/>
        <v>18.329999999999998</v>
      </c>
      <c r="I685" s="67">
        <f t="shared" si="65"/>
        <v>22.65</v>
      </c>
    </row>
    <row r="686" spans="1:9" ht="16.899999999999999" customHeight="1" x14ac:dyDescent="0.25">
      <c r="A686" s="53" t="s">
        <v>247</v>
      </c>
      <c r="B686" s="66">
        <v>1</v>
      </c>
      <c r="C686" s="66">
        <f t="shared" si="56"/>
        <v>576</v>
      </c>
      <c r="D686" s="66">
        <v>574</v>
      </c>
      <c r="E686" s="66">
        <v>2</v>
      </c>
      <c r="F686" s="55">
        <v>1186</v>
      </c>
      <c r="G686" s="73">
        <f t="shared" si="54"/>
        <v>7.052387465065113</v>
      </c>
      <c r="H686" s="67">
        <f t="shared" si="64"/>
        <v>28.21</v>
      </c>
      <c r="I686" s="67">
        <f t="shared" si="65"/>
        <v>34.86</v>
      </c>
    </row>
    <row r="687" spans="1:9" ht="16.899999999999999" customHeight="1" x14ac:dyDescent="0.25">
      <c r="A687" s="53" t="s">
        <v>247</v>
      </c>
      <c r="B687" s="66">
        <v>1</v>
      </c>
      <c r="C687" s="66">
        <f t="shared" si="56"/>
        <v>519</v>
      </c>
      <c r="D687" s="66">
        <v>518</v>
      </c>
      <c r="E687" s="66">
        <v>1</v>
      </c>
      <c r="F687" s="55">
        <v>1541</v>
      </c>
      <c r="G687" s="73">
        <f t="shared" si="54"/>
        <v>9.1633466135458175</v>
      </c>
      <c r="H687" s="67">
        <f t="shared" si="64"/>
        <v>18.329999999999998</v>
      </c>
      <c r="I687" s="67">
        <f t="shared" si="65"/>
        <v>22.65</v>
      </c>
    </row>
    <row r="688" spans="1:9" ht="16.899999999999999" customHeight="1" x14ac:dyDescent="0.25">
      <c r="A688" s="53" t="s">
        <v>247</v>
      </c>
      <c r="B688" s="66">
        <v>1</v>
      </c>
      <c r="C688" s="66">
        <f t="shared" si="56"/>
        <v>605</v>
      </c>
      <c r="D688" s="66">
        <v>598</v>
      </c>
      <c r="E688" s="66">
        <v>7</v>
      </c>
      <c r="F688" s="55">
        <v>1304</v>
      </c>
      <c r="G688" s="73">
        <f t="shared" si="54"/>
        <v>7.7540583932925022</v>
      </c>
      <c r="H688" s="67">
        <f t="shared" si="64"/>
        <v>108.56</v>
      </c>
      <c r="I688" s="67">
        <f t="shared" si="65"/>
        <v>134.16999999999999</v>
      </c>
    </row>
    <row r="689" spans="1:9" ht="16.899999999999999" customHeight="1" x14ac:dyDescent="0.25">
      <c r="A689" s="53" t="s">
        <v>247</v>
      </c>
      <c r="B689" s="66">
        <v>1</v>
      </c>
      <c r="C689" s="66">
        <f t="shared" si="56"/>
        <v>551</v>
      </c>
      <c r="D689" s="66">
        <v>518</v>
      </c>
      <c r="E689" s="66">
        <v>33</v>
      </c>
      <c r="F689" s="55">
        <v>1111</v>
      </c>
      <c r="G689" s="73">
        <f t="shared" si="54"/>
        <v>6.6064101801748238</v>
      </c>
      <c r="H689" s="67">
        <f t="shared" si="64"/>
        <v>436.02</v>
      </c>
      <c r="I689" s="67">
        <f t="shared" si="65"/>
        <v>538.88</v>
      </c>
    </row>
    <row r="690" spans="1:9" ht="16.899999999999999" customHeight="1" x14ac:dyDescent="0.25">
      <c r="A690" s="53" t="s">
        <v>247</v>
      </c>
      <c r="B690" s="66">
        <v>1</v>
      </c>
      <c r="C690" s="66">
        <f t="shared" si="56"/>
        <v>368.5</v>
      </c>
      <c r="D690" s="66">
        <v>367</v>
      </c>
      <c r="E690" s="66">
        <v>1.5</v>
      </c>
      <c r="F690" s="55">
        <v>1310</v>
      </c>
      <c r="G690" s="73">
        <f t="shared" si="54"/>
        <v>7.7897365760837252</v>
      </c>
      <c r="H690" s="67">
        <f t="shared" si="64"/>
        <v>23.37</v>
      </c>
      <c r="I690" s="67">
        <f t="shared" si="65"/>
        <v>28.88</v>
      </c>
    </row>
    <row r="691" spans="1:9" ht="16.899999999999999" customHeight="1" x14ac:dyDescent="0.25">
      <c r="A691" s="53" t="s">
        <v>247</v>
      </c>
      <c r="B691" s="66">
        <v>1</v>
      </c>
      <c r="C691" s="66">
        <f t="shared" si="56"/>
        <v>602</v>
      </c>
      <c r="D691" s="66">
        <v>598</v>
      </c>
      <c r="E691" s="66">
        <v>4</v>
      </c>
      <c r="F691" s="55">
        <v>1229</v>
      </c>
      <c r="G691" s="73">
        <f t="shared" si="54"/>
        <v>7.308081108402213</v>
      </c>
      <c r="H691" s="67">
        <f t="shared" si="64"/>
        <v>58.46</v>
      </c>
      <c r="I691" s="67">
        <f t="shared" si="65"/>
        <v>72.25</v>
      </c>
    </row>
    <row r="692" spans="1:9" ht="16.899999999999999" customHeight="1" x14ac:dyDescent="0.25">
      <c r="A692" s="53" t="s">
        <v>247</v>
      </c>
      <c r="B692" s="66">
        <v>1</v>
      </c>
      <c r="C692" s="66">
        <f t="shared" si="56"/>
        <v>679</v>
      </c>
      <c r="D692" s="66">
        <v>678</v>
      </c>
      <c r="E692" s="66">
        <v>1</v>
      </c>
      <c r="F692" s="55">
        <v>1111</v>
      </c>
      <c r="G692" s="73">
        <f t="shared" si="54"/>
        <v>6.6064101801748238</v>
      </c>
      <c r="H692" s="67">
        <f t="shared" si="64"/>
        <v>13.21</v>
      </c>
      <c r="I692" s="67">
        <f t="shared" si="65"/>
        <v>16.329999999999998</v>
      </c>
    </row>
    <row r="693" spans="1:9" ht="16.899999999999999" customHeight="1" x14ac:dyDescent="0.25">
      <c r="A693" s="53" t="s">
        <v>247</v>
      </c>
      <c r="B693" s="66">
        <v>1</v>
      </c>
      <c r="C693" s="66">
        <f t="shared" si="56"/>
        <v>687</v>
      </c>
      <c r="D693" s="66">
        <v>631</v>
      </c>
      <c r="E693" s="66">
        <v>56</v>
      </c>
      <c r="F693" s="55">
        <v>1541</v>
      </c>
      <c r="G693" s="73">
        <f t="shared" si="54"/>
        <v>9.1633466135458175</v>
      </c>
      <c r="H693" s="67">
        <f t="shared" si="64"/>
        <v>1026.29</v>
      </c>
      <c r="I693" s="67">
        <f t="shared" si="65"/>
        <v>1268.3900000000001</v>
      </c>
    </row>
    <row r="694" spans="1:9" ht="16.899999999999999" customHeight="1" x14ac:dyDescent="0.25">
      <c r="A694" s="53" t="s">
        <v>247</v>
      </c>
      <c r="B694" s="66">
        <v>1</v>
      </c>
      <c r="C694" s="66">
        <f t="shared" si="56"/>
        <v>514</v>
      </c>
      <c r="D694" s="66">
        <v>511</v>
      </c>
      <c r="E694" s="66">
        <v>3</v>
      </c>
      <c r="F694" s="55">
        <v>1229</v>
      </c>
      <c r="G694" s="73">
        <f t="shared" si="54"/>
        <v>7.308081108402213</v>
      </c>
      <c r="H694" s="67">
        <f t="shared" si="64"/>
        <v>43.85</v>
      </c>
      <c r="I694" s="67">
        <f t="shared" si="65"/>
        <v>54.19</v>
      </c>
    </row>
    <row r="695" spans="1:9" ht="16.899999999999999" customHeight="1" x14ac:dyDescent="0.25">
      <c r="A695" s="53" t="s">
        <v>247</v>
      </c>
      <c r="B695" s="66">
        <v>1</v>
      </c>
      <c r="C695" s="66">
        <f t="shared" si="56"/>
        <v>216</v>
      </c>
      <c r="D695" s="66">
        <v>175</v>
      </c>
      <c r="E695" s="66">
        <v>41</v>
      </c>
      <c r="F695" s="55">
        <v>1379</v>
      </c>
      <c r="G695" s="73">
        <f t="shared" si="54"/>
        <v>8.2000356781827914</v>
      </c>
      <c r="H695" s="67">
        <f t="shared" si="64"/>
        <v>672.4</v>
      </c>
      <c r="I695" s="67">
        <f t="shared" si="65"/>
        <v>831.02</v>
      </c>
    </row>
    <row r="696" spans="1:9" ht="16.899999999999999" customHeight="1" x14ac:dyDescent="0.25">
      <c r="A696" s="53" t="s">
        <v>247</v>
      </c>
      <c r="B696" s="66">
        <v>1</v>
      </c>
      <c r="C696" s="66">
        <f t="shared" si="56"/>
        <v>588</v>
      </c>
      <c r="D696" s="66">
        <v>584</v>
      </c>
      <c r="E696" s="66">
        <v>4</v>
      </c>
      <c r="F696" s="55">
        <v>1229</v>
      </c>
      <c r="G696" s="73">
        <f t="shared" si="54"/>
        <v>7.308081108402213</v>
      </c>
      <c r="H696" s="67">
        <f t="shared" si="64"/>
        <v>58.46</v>
      </c>
      <c r="I696" s="67">
        <f t="shared" si="65"/>
        <v>72.25</v>
      </c>
    </row>
    <row r="697" spans="1:9" ht="16.899999999999999" customHeight="1" x14ac:dyDescent="0.25">
      <c r="A697" s="53" t="s">
        <v>247</v>
      </c>
      <c r="B697" s="66">
        <v>1</v>
      </c>
      <c r="C697" s="66">
        <f t="shared" si="56"/>
        <v>563</v>
      </c>
      <c r="D697" s="66">
        <v>558</v>
      </c>
      <c r="E697" s="66">
        <v>5</v>
      </c>
      <c r="F697" s="55">
        <v>1229</v>
      </c>
      <c r="G697" s="73">
        <f t="shared" si="54"/>
        <v>7.308081108402213</v>
      </c>
      <c r="H697" s="67">
        <f t="shared" si="64"/>
        <v>73.08</v>
      </c>
      <c r="I697" s="67">
        <f t="shared" si="65"/>
        <v>90.32</v>
      </c>
    </row>
    <row r="698" spans="1:9" ht="16.899999999999999" customHeight="1" x14ac:dyDescent="0.25">
      <c r="A698" s="53" t="s">
        <v>247</v>
      </c>
      <c r="B698" s="66">
        <v>1</v>
      </c>
      <c r="C698" s="66">
        <f t="shared" si="56"/>
        <v>731</v>
      </c>
      <c r="D698" s="66">
        <v>678</v>
      </c>
      <c r="E698" s="66">
        <v>53</v>
      </c>
      <c r="F698" s="55">
        <v>1310</v>
      </c>
      <c r="G698" s="73">
        <f t="shared" si="54"/>
        <v>7.7897365760837252</v>
      </c>
      <c r="H698" s="67">
        <f t="shared" si="64"/>
        <v>825.71</v>
      </c>
      <c r="I698" s="67">
        <f t="shared" si="65"/>
        <v>1020.49</v>
      </c>
    </row>
    <row r="699" spans="1:9" ht="16.899999999999999" customHeight="1" x14ac:dyDescent="0.25">
      <c r="A699" s="53" t="s">
        <v>247</v>
      </c>
      <c r="B699" s="66">
        <v>1</v>
      </c>
      <c r="C699" s="66">
        <f t="shared" si="56"/>
        <v>648</v>
      </c>
      <c r="D699" s="66">
        <v>647</v>
      </c>
      <c r="E699" s="66">
        <v>1</v>
      </c>
      <c r="F699" s="55">
        <v>1229</v>
      </c>
      <c r="G699" s="73">
        <f t="shared" si="54"/>
        <v>7.308081108402213</v>
      </c>
      <c r="H699" s="67">
        <f t="shared" si="64"/>
        <v>14.62</v>
      </c>
      <c r="I699" s="68">
        <f>ROUND(H699*1.2077,2)</f>
        <v>17.66</v>
      </c>
    </row>
    <row r="700" spans="1:9" ht="16.899999999999999" customHeight="1" x14ac:dyDescent="0.25">
      <c r="A700" s="53" t="s">
        <v>247</v>
      </c>
      <c r="B700" s="66">
        <v>1</v>
      </c>
      <c r="C700" s="66">
        <f t="shared" si="56"/>
        <v>600</v>
      </c>
      <c r="D700" s="66">
        <v>598</v>
      </c>
      <c r="E700" s="66">
        <v>2</v>
      </c>
      <c r="F700" s="55">
        <v>1229</v>
      </c>
      <c r="G700" s="73">
        <f t="shared" si="54"/>
        <v>7.308081108402213</v>
      </c>
      <c r="H700" s="67">
        <f t="shared" si="64"/>
        <v>29.23</v>
      </c>
      <c r="I700" s="67">
        <f t="shared" ref="I700:I706" si="66">ROUND(H700*1.2359,2)</f>
        <v>36.130000000000003</v>
      </c>
    </row>
    <row r="701" spans="1:9" ht="16.899999999999999" customHeight="1" x14ac:dyDescent="0.25">
      <c r="A701" s="53" t="s">
        <v>247</v>
      </c>
      <c r="B701" s="66">
        <v>1</v>
      </c>
      <c r="C701" s="66">
        <f t="shared" si="56"/>
        <v>647</v>
      </c>
      <c r="D701" s="66">
        <v>622</v>
      </c>
      <c r="E701" s="66">
        <v>25</v>
      </c>
      <c r="F701" s="55">
        <v>1151</v>
      </c>
      <c r="G701" s="73">
        <f t="shared" si="54"/>
        <v>6.8442647321163115</v>
      </c>
      <c r="H701" s="67">
        <f t="shared" si="64"/>
        <v>342.21</v>
      </c>
      <c r="I701" s="67">
        <f t="shared" si="66"/>
        <v>422.94</v>
      </c>
    </row>
    <row r="702" spans="1:9" ht="16.899999999999999" customHeight="1" x14ac:dyDescent="0.25">
      <c r="A702" s="53" t="s">
        <v>247</v>
      </c>
      <c r="B702" s="66">
        <v>1</v>
      </c>
      <c r="C702" s="66">
        <f t="shared" si="56"/>
        <v>555.5</v>
      </c>
      <c r="D702" s="66">
        <v>551</v>
      </c>
      <c r="E702" s="66">
        <v>4.5</v>
      </c>
      <c r="F702" s="55">
        <v>1151</v>
      </c>
      <c r="G702" s="73">
        <f t="shared" si="54"/>
        <v>6.8442647321163115</v>
      </c>
      <c r="H702" s="67">
        <f t="shared" si="64"/>
        <v>61.6</v>
      </c>
      <c r="I702" s="67">
        <f t="shared" si="66"/>
        <v>76.13</v>
      </c>
    </row>
    <row r="703" spans="1:9" ht="16.899999999999999" customHeight="1" x14ac:dyDescent="0.25">
      <c r="A703" s="53" t="s">
        <v>247</v>
      </c>
      <c r="B703" s="66">
        <v>1</v>
      </c>
      <c r="C703" s="66">
        <f t="shared" si="56"/>
        <v>531.5</v>
      </c>
      <c r="D703" s="66">
        <v>518</v>
      </c>
      <c r="E703" s="66">
        <v>13.5</v>
      </c>
      <c r="F703" s="55">
        <v>1229</v>
      </c>
      <c r="G703" s="73">
        <f t="shared" si="54"/>
        <v>7.308081108402213</v>
      </c>
      <c r="H703" s="67">
        <f t="shared" si="64"/>
        <v>197.32</v>
      </c>
      <c r="I703" s="67">
        <f t="shared" si="66"/>
        <v>243.87</v>
      </c>
    </row>
    <row r="704" spans="1:9" ht="16.899999999999999" customHeight="1" x14ac:dyDescent="0.25">
      <c r="A704" s="53" t="s">
        <v>247</v>
      </c>
      <c r="B704" s="66">
        <v>1</v>
      </c>
      <c r="C704" s="66">
        <f t="shared" si="56"/>
        <v>607</v>
      </c>
      <c r="D704" s="66">
        <v>598</v>
      </c>
      <c r="E704" s="66">
        <v>9</v>
      </c>
      <c r="F704" s="55">
        <v>1269</v>
      </c>
      <c r="G704" s="73">
        <f t="shared" si="54"/>
        <v>7.5459356603437007</v>
      </c>
      <c r="H704" s="67">
        <f t="shared" si="64"/>
        <v>135.83000000000001</v>
      </c>
      <c r="I704" s="67">
        <f t="shared" si="66"/>
        <v>167.87</v>
      </c>
    </row>
    <row r="705" spans="1:9" ht="16.899999999999999" customHeight="1" x14ac:dyDescent="0.25">
      <c r="A705" s="53" t="s">
        <v>247</v>
      </c>
      <c r="B705" s="66">
        <v>1</v>
      </c>
      <c r="C705" s="66">
        <f t="shared" si="56"/>
        <v>676</v>
      </c>
      <c r="D705" s="66">
        <v>502</v>
      </c>
      <c r="E705" s="66">
        <v>174</v>
      </c>
      <c r="F705" s="55">
        <v>1379</v>
      </c>
      <c r="G705" s="73">
        <f t="shared" si="54"/>
        <v>8.2000356781827914</v>
      </c>
      <c r="H705" s="67">
        <f t="shared" si="64"/>
        <v>2853.61</v>
      </c>
      <c r="I705" s="67">
        <f t="shared" si="66"/>
        <v>3526.78</v>
      </c>
    </row>
    <row r="706" spans="1:9" ht="16.899999999999999" customHeight="1" x14ac:dyDescent="0.25">
      <c r="A706" s="53" t="s">
        <v>247</v>
      </c>
      <c r="B706" s="66">
        <v>1</v>
      </c>
      <c r="C706" s="66">
        <f t="shared" si="56"/>
        <v>495</v>
      </c>
      <c r="D706" s="66">
        <v>486</v>
      </c>
      <c r="E706" s="66">
        <v>9</v>
      </c>
      <c r="F706" s="55">
        <v>1229</v>
      </c>
      <c r="G706" s="73">
        <f t="shared" si="54"/>
        <v>7.308081108402213</v>
      </c>
      <c r="H706" s="67">
        <f t="shared" si="64"/>
        <v>131.55000000000001</v>
      </c>
      <c r="I706" s="67">
        <f t="shared" si="66"/>
        <v>162.58000000000001</v>
      </c>
    </row>
    <row r="707" spans="1:9" ht="16.899999999999999" customHeight="1" x14ac:dyDescent="0.25">
      <c r="A707" s="53" t="s">
        <v>247</v>
      </c>
      <c r="B707" s="66">
        <v>1</v>
      </c>
      <c r="C707" s="66">
        <f t="shared" si="56"/>
        <v>601</v>
      </c>
      <c r="D707" s="66">
        <v>599</v>
      </c>
      <c r="E707" s="66">
        <v>2</v>
      </c>
      <c r="F707" s="55">
        <v>1111</v>
      </c>
      <c r="G707" s="73">
        <f t="shared" si="54"/>
        <v>6.6064101801748238</v>
      </c>
      <c r="H707" s="67">
        <f t="shared" si="64"/>
        <v>26.43</v>
      </c>
      <c r="I707" s="68">
        <f>ROUND(H707*1.2077,2)</f>
        <v>31.92</v>
      </c>
    </row>
    <row r="708" spans="1:9" ht="16.899999999999999" customHeight="1" x14ac:dyDescent="0.25">
      <c r="A708" s="53" t="s">
        <v>247</v>
      </c>
      <c r="B708" s="66">
        <v>1</v>
      </c>
      <c r="C708" s="66">
        <f t="shared" si="56"/>
        <v>544</v>
      </c>
      <c r="D708" s="66">
        <v>542</v>
      </c>
      <c r="E708" s="66">
        <v>2</v>
      </c>
      <c r="F708" s="55">
        <v>1229</v>
      </c>
      <c r="G708" s="73">
        <f t="shared" si="54"/>
        <v>7.308081108402213</v>
      </c>
      <c r="H708" s="67">
        <f t="shared" si="64"/>
        <v>29.23</v>
      </c>
      <c r="I708" s="67">
        <f>ROUND(H708*1.2359,2)</f>
        <v>36.130000000000003</v>
      </c>
    </row>
    <row r="709" spans="1:9" ht="16.899999999999999" customHeight="1" x14ac:dyDescent="0.25">
      <c r="A709" s="53" t="s">
        <v>247</v>
      </c>
      <c r="B709" s="66">
        <v>1</v>
      </c>
      <c r="C709" s="66">
        <f t="shared" si="56"/>
        <v>487</v>
      </c>
      <c r="D709" s="66">
        <v>479</v>
      </c>
      <c r="E709" s="66">
        <v>8</v>
      </c>
      <c r="F709" s="55">
        <v>1541</v>
      </c>
      <c r="G709" s="73">
        <f t="shared" si="54"/>
        <v>9.1633466135458175</v>
      </c>
      <c r="H709" s="67">
        <f t="shared" si="64"/>
        <v>146.61000000000001</v>
      </c>
      <c r="I709" s="67">
        <f>ROUND(H709*1.2359,2)</f>
        <v>181.2</v>
      </c>
    </row>
    <row r="710" spans="1:9" ht="16.899999999999999" customHeight="1" x14ac:dyDescent="0.25">
      <c r="A710" s="53" t="s">
        <v>247</v>
      </c>
      <c r="B710" s="66">
        <v>1</v>
      </c>
      <c r="C710" s="66">
        <f t="shared" si="56"/>
        <v>598.5</v>
      </c>
      <c r="D710" s="66">
        <v>598</v>
      </c>
      <c r="E710" s="66">
        <v>0.5</v>
      </c>
      <c r="F710" s="55">
        <v>1229</v>
      </c>
      <c r="G710" s="73">
        <f t="shared" si="54"/>
        <v>7.308081108402213</v>
      </c>
      <c r="H710" s="67">
        <f t="shared" si="64"/>
        <v>7.31</v>
      </c>
      <c r="I710" s="68">
        <f>ROUND(H710*1.2077,2)</f>
        <v>8.83</v>
      </c>
    </row>
    <row r="711" spans="1:9" ht="16.899999999999999" customHeight="1" x14ac:dyDescent="0.25">
      <c r="A711" s="53" t="s">
        <v>247</v>
      </c>
      <c r="B711" s="66">
        <v>1</v>
      </c>
      <c r="C711" s="66">
        <f t="shared" si="56"/>
        <v>648</v>
      </c>
      <c r="D711" s="66">
        <v>470</v>
      </c>
      <c r="E711" s="66">
        <v>178</v>
      </c>
      <c r="F711" s="55">
        <v>1379</v>
      </c>
      <c r="G711" s="73">
        <f t="shared" si="54"/>
        <v>8.2000356781827914</v>
      </c>
      <c r="H711" s="67">
        <f t="shared" si="64"/>
        <v>2919.21</v>
      </c>
      <c r="I711" s="67">
        <f t="shared" ref="I711:I750" si="67">ROUND(H711*1.2359,2)</f>
        <v>3607.85</v>
      </c>
    </row>
    <row r="712" spans="1:9" ht="16.899999999999999" customHeight="1" x14ac:dyDescent="0.25">
      <c r="A712" s="53" t="s">
        <v>247</v>
      </c>
      <c r="B712" s="66">
        <v>1</v>
      </c>
      <c r="C712" s="66">
        <f t="shared" si="56"/>
        <v>649</v>
      </c>
      <c r="D712" s="66">
        <v>647</v>
      </c>
      <c r="E712" s="66">
        <v>2</v>
      </c>
      <c r="F712" s="55">
        <v>1229</v>
      </c>
      <c r="G712" s="73">
        <f t="shared" si="54"/>
        <v>7.308081108402213</v>
      </c>
      <c r="H712" s="67">
        <f t="shared" si="64"/>
        <v>29.23</v>
      </c>
      <c r="I712" s="67">
        <f t="shared" si="67"/>
        <v>36.130000000000003</v>
      </c>
    </row>
    <row r="713" spans="1:9" ht="16.899999999999999" customHeight="1" x14ac:dyDescent="0.25">
      <c r="A713" s="53" t="s">
        <v>247</v>
      </c>
      <c r="B713" s="66">
        <v>1</v>
      </c>
      <c r="C713" s="66">
        <f t="shared" si="56"/>
        <v>511</v>
      </c>
      <c r="D713" s="66">
        <v>510</v>
      </c>
      <c r="E713" s="66">
        <v>1</v>
      </c>
      <c r="F713" s="55">
        <v>1541</v>
      </c>
      <c r="G713" s="73">
        <f t="shared" si="54"/>
        <v>9.1633466135458175</v>
      </c>
      <c r="H713" s="67">
        <f t="shared" si="64"/>
        <v>18.329999999999998</v>
      </c>
      <c r="I713" s="67">
        <f t="shared" si="67"/>
        <v>22.65</v>
      </c>
    </row>
    <row r="714" spans="1:9" ht="16.899999999999999" customHeight="1" x14ac:dyDescent="0.25">
      <c r="A714" s="53" t="s">
        <v>247</v>
      </c>
      <c r="B714" s="66">
        <v>1</v>
      </c>
      <c r="C714" s="66">
        <f t="shared" si="56"/>
        <v>575</v>
      </c>
      <c r="D714" s="66">
        <v>574</v>
      </c>
      <c r="E714" s="66">
        <v>1</v>
      </c>
      <c r="F714" s="55">
        <v>1229</v>
      </c>
      <c r="G714" s="73">
        <f t="shared" si="54"/>
        <v>7.308081108402213</v>
      </c>
      <c r="H714" s="67">
        <f t="shared" si="64"/>
        <v>14.62</v>
      </c>
      <c r="I714" s="67">
        <f t="shared" si="67"/>
        <v>18.07</v>
      </c>
    </row>
    <row r="715" spans="1:9" ht="16.899999999999999" customHeight="1" x14ac:dyDescent="0.25">
      <c r="A715" s="53" t="s">
        <v>247</v>
      </c>
      <c r="B715" s="66">
        <v>1</v>
      </c>
      <c r="C715" s="66">
        <f t="shared" si="56"/>
        <v>281</v>
      </c>
      <c r="D715" s="66">
        <v>279</v>
      </c>
      <c r="E715" s="66">
        <v>2</v>
      </c>
      <c r="F715" s="55">
        <v>1111</v>
      </c>
      <c r="G715" s="73">
        <f t="shared" si="54"/>
        <v>6.6064101801748238</v>
      </c>
      <c r="H715" s="67">
        <f t="shared" si="64"/>
        <v>26.43</v>
      </c>
      <c r="I715" s="67">
        <f t="shared" si="67"/>
        <v>32.659999999999997</v>
      </c>
    </row>
    <row r="716" spans="1:9" ht="16.899999999999999" customHeight="1" x14ac:dyDescent="0.25">
      <c r="A716" s="53" t="s">
        <v>247</v>
      </c>
      <c r="B716" s="66">
        <v>1</v>
      </c>
      <c r="C716" s="66">
        <f t="shared" si="56"/>
        <v>599</v>
      </c>
      <c r="D716" s="66">
        <v>598</v>
      </c>
      <c r="E716" s="66">
        <v>1</v>
      </c>
      <c r="F716" s="55">
        <v>1541</v>
      </c>
      <c r="G716" s="73">
        <f t="shared" si="54"/>
        <v>9.1633466135458175</v>
      </c>
      <c r="H716" s="67">
        <f t="shared" si="64"/>
        <v>18.329999999999998</v>
      </c>
      <c r="I716" s="67">
        <f t="shared" si="67"/>
        <v>22.65</v>
      </c>
    </row>
    <row r="717" spans="1:9" ht="16.899999999999999" customHeight="1" x14ac:dyDescent="0.25">
      <c r="A717" s="53" t="s">
        <v>247</v>
      </c>
      <c r="B717" s="66">
        <v>1</v>
      </c>
      <c r="C717" s="66">
        <f t="shared" si="56"/>
        <v>1</v>
      </c>
      <c r="D717" s="66">
        <v>0</v>
      </c>
      <c r="E717" s="66">
        <v>1</v>
      </c>
      <c r="F717" s="55">
        <v>1111</v>
      </c>
      <c r="G717" s="73">
        <f t="shared" si="54"/>
        <v>6.6064101801748238</v>
      </c>
      <c r="H717" s="67">
        <f t="shared" si="64"/>
        <v>13.21</v>
      </c>
      <c r="I717" s="67">
        <f t="shared" si="67"/>
        <v>16.329999999999998</v>
      </c>
    </row>
    <row r="718" spans="1:9" ht="16.899999999999999" customHeight="1" x14ac:dyDescent="0.25">
      <c r="A718" s="53" t="s">
        <v>247</v>
      </c>
      <c r="B718" s="66">
        <v>1</v>
      </c>
      <c r="C718" s="66">
        <f t="shared" si="56"/>
        <v>679</v>
      </c>
      <c r="D718" s="66">
        <v>678</v>
      </c>
      <c r="E718" s="66">
        <v>1</v>
      </c>
      <c r="F718" s="55">
        <v>1229</v>
      </c>
      <c r="G718" s="73">
        <f t="shared" si="54"/>
        <v>7.308081108402213</v>
      </c>
      <c r="H718" s="67">
        <f t="shared" si="64"/>
        <v>14.62</v>
      </c>
      <c r="I718" s="67">
        <f t="shared" si="67"/>
        <v>18.07</v>
      </c>
    </row>
    <row r="719" spans="1:9" ht="16.899999999999999" customHeight="1" x14ac:dyDescent="0.25">
      <c r="A719" s="53" t="s">
        <v>247</v>
      </c>
      <c r="B719" s="66">
        <v>1</v>
      </c>
      <c r="C719" s="66">
        <f t="shared" si="56"/>
        <v>553</v>
      </c>
      <c r="D719" s="66">
        <v>551</v>
      </c>
      <c r="E719" s="66">
        <v>2</v>
      </c>
      <c r="F719" s="55">
        <v>1111</v>
      </c>
      <c r="G719" s="73">
        <f t="shared" si="54"/>
        <v>6.6064101801748238</v>
      </c>
      <c r="H719" s="67">
        <f t="shared" si="64"/>
        <v>26.43</v>
      </c>
      <c r="I719" s="67">
        <f t="shared" si="67"/>
        <v>32.659999999999997</v>
      </c>
    </row>
    <row r="720" spans="1:9" ht="16.899999999999999" customHeight="1" x14ac:dyDescent="0.25">
      <c r="A720" s="53" t="s">
        <v>247</v>
      </c>
      <c r="B720" s="66">
        <v>1</v>
      </c>
      <c r="C720" s="66">
        <f t="shared" si="56"/>
        <v>746</v>
      </c>
      <c r="D720" s="66">
        <v>599</v>
      </c>
      <c r="E720" s="66">
        <v>147</v>
      </c>
      <c r="F720" s="55">
        <v>1268</v>
      </c>
      <c r="G720" s="73">
        <f t="shared" si="54"/>
        <v>7.5399892965451629</v>
      </c>
      <c r="H720" s="67">
        <f t="shared" si="64"/>
        <v>2216.7600000000002</v>
      </c>
      <c r="I720" s="67">
        <f t="shared" si="67"/>
        <v>2739.69</v>
      </c>
    </row>
    <row r="721" spans="1:9" ht="16.899999999999999" customHeight="1" x14ac:dyDescent="0.25">
      <c r="A721" s="53" t="s">
        <v>247</v>
      </c>
      <c r="B721" s="66">
        <v>1</v>
      </c>
      <c r="C721" s="66">
        <f t="shared" si="56"/>
        <v>666</v>
      </c>
      <c r="D721" s="66">
        <v>655</v>
      </c>
      <c r="E721" s="66">
        <v>11</v>
      </c>
      <c r="F721" s="55">
        <v>1310</v>
      </c>
      <c r="G721" s="73">
        <f t="shared" si="54"/>
        <v>7.7897365760837252</v>
      </c>
      <c r="H721" s="67">
        <f t="shared" si="64"/>
        <v>171.37</v>
      </c>
      <c r="I721" s="67">
        <f t="shared" si="67"/>
        <v>211.8</v>
      </c>
    </row>
    <row r="722" spans="1:9" ht="16.899999999999999" customHeight="1" x14ac:dyDescent="0.25">
      <c r="A722" s="53" t="s">
        <v>247</v>
      </c>
      <c r="B722" s="66">
        <v>1</v>
      </c>
      <c r="C722" s="66">
        <f t="shared" si="56"/>
        <v>14.5</v>
      </c>
      <c r="D722" s="66">
        <v>0</v>
      </c>
      <c r="E722" s="66">
        <v>14.5</v>
      </c>
      <c r="F722" s="55">
        <v>1229</v>
      </c>
      <c r="G722" s="73">
        <f t="shared" si="54"/>
        <v>7.308081108402213</v>
      </c>
      <c r="H722" s="67">
        <f t="shared" si="64"/>
        <v>211.93</v>
      </c>
      <c r="I722" s="67">
        <f t="shared" si="67"/>
        <v>261.92</v>
      </c>
    </row>
    <row r="723" spans="1:9" ht="16.899999999999999" customHeight="1" x14ac:dyDescent="0.25">
      <c r="A723" s="53" t="s">
        <v>247</v>
      </c>
      <c r="B723" s="66">
        <v>1</v>
      </c>
      <c r="C723" s="66">
        <f t="shared" si="56"/>
        <v>831</v>
      </c>
      <c r="D723" s="66">
        <v>574</v>
      </c>
      <c r="E723" s="66">
        <v>257</v>
      </c>
      <c r="F723" s="55">
        <v>1379</v>
      </c>
      <c r="G723" s="73">
        <f t="shared" ref="G723:G786" si="68">F723/168.17</f>
        <v>8.2000356781827914</v>
      </c>
      <c r="H723" s="67">
        <f t="shared" ref="H723:H786" si="69">ROUND(E723*G723*2,2)</f>
        <v>4214.82</v>
      </c>
      <c r="I723" s="67">
        <f t="shared" si="67"/>
        <v>5209.1000000000004</v>
      </c>
    </row>
    <row r="724" spans="1:9" ht="16.899999999999999" customHeight="1" x14ac:dyDescent="0.25">
      <c r="A724" s="53" t="s">
        <v>247</v>
      </c>
      <c r="B724" s="66">
        <v>1</v>
      </c>
      <c r="C724" s="66">
        <f t="shared" ref="C724:C787" si="70">D724+E724</f>
        <v>577</v>
      </c>
      <c r="D724" s="66">
        <v>574</v>
      </c>
      <c r="E724" s="66">
        <v>3</v>
      </c>
      <c r="F724" s="55">
        <v>1229</v>
      </c>
      <c r="G724" s="73">
        <f t="shared" si="68"/>
        <v>7.308081108402213</v>
      </c>
      <c r="H724" s="67">
        <f t="shared" si="69"/>
        <v>43.85</v>
      </c>
      <c r="I724" s="67">
        <f t="shared" si="67"/>
        <v>54.19</v>
      </c>
    </row>
    <row r="725" spans="1:9" ht="16.899999999999999" customHeight="1" x14ac:dyDescent="0.25">
      <c r="A725" s="53" t="s">
        <v>247</v>
      </c>
      <c r="B725" s="66">
        <v>1</v>
      </c>
      <c r="C725" s="66">
        <f t="shared" si="70"/>
        <v>559</v>
      </c>
      <c r="D725" s="66">
        <v>558</v>
      </c>
      <c r="E725" s="66">
        <v>1</v>
      </c>
      <c r="F725" s="55">
        <v>1189</v>
      </c>
      <c r="G725" s="73">
        <f t="shared" si="68"/>
        <v>7.0702265564607245</v>
      </c>
      <c r="H725" s="67">
        <f t="shared" si="69"/>
        <v>14.14</v>
      </c>
      <c r="I725" s="67">
        <f t="shared" si="67"/>
        <v>17.48</v>
      </c>
    </row>
    <row r="726" spans="1:9" ht="16.899999999999999" customHeight="1" x14ac:dyDescent="0.25">
      <c r="A726" s="53" t="s">
        <v>247</v>
      </c>
      <c r="B726" s="66">
        <v>1</v>
      </c>
      <c r="C726" s="66">
        <f t="shared" si="70"/>
        <v>603</v>
      </c>
      <c r="D726" s="66">
        <v>590</v>
      </c>
      <c r="E726" s="66">
        <v>13</v>
      </c>
      <c r="F726" s="55">
        <v>1229</v>
      </c>
      <c r="G726" s="73">
        <f t="shared" si="68"/>
        <v>7.308081108402213</v>
      </c>
      <c r="H726" s="67">
        <f t="shared" si="69"/>
        <v>190.01</v>
      </c>
      <c r="I726" s="67">
        <f t="shared" si="67"/>
        <v>234.83</v>
      </c>
    </row>
    <row r="727" spans="1:9" ht="16.899999999999999" customHeight="1" x14ac:dyDescent="0.25">
      <c r="A727" s="53" t="s">
        <v>247</v>
      </c>
      <c r="B727" s="66">
        <v>1</v>
      </c>
      <c r="C727" s="66">
        <f t="shared" si="70"/>
        <v>714</v>
      </c>
      <c r="D727" s="66">
        <v>574</v>
      </c>
      <c r="E727" s="66">
        <v>140</v>
      </c>
      <c r="F727" s="55">
        <v>1268</v>
      </c>
      <c r="G727" s="73">
        <f t="shared" si="68"/>
        <v>7.5399892965451629</v>
      </c>
      <c r="H727" s="67">
        <f t="shared" si="69"/>
        <v>2111.1999999999998</v>
      </c>
      <c r="I727" s="67">
        <f t="shared" si="67"/>
        <v>2609.23</v>
      </c>
    </row>
    <row r="728" spans="1:9" ht="16.899999999999999" customHeight="1" x14ac:dyDescent="0.25">
      <c r="A728" s="53" t="s">
        <v>247</v>
      </c>
      <c r="B728" s="66">
        <v>1</v>
      </c>
      <c r="C728" s="66">
        <f t="shared" si="70"/>
        <v>503.5</v>
      </c>
      <c r="D728" s="66">
        <v>495</v>
      </c>
      <c r="E728" s="66">
        <v>8.5</v>
      </c>
      <c r="F728" s="55">
        <v>1229</v>
      </c>
      <c r="G728" s="73">
        <f t="shared" si="68"/>
        <v>7.308081108402213</v>
      </c>
      <c r="H728" s="67">
        <f t="shared" si="69"/>
        <v>124.24</v>
      </c>
      <c r="I728" s="67">
        <f t="shared" si="67"/>
        <v>153.55000000000001</v>
      </c>
    </row>
    <row r="729" spans="1:9" ht="16.899999999999999" customHeight="1" x14ac:dyDescent="0.25">
      <c r="A729" s="53" t="s">
        <v>247</v>
      </c>
      <c r="B729" s="66">
        <v>1</v>
      </c>
      <c r="C729" s="66">
        <f t="shared" si="70"/>
        <v>578</v>
      </c>
      <c r="D729" s="66">
        <v>567</v>
      </c>
      <c r="E729" s="66">
        <v>11</v>
      </c>
      <c r="F729" s="55">
        <v>1269</v>
      </c>
      <c r="G729" s="73">
        <f t="shared" si="68"/>
        <v>7.5459356603437007</v>
      </c>
      <c r="H729" s="67">
        <f t="shared" si="69"/>
        <v>166.01</v>
      </c>
      <c r="I729" s="67">
        <f t="shared" si="67"/>
        <v>205.17</v>
      </c>
    </row>
    <row r="730" spans="1:9" ht="16.899999999999999" customHeight="1" x14ac:dyDescent="0.25">
      <c r="A730" s="53" t="s">
        <v>247</v>
      </c>
      <c r="B730" s="66">
        <v>1</v>
      </c>
      <c r="C730" s="66">
        <f t="shared" si="70"/>
        <v>1</v>
      </c>
      <c r="D730" s="66">
        <v>0</v>
      </c>
      <c r="E730" s="66">
        <v>1</v>
      </c>
      <c r="F730" s="55">
        <v>1229</v>
      </c>
      <c r="G730" s="73">
        <f t="shared" si="68"/>
        <v>7.308081108402213</v>
      </c>
      <c r="H730" s="67">
        <f t="shared" si="69"/>
        <v>14.62</v>
      </c>
      <c r="I730" s="67">
        <f t="shared" si="67"/>
        <v>18.07</v>
      </c>
    </row>
    <row r="731" spans="1:9" ht="16.899999999999999" customHeight="1" x14ac:dyDescent="0.25">
      <c r="A731" s="53" t="s">
        <v>247</v>
      </c>
      <c r="B731" s="66">
        <v>1</v>
      </c>
      <c r="C731" s="66">
        <f t="shared" si="70"/>
        <v>663</v>
      </c>
      <c r="D731" s="66">
        <v>486</v>
      </c>
      <c r="E731" s="66">
        <v>177</v>
      </c>
      <c r="F731" s="55">
        <v>1379</v>
      </c>
      <c r="G731" s="73">
        <f t="shared" si="68"/>
        <v>8.2000356781827914</v>
      </c>
      <c r="H731" s="67">
        <f t="shared" si="69"/>
        <v>2902.81</v>
      </c>
      <c r="I731" s="67">
        <f t="shared" si="67"/>
        <v>3587.58</v>
      </c>
    </row>
    <row r="732" spans="1:9" ht="16.899999999999999" customHeight="1" x14ac:dyDescent="0.25">
      <c r="A732" s="53" t="s">
        <v>247</v>
      </c>
      <c r="B732" s="66">
        <v>1</v>
      </c>
      <c r="C732" s="66">
        <f t="shared" si="70"/>
        <v>762.5</v>
      </c>
      <c r="D732" s="66">
        <v>598</v>
      </c>
      <c r="E732" s="66">
        <v>164.5</v>
      </c>
      <c r="F732" s="55">
        <v>1268</v>
      </c>
      <c r="G732" s="73">
        <f t="shared" si="68"/>
        <v>7.5399892965451629</v>
      </c>
      <c r="H732" s="67">
        <f t="shared" si="69"/>
        <v>2480.66</v>
      </c>
      <c r="I732" s="67">
        <f t="shared" si="67"/>
        <v>3065.85</v>
      </c>
    </row>
    <row r="733" spans="1:9" ht="16.899999999999999" customHeight="1" x14ac:dyDescent="0.25">
      <c r="A733" s="53" t="s">
        <v>247</v>
      </c>
      <c r="B733" s="66">
        <v>1</v>
      </c>
      <c r="C733" s="66">
        <f t="shared" si="70"/>
        <v>611.5</v>
      </c>
      <c r="D733" s="66">
        <v>599</v>
      </c>
      <c r="E733" s="66">
        <v>12.5</v>
      </c>
      <c r="F733" s="55">
        <v>1186</v>
      </c>
      <c r="G733" s="73">
        <f t="shared" si="68"/>
        <v>7.052387465065113</v>
      </c>
      <c r="H733" s="67">
        <f t="shared" si="69"/>
        <v>176.31</v>
      </c>
      <c r="I733" s="67">
        <f t="shared" si="67"/>
        <v>217.9</v>
      </c>
    </row>
    <row r="734" spans="1:9" ht="16.899999999999999" customHeight="1" x14ac:dyDescent="0.25">
      <c r="A734" s="53" t="s">
        <v>247</v>
      </c>
      <c r="B734" s="66">
        <v>1</v>
      </c>
      <c r="C734" s="66">
        <f t="shared" si="70"/>
        <v>807</v>
      </c>
      <c r="D734" s="66">
        <v>598</v>
      </c>
      <c r="E734" s="66">
        <v>209</v>
      </c>
      <c r="F734" s="55">
        <v>1261</v>
      </c>
      <c r="G734" s="73">
        <f t="shared" si="68"/>
        <v>7.4983647499554031</v>
      </c>
      <c r="H734" s="67">
        <f t="shared" si="69"/>
        <v>3134.32</v>
      </c>
      <c r="I734" s="67">
        <f t="shared" si="67"/>
        <v>3873.71</v>
      </c>
    </row>
    <row r="735" spans="1:9" ht="16.899999999999999" customHeight="1" x14ac:dyDescent="0.25">
      <c r="A735" s="53" t="s">
        <v>247</v>
      </c>
      <c r="B735" s="66">
        <v>1</v>
      </c>
      <c r="C735" s="66">
        <f t="shared" si="70"/>
        <v>542</v>
      </c>
      <c r="D735" s="66">
        <v>518</v>
      </c>
      <c r="E735" s="66">
        <v>24</v>
      </c>
      <c r="F735" s="55">
        <v>1111</v>
      </c>
      <c r="G735" s="73">
        <f t="shared" si="68"/>
        <v>6.6064101801748238</v>
      </c>
      <c r="H735" s="67">
        <f t="shared" si="69"/>
        <v>317.11</v>
      </c>
      <c r="I735" s="67">
        <f t="shared" si="67"/>
        <v>391.92</v>
      </c>
    </row>
    <row r="736" spans="1:9" ht="16.899999999999999" customHeight="1" x14ac:dyDescent="0.25">
      <c r="A736" s="53" t="s">
        <v>247</v>
      </c>
      <c r="B736" s="66">
        <v>1</v>
      </c>
      <c r="C736" s="66">
        <f t="shared" si="70"/>
        <v>511</v>
      </c>
      <c r="D736" s="66">
        <v>502</v>
      </c>
      <c r="E736" s="66">
        <v>9</v>
      </c>
      <c r="F736" s="55">
        <v>1229</v>
      </c>
      <c r="G736" s="73">
        <f t="shared" si="68"/>
        <v>7.308081108402213</v>
      </c>
      <c r="H736" s="67">
        <f t="shared" si="69"/>
        <v>131.55000000000001</v>
      </c>
      <c r="I736" s="67">
        <f t="shared" si="67"/>
        <v>162.58000000000001</v>
      </c>
    </row>
    <row r="737" spans="1:9" ht="16.899999999999999" customHeight="1" x14ac:dyDescent="0.25">
      <c r="A737" s="53" t="s">
        <v>247</v>
      </c>
      <c r="B737" s="66">
        <v>1</v>
      </c>
      <c r="C737" s="66">
        <f t="shared" si="70"/>
        <v>364</v>
      </c>
      <c r="D737" s="66">
        <v>352</v>
      </c>
      <c r="E737" s="66">
        <v>12</v>
      </c>
      <c r="F737" s="55">
        <v>1261</v>
      </c>
      <c r="G737" s="73">
        <f t="shared" si="68"/>
        <v>7.4983647499554031</v>
      </c>
      <c r="H737" s="67">
        <f t="shared" si="69"/>
        <v>179.96</v>
      </c>
      <c r="I737" s="67">
        <f t="shared" si="67"/>
        <v>222.41</v>
      </c>
    </row>
    <row r="738" spans="1:9" ht="16.899999999999999" customHeight="1" x14ac:dyDescent="0.25">
      <c r="A738" s="53" t="s">
        <v>247</v>
      </c>
      <c r="B738" s="66">
        <v>1</v>
      </c>
      <c r="C738" s="66">
        <f t="shared" si="70"/>
        <v>565</v>
      </c>
      <c r="D738" s="66">
        <v>534</v>
      </c>
      <c r="E738" s="66">
        <v>31</v>
      </c>
      <c r="F738" s="55">
        <v>1111</v>
      </c>
      <c r="G738" s="73">
        <f t="shared" si="68"/>
        <v>6.6064101801748238</v>
      </c>
      <c r="H738" s="67">
        <f t="shared" si="69"/>
        <v>409.6</v>
      </c>
      <c r="I738" s="67">
        <f t="shared" si="67"/>
        <v>506.22</v>
      </c>
    </row>
    <row r="739" spans="1:9" ht="16.899999999999999" customHeight="1" x14ac:dyDescent="0.25">
      <c r="A739" s="53" t="s">
        <v>247</v>
      </c>
      <c r="B739" s="66">
        <v>1</v>
      </c>
      <c r="C739" s="66">
        <f t="shared" si="70"/>
        <v>610</v>
      </c>
      <c r="D739" s="66">
        <v>598</v>
      </c>
      <c r="E739" s="66">
        <v>12</v>
      </c>
      <c r="F739" s="55">
        <v>1310</v>
      </c>
      <c r="G739" s="73">
        <f t="shared" si="68"/>
        <v>7.7897365760837252</v>
      </c>
      <c r="H739" s="67">
        <f t="shared" si="69"/>
        <v>186.95</v>
      </c>
      <c r="I739" s="67">
        <f t="shared" si="67"/>
        <v>231.05</v>
      </c>
    </row>
    <row r="740" spans="1:9" ht="16.899999999999999" customHeight="1" x14ac:dyDescent="0.25">
      <c r="A740" s="53" t="s">
        <v>247</v>
      </c>
      <c r="B740" s="66">
        <v>1</v>
      </c>
      <c r="C740" s="66">
        <f t="shared" si="70"/>
        <v>521</v>
      </c>
      <c r="D740" s="66">
        <v>519</v>
      </c>
      <c r="E740" s="66">
        <v>2</v>
      </c>
      <c r="F740" s="55">
        <v>1229</v>
      </c>
      <c r="G740" s="73">
        <f t="shared" si="68"/>
        <v>7.308081108402213</v>
      </c>
      <c r="H740" s="67">
        <f t="shared" si="69"/>
        <v>29.23</v>
      </c>
      <c r="I740" s="67">
        <f t="shared" si="67"/>
        <v>36.130000000000003</v>
      </c>
    </row>
    <row r="741" spans="1:9" ht="16.899999999999999" customHeight="1" x14ac:dyDescent="0.25">
      <c r="A741" s="53" t="s">
        <v>247</v>
      </c>
      <c r="B741" s="66">
        <v>1</v>
      </c>
      <c r="C741" s="66">
        <f t="shared" si="70"/>
        <v>681.5</v>
      </c>
      <c r="D741" s="66">
        <v>678</v>
      </c>
      <c r="E741" s="66">
        <v>3.5</v>
      </c>
      <c r="F741" s="55">
        <v>1269</v>
      </c>
      <c r="G741" s="73">
        <f t="shared" si="68"/>
        <v>7.5459356603437007</v>
      </c>
      <c r="H741" s="67">
        <f t="shared" si="69"/>
        <v>52.82</v>
      </c>
      <c r="I741" s="67">
        <f t="shared" si="67"/>
        <v>65.28</v>
      </c>
    </row>
    <row r="742" spans="1:9" ht="16.899999999999999" customHeight="1" x14ac:dyDescent="0.25">
      <c r="A742" s="53" t="s">
        <v>247</v>
      </c>
      <c r="B742" s="66">
        <v>1</v>
      </c>
      <c r="C742" s="66">
        <f t="shared" si="70"/>
        <v>579.5</v>
      </c>
      <c r="D742" s="66">
        <v>566</v>
      </c>
      <c r="E742" s="66">
        <v>13.5</v>
      </c>
      <c r="F742" s="55">
        <v>1541</v>
      </c>
      <c r="G742" s="73">
        <f t="shared" si="68"/>
        <v>9.1633466135458175</v>
      </c>
      <c r="H742" s="67">
        <f t="shared" si="69"/>
        <v>247.41</v>
      </c>
      <c r="I742" s="67">
        <f t="shared" si="67"/>
        <v>305.77</v>
      </c>
    </row>
    <row r="743" spans="1:9" ht="16.899999999999999" customHeight="1" x14ac:dyDescent="0.25">
      <c r="A743" s="53" t="s">
        <v>247</v>
      </c>
      <c r="B743" s="66">
        <v>1</v>
      </c>
      <c r="C743" s="66">
        <f t="shared" si="70"/>
        <v>624</v>
      </c>
      <c r="D743" s="66">
        <v>598</v>
      </c>
      <c r="E743" s="66">
        <v>26</v>
      </c>
      <c r="F743" s="55">
        <v>1111</v>
      </c>
      <c r="G743" s="73">
        <f t="shared" si="68"/>
        <v>6.6064101801748238</v>
      </c>
      <c r="H743" s="67">
        <f t="shared" si="69"/>
        <v>343.53</v>
      </c>
      <c r="I743" s="67">
        <f t="shared" si="67"/>
        <v>424.57</v>
      </c>
    </row>
    <row r="744" spans="1:9" ht="16.899999999999999" customHeight="1" x14ac:dyDescent="0.25">
      <c r="A744" s="53" t="s">
        <v>247</v>
      </c>
      <c r="B744" s="66">
        <v>1</v>
      </c>
      <c r="C744" s="66">
        <f t="shared" si="70"/>
        <v>648</v>
      </c>
      <c r="D744" s="66">
        <v>646</v>
      </c>
      <c r="E744" s="66">
        <v>2</v>
      </c>
      <c r="F744" s="55">
        <v>1229</v>
      </c>
      <c r="G744" s="73">
        <f t="shared" si="68"/>
        <v>7.308081108402213</v>
      </c>
      <c r="H744" s="67">
        <f t="shared" si="69"/>
        <v>29.23</v>
      </c>
      <c r="I744" s="67">
        <f t="shared" si="67"/>
        <v>36.130000000000003</v>
      </c>
    </row>
    <row r="745" spans="1:9" ht="16.899999999999999" customHeight="1" x14ac:dyDescent="0.25">
      <c r="A745" s="53" t="s">
        <v>247</v>
      </c>
      <c r="B745" s="66">
        <v>1</v>
      </c>
      <c r="C745" s="66">
        <f t="shared" si="70"/>
        <v>118</v>
      </c>
      <c r="D745" s="66">
        <v>105.75</v>
      </c>
      <c r="E745" s="66">
        <v>12.25</v>
      </c>
      <c r="F745" s="55">
        <v>1151</v>
      </c>
      <c r="G745" s="73">
        <f t="shared" si="68"/>
        <v>6.8442647321163115</v>
      </c>
      <c r="H745" s="67">
        <f t="shared" si="69"/>
        <v>167.68</v>
      </c>
      <c r="I745" s="67">
        <f t="shared" si="67"/>
        <v>207.24</v>
      </c>
    </row>
    <row r="746" spans="1:9" ht="16.899999999999999" customHeight="1" x14ac:dyDescent="0.25">
      <c r="A746" s="53" t="s">
        <v>247</v>
      </c>
      <c r="B746" s="66">
        <v>1</v>
      </c>
      <c r="C746" s="66">
        <f t="shared" si="70"/>
        <v>304</v>
      </c>
      <c r="D746" s="66">
        <v>302</v>
      </c>
      <c r="E746" s="66">
        <v>2</v>
      </c>
      <c r="F746" s="55">
        <v>1111</v>
      </c>
      <c r="G746" s="73">
        <f t="shared" si="68"/>
        <v>6.6064101801748238</v>
      </c>
      <c r="H746" s="67">
        <f t="shared" si="69"/>
        <v>26.43</v>
      </c>
      <c r="I746" s="67">
        <f t="shared" si="67"/>
        <v>32.659999999999997</v>
      </c>
    </row>
    <row r="747" spans="1:9" ht="16.899999999999999" customHeight="1" x14ac:dyDescent="0.25">
      <c r="A747" s="53" t="s">
        <v>247</v>
      </c>
      <c r="B747" s="66">
        <v>1</v>
      </c>
      <c r="C747" s="66">
        <f t="shared" si="70"/>
        <v>555</v>
      </c>
      <c r="D747" s="66">
        <v>554.5</v>
      </c>
      <c r="E747" s="66">
        <v>0.5</v>
      </c>
      <c r="F747" s="55">
        <v>1111</v>
      </c>
      <c r="G747" s="73">
        <f t="shared" si="68"/>
        <v>6.6064101801748238</v>
      </c>
      <c r="H747" s="67">
        <f t="shared" si="69"/>
        <v>6.61</v>
      </c>
      <c r="I747" s="67">
        <f t="shared" si="67"/>
        <v>8.17</v>
      </c>
    </row>
    <row r="748" spans="1:9" ht="16.899999999999999" customHeight="1" x14ac:dyDescent="0.25">
      <c r="A748" s="53" t="s">
        <v>247</v>
      </c>
      <c r="B748" s="66">
        <v>1</v>
      </c>
      <c r="C748" s="66">
        <f t="shared" si="70"/>
        <v>418</v>
      </c>
      <c r="D748" s="66">
        <v>399</v>
      </c>
      <c r="E748" s="66">
        <v>19</v>
      </c>
      <c r="F748" s="55">
        <v>1111</v>
      </c>
      <c r="G748" s="73">
        <f t="shared" si="68"/>
        <v>6.6064101801748238</v>
      </c>
      <c r="H748" s="67">
        <f t="shared" si="69"/>
        <v>251.04</v>
      </c>
      <c r="I748" s="67">
        <f t="shared" si="67"/>
        <v>310.26</v>
      </c>
    </row>
    <row r="749" spans="1:9" ht="16.899999999999999" customHeight="1" x14ac:dyDescent="0.25">
      <c r="A749" s="53" t="s">
        <v>247</v>
      </c>
      <c r="B749" s="66">
        <v>1</v>
      </c>
      <c r="C749" s="66">
        <f t="shared" si="70"/>
        <v>652</v>
      </c>
      <c r="D749" s="66">
        <v>638</v>
      </c>
      <c r="E749" s="66">
        <v>14</v>
      </c>
      <c r="F749" s="55">
        <v>1304</v>
      </c>
      <c r="G749" s="73">
        <f t="shared" si="68"/>
        <v>7.7540583932925022</v>
      </c>
      <c r="H749" s="67">
        <f t="shared" si="69"/>
        <v>217.11</v>
      </c>
      <c r="I749" s="67">
        <f t="shared" si="67"/>
        <v>268.33</v>
      </c>
    </row>
    <row r="750" spans="1:9" ht="16.899999999999999" customHeight="1" x14ac:dyDescent="0.25">
      <c r="A750" s="53" t="s">
        <v>247</v>
      </c>
      <c r="B750" s="66">
        <v>1</v>
      </c>
      <c r="C750" s="66">
        <f t="shared" si="70"/>
        <v>723</v>
      </c>
      <c r="D750" s="66">
        <v>678</v>
      </c>
      <c r="E750" s="66">
        <v>45</v>
      </c>
      <c r="F750" s="55">
        <v>1304</v>
      </c>
      <c r="G750" s="73">
        <f t="shared" si="68"/>
        <v>7.7540583932925022</v>
      </c>
      <c r="H750" s="67">
        <f t="shared" si="69"/>
        <v>697.87</v>
      </c>
      <c r="I750" s="67">
        <f t="shared" si="67"/>
        <v>862.5</v>
      </c>
    </row>
    <row r="751" spans="1:9" ht="16.899999999999999" customHeight="1" x14ac:dyDescent="0.25">
      <c r="A751" s="53" t="s">
        <v>247</v>
      </c>
      <c r="B751" s="66">
        <v>1</v>
      </c>
      <c r="C751" s="66">
        <f t="shared" si="70"/>
        <v>258.5</v>
      </c>
      <c r="D751" s="66">
        <v>139.5</v>
      </c>
      <c r="E751" s="66">
        <v>118.99999999999999</v>
      </c>
      <c r="F751" s="55">
        <v>1439</v>
      </c>
      <c r="G751" s="73">
        <f t="shared" si="68"/>
        <v>8.5568175060950242</v>
      </c>
      <c r="H751" s="67">
        <f t="shared" si="69"/>
        <v>2036.52</v>
      </c>
      <c r="I751" s="68">
        <f>ROUND(H751*1.2077,2)</f>
        <v>2459.5100000000002</v>
      </c>
    </row>
    <row r="752" spans="1:9" ht="16.899999999999999" customHeight="1" x14ac:dyDescent="0.25">
      <c r="A752" s="53" t="s">
        <v>247</v>
      </c>
      <c r="B752" s="66">
        <v>1</v>
      </c>
      <c r="C752" s="66">
        <f t="shared" si="70"/>
        <v>608.5</v>
      </c>
      <c r="D752" s="66">
        <v>599</v>
      </c>
      <c r="E752" s="66">
        <v>9.5</v>
      </c>
      <c r="F752" s="55">
        <v>1229</v>
      </c>
      <c r="G752" s="73">
        <f t="shared" si="68"/>
        <v>7.308081108402213</v>
      </c>
      <c r="H752" s="67">
        <f t="shared" si="69"/>
        <v>138.85</v>
      </c>
      <c r="I752" s="67">
        <f t="shared" ref="I752:I787" si="71">ROUND(H752*1.2359,2)</f>
        <v>171.6</v>
      </c>
    </row>
    <row r="753" spans="1:9" ht="16.899999999999999" customHeight="1" x14ac:dyDescent="0.25">
      <c r="A753" s="53" t="s">
        <v>247</v>
      </c>
      <c r="B753" s="66">
        <v>1</v>
      </c>
      <c r="C753" s="66">
        <f t="shared" si="70"/>
        <v>588.5</v>
      </c>
      <c r="D753" s="66">
        <v>575</v>
      </c>
      <c r="E753" s="66">
        <v>13.5</v>
      </c>
      <c r="F753" s="55">
        <v>1310</v>
      </c>
      <c r="G753" s="73">
        <f t="shared" si="68"/>
        <v>7.7897365760837252</v>
      </c>
      <c r="H753" s="67">
        <f t="shared" si="69"/>
        <v>210.32</v>
      </c>
      <c r="I753" s="67">
        <f t="shared" si="71"/>
        <v>259.93</v>
      </c>
    </row>
    <row r="754" spans="1:9" ht="16.899999999999999" customHeight="1" x14ac:dyDescent="0.25">
      <c r="A754" s="53" t="s">
        <v>247</v>
      </c>
      <c r="B754" s="66">
        <v>1</v>
      </c>
      <c r="C754" s="66">
        <f t="shared" si="70"/>
        <v>552</v>
      </c>
      <c r="D754" s="66">
        <v>471</v>
      </c>
      <c r="E754" s="66">
        <v>81</v>
      </c>
      <c r="F754" s="55">
        <v>1618</v>
      </c>
      <c r="G754" s="73">
        <f t="shared" si="68"/>
        <v>9.6212166260331813</v>
      </c>
      <c r="H754" s="67">
        <f t="shared" si="69"/>
        <v>1558.64</v>
      </c>
      <c r="I754" s="67">
        <f t="shared" si="71"/>
        <v>1926.32</v>
      </c>
    </row>
    <row r="755" spans="1:9" ht="16.899999999999999" customHeight="1" x14ac:dyDescent="0.25">
      <c r="A755" s="53" t="s">
        <v>247</v>
      </c>
      <c r="B755" s="66">
        <v>1</v>
      </c>
      <c r="C755" s="66">
        <f t="shared" si="70"/>
        <v>736</v>
      </c>
      <c r="D755" s="66">
        <v>598</v>
      </c>
      <c r="E755" s="66">
        <v>138</v>
      </c>
      <c r="F755" s="55">
        <v>1375</v>
      </c>
      <c r="G755" s="73">
        <f t="shared" si="68"/>
        <v>8.1762502229886422</v>
      </c>
      <c r="H755" s="67">
        <f t="shared" si="69"/>
        <v>2256.65</v>
      </c>
      <c r="I755" s="67">
        <f t="shared" si="71"/>
        <v>2788.99</v>
      </c>
    </row>
    <row r="756" spans="1:9" ht="16.899999999999999" customHeight="1" x14ac:dyDescent="0.25">
      <c r="A756" s="53" t="s">
        <v>247</v>
      </c>
      <c r="B756" s="66">
        <v>1</v>
      </c>
      <c r="C756" s="66">
        <f t="shared" si="70"/>
        <v>567</v>
      </c>
      <c r="D756" s="66">
        <v>550</v>
      </c>
      <c r="E756" s="66">
        <v>17</v>
      </c>
      <c r="F756" s="55">
        <v>1111</v>
      </c>
      <c r="G756" s="73">
        <f t="shared" si="68"/>
        <v>6.6064101801748238</v>
      </c>
      <c r="H756" s="67">
        <f t="shared" si="69"/>
        <v>224.62</v>
      </c>
      <c r="I756" s="67">
        <f t="shared" si="71"/>
        <v>277.61</v>
      </c>
    </row>
    <row r="757" spans="1:9" ht="16.899999999999999" customHeight="1" x14ac:dyDescent="0.25">
      <c r="A757" s="53" t="s">
        <v>247</v>
      </c>
      <c r="B757" s="66">
        <v>1</v>
      </c>
      <c r="C757" s="66">
        <f t="shared" si="70"/>
        <v>612</v>
      </c>
      <c r="D757" s="66">
        <v>599</v>
      </c>
      <c r="E757" s="66">
        <v>13</v>
      </c>
      <c r="F757" s="55">
        <v>1269</v>
      </c>
      <c r="G757" s="73">
        <f t="shared" si="68"/>
        <v>7.5459356603437007</v>
      </c>
      <c r="H757" s="67">
        <f t="shared" si="69"/>
        <v>196.19</v>
      </c>
      <c r="I757" s="67">
        <f t="shared" si="71"/>
        <v>242.47</v>
      </c>
    </row>
    <row r="758" spans="1:9" ht="16.899999999999999" customHeight="1" x14ac:dyDescent="0.25">
      <c r="A758" s="53" t="s">
        <v>247</v>
      </c>
      <c r="B758" s="66">
        <v>1</v>
      </c>
      <c r="C758" s="66">
        <f t="shared" si="70"/>
        <v>440</v>
      </c>
      <c r="D758" s="66">
        <v>431</v>
      </c>
      <c r="E758" s="66">
        <v>9</v>
      </c>
      <c r="F758" s="55">
        <v>1269</v>
      </c>
      <c r="G758" s="73">
        <f t="shared" si="68"/>
        <v>7.5459356603437007</v>
      </c>
      <c r="H758" s="67">
        <f t="shared" si="69"/>
        <v>135.83000000000001</v>
      </c>
      <c r="I758" s="67">
        <f t="shared" si="71"/>
        <v>167.87</v>
      </c>
    </row>
    <row r="759" spans="1:9" ht="16.899999999999999" customHeight="1" x14ac:dyDescent="0.25">
      <c r="A759" s="53" t="s">
        <v>247</v>
      </c>
      <c r="B759" s="66">
        <v>1</v>
      </c>
      <c r="C759" s="66">
        <f t="shared" si="70"/>
        <v>687.5</v>
      </c>
      <c r="D759" s="66">
        <v>678</v>
      </c>
      <c r="E759" s="66">
        <v>9.5</v>
      </c>
      <c r="F759" s="55">
        <v>1229</v>
      </c>
      <c r="G759" s="73">
        <f t="shared" si="68"/>
        <v>7.308081108402213</v>
      </c>
      <c r="H759" s="67">
        <f t="shared" si="69"/>
        <v>138.85</v>
      </c>
      <c r="I759" s="67">
        <f t="shared" si="71"/>
        <v>171.6</v>
      </c>
    </row>
    <row r="760" spans="1:9" ht="16.899999999999999" customHeight="1" x14ac:dyDescent="0.25">
      <c r="A760" s="53" t="s">
        <v>247</v>
      </c>
      <c r="B760" s="66">
        <v>1</v>
      </c>
      <c r="C760" s="66">
        <f t="shared" si="70"/>
        <v>708.5</v>
      </c>
      <c r="D760" s="66">
        <v>678</v>
      </c>
      <c r="E760" s="66">
        <v>30.5</v>
      </c>
      <c r="F760" s="55">
        <v>1186</v>
      </c>
      <c r="G760" s="73">
        <f t="shared" si="68"/>
        <v>7.052387465065113</v>
      </c>
      <c r="H760" s="67">
        <f t="shared" si="69"/>
        <v>430.2</v>
      </c>
      <c r="I760" s="67">
        <f t="shared" si="71"/>
        <v>531.67999999999995</v>
      </c>
    </row>
    <row r="761" spans="1:9" ht="16.899999999999999" customHeight="1" x14ac:dyDescent="0.25">
      <c r="A761" s="53" t="s">
        <v>247</v>
      </c>
      <c r="B761" s="66">
        <v>1</v>
      </c>
      <c r="C761" s="66">
        <f t="shared" si="70"/>
        <v>563.5</v>
      </c>
      <c r="D761" s="66">
        <v>558</v>
      </c>
      <c r="E761" s="66">
        <v>5.5</v>
      </c>
      <c r="F761" s="55">
        <v>1229</v>
      </c>
      <c r="G761" s="73">
        <f t="shared" si="68"/>
        <v>7.308081108402213</v>
      </c>
      <c r="H761" s="67">
        <f t="shared" si="69"/>
        <v>80.39</v>
      </c>
      <c r="I761" s="67">
        <f t="shared" si="71"/>
        <v>99.35</v>
      </c>
    </row>
    <row r="762" spans="1:9" ht="16.899999999999999" customHeight="1" x14ac:dyDescent="0.25">
      <c r="A762" s="53" t="s">
        <v>247</v>
      </c>
      <c r="B762" s="66">
        <v>1</v>
      </c>
      <c r="C762" s="66">
        <f t="shared" si="70"/>
        <v>650</v>
      </c>
      <c r="D762" s="66">
        <v>638</v>
      </c>
      <c r="E762" s="66">
        <v>12</v>
      </c>
      <c r="F762" s="55">
        <v>1131</v>
      </c>
      <c r="G762" s="73">
        <f t="shared" si="68"/>
        <v>6.7253374561455672</v>
      </c>
      <c r="H762" s="67">
        <f t="shared" si="69"/>
        <v>161.41</v>
      </c>
      <c r="I762" s="67">
        <f t="shared" si="71"/>
        <v>199.49</v>
      </c>
    </row>
    <row r="763" spans="1:9" ht="16.899999999999999" customHeight="1" x14ac:dyDescent="0.25">
      <c r="A763" s="53" t="s">
        <v>247</v>
      </c>
      <c r="B763" s="66">
        <v>1</v>
      </c>
      <c r="C763" s="66">
        <f t="shared" si="70"/>
        <v>552</v>
      </c>
      <c r="D763" s="66">
        <v>527</v>
      </c>
      <c r="E763" s="66">
        <v>25</v>
      </c>
      <c r="F763" s="55">
        <v>1229</v>
      </c>
      <c r="G763" s="73">
        <f t="shared" si="68"/>
        <v>7.308081108402213</v>
      </c>
      <c r="H763" s="67">
        <f t="shared" si="69"/>
        <v>365.4</v>
      </c>
      <c r="I763" s="67">
        <f t="shared" si="71"/>
        <v>451.6</v>
      </c>
    </row>
    <row r="764" spans="1:9" ht="16.899999999999999" customHeight="1" x14ac:dyDescent="0.25">
      <c r="A764" s="53" t="s">
        <v>247</v>
      </c>
      <c r="B764" s="66">
        <v>1</v>
      </c>
      <c r="C764" s="66">
        <f t="shared" si="70"/>
        <v>608</v>
      </c>
      <c r="D764" s="66">
        <v>582</v>
      </c>
      <c r="E764" s="66">
        <v>26</v>
      </c>
      <c r="F764" s="55">
        <v>1131</v>
      </c>
      <c r="G764" s="73">
        <f t="shared" si="68"/>
        <v>6.7253374561455672</v>
      </c>
      <c r="H764" s="67">
        <f t="shared" si="69"/>
        <v>349.72</v>
      </c>
      <c r="I764" s="67">
        <f t="shared" si="71"/>
        <v>432.22</v>
      </c>
    </row>
    <row r="765" spans="1:9" ht="16.899999999999999" customHeight="1" x14ac:dyDescent="0.25">
      <c r="A765" s="53" t="s">
        <v>247</v>
      </c>
      <c r="B765" s="66">
        <v>1</v>
      </c>
      <c r="C765" s="66">
        <f t="shared" si="70"/>
        <v>599</v>
      </c>
      <c r="D765" s="66">
        <v>590</v>
      </c>
      <c r="E765" s="66">
        <v>9</v>
      </c>
      <c r="F765" s="55">
        <v>1541</v>
      </c>
      <c r="G765" s="73">
        <f t="shared" si="68"/>
        <v>9.1633466135458175</v>
      </c>
      <c r="H765" s="67">
        <f t="shared" si="69"/>
        <v>164.94</v>
      </c>
      <c r="I765" s="67">
        <f t="shared" si="71"/>
        <v>203.85</v>
      </c>
    </row>
    <row r="766" spans="1:9" ht="16.899999999999999" customHeight="1" x14ac:dyDescent="0.25">
      <c r="A766" s="53" t="s">
        <v>247</v>
      </c>
      <c r="B766" s="66">
        <v>1</v>
      </c>
      <c r="C766" s="66">
        <f t="shared" si="70"/>
        <v>577</v>
      </c>
      <c r="D766" s="66">
        <v>574</v>
      </c>
      <c r="E766" s="66">
        <v>3</v>
      </c>
      <c r="F766" s="55">
        <v>1229</v>
      </c>
      <c r="G766" s="73">
        <f t="shared" si="68"/>
        <v>7.308081108402213</v>
      </c>
      <c r="H766" s="67">
        <f t="shared" si="69"/>
        <v>43.85</v>
      </c>
      <c r="I766" s="67">
        <f t="shared" si="71"/>
        <v>54.19</v>
      </c>
    </row>
    <row r="767" spans="1:9" ht="16.899999999999999" customHeight="1" x14ac:dyDescent="0.25">
      <c r="A767" s="53" t="s">
        <v>247</v>
      </c>
      <c r="B767" s="66">
        <v>1</v>
      </c>
      <c r="C767" s="66">
        <f t="shared" si="70"/>
        <v>616</v>
      </c>
      <c r="D767" s="66">
        <v>575</v>
      </c>
      <c r="E767" s="66">
        <v>41</v>
      </c>
      <c r="F767" s="55">
        <v>1229</v>
      </c>
      <c r="G767" s="73">
        <f t="shared" si="68"/>
        <v>7.308081108402213</v>
      </c>
      <c r="H767" s="67">
        <f t="shared" si="69"/>
        <v>599.26</v>
      </c>
      <c r="I767" s="67">
        <f t="shared" si="71"/>
        <v>740.63</v>
      </c>
    </row>
    <row r="768" spans="1:9" ht="16.899999999999999" customHeight="1" x14ac:dyDescent="0.25">
      <c r="A768" s="53" t="s">
        <v>247</v>
      </c>
      <c r="B768" s="66">
        <v>1</v>
      </c>
      <c r="C768" s="66">
        <f t="shared" si="70"/>
        <v>557</v>
      </c>
      <c r="D768" s="66">
        <v>518</v>
      </c>
      <c r="E768" s="66">
        <v>39</v>
      </c>
      <c r="F768" s="55">
        <v>1229</v>
      </c>
      <c r="G768" s="73">
        <f t="shared" si="68"/>
        <v>7.308081108402213</v>
      </c>
      <c r="H768" s="67">
        <f t="shared" si="69"/>
        <v>570.03</v>
      </c>
      <c r="I768" s="67">
        <f t="shared" si="71"/>
        <v>704.5</v>
      </c>
    </row>
    <row r="769" spans="1:9" ht="16.899999999999999" customHeight="1" x14ac:dyDescent="0.25">
      <c r="A769" s="53" t="s">
        <v>247</v>
      </c>
      <c r="B769" s="66">
        <v>1</v>
      </c>
      <c r="C769" s="66">
        <f t="shared" si="70"/>
        <v>600</v>
      </c>
      <c r="D769" s="66">
        <v>598</v>
      </c>
      <c r="E769" s="66">
        <v>2</v>
      </c>
      <c r="F769" s="55">
        <v>1304</v>
      </c>
      <c r="G769" s="73">
        <f t="shared" si="68"/>
        <v>7.7540583932925022</v>
      </c>
      <c r="H769" s="67">
        <f t="shared" si="69"/>
        <v>31.02</v>
      </c>
      <c r="I769" s="67">
        <f t="shared" si="71"/>
        <v>38.340000000000003</v>
      </c>
    </row>
    <row r="770" spans="1:9" ht="16.899999999999999" customHeight="1" x14ac:dyDescent="0.25">
      <c r="A770" s="53" t="s">
        <v>247</v>
      </c>
      <c r="B770" s="66">
        <v>1</v>
      </c>
      <c r="C770" s="66">
        <f t="shared" si="70"/>
        <v>730</v>
      </c>
      <c r="D770" s="66">
        <v>678</v>
      </c>
      <c r="E770" s="66">
        <v>52</v>
      </c>
      <c r="F770" s="55">
        <v>1268</v>
      </c>
      <c r="G770" s="73">
        <f t="shared" si="68"/>
        <v>7.5399892965451629</v>
      </c>
      <c r="H770" s="67">
        <f t="shared" si="69"/>
        <v>784.16</v>
      </c>
      <c r="I770" s="67">
        <f t="shared" si="71"/>
        <v>969.14</v>
      </c>
    </row>
    <row r="771" spans="1:9" ht="16.899999999999999" customHeight="1" x14ac:dyDescent="0.25">
      <c r="A771" s="53" t="s">
        <v>247</v>
      </c>
      <c r="B771" s="66">
        <v>1</v>
      </c>
      <c r="C771" s="66">
        <f t="shared" si="70"/>
        <v>1</v>
      </c>
      <c r="D771" s="66">
        <v>0</v>
      </c>
      <c r="E771" s="66">
        <v>1</v>
      </c>
      <c r="F771" s="55">
        <v>1310</v>
      </c>
      <c r="G771" s="73">
        <f t="shared" si="68"/>
        <v>7.7897365760837252</v>
      </c>
      <c r="H771" s="67">
        <f t="shared" si="69"/>
        <v>15.58</v>
      </c>
      <c r="I771" s="67">
        <f t="shared" si="71"/>
        <v>19.260000000000002</v>
      </c>
    </row>
    <row r="772" spans="1:9" ht="16.899999999999999" customHeight="1" x14ac:dyDescent="0.25">
      <c r="A772" s="53" t="s">
        <v>247</v>
      </c>
      <c r="B772" s="66">
        <v>1</v>
      </c>
      <c r="C772" s="66">
        <f t="shared" si="70"/>
        <v>452</v>
      </c>
      <c r="D772" s="66">
        <v>446</v>
      </c>
      <c r="E772" s="66">
        <v>6</v>
      </c>
      <c r="F772" s="55">
        <v>1229</v>
      </c>
      <c r="G772" s="73">
        <f t="shared" si="68"/>
        <v>7.308081108402213</v>
      </c>
      <c r="H772" s="67">
        <f t="shared" si="69"/>
        <v>87.7</v>
      </c>
      <c r="I772" s="67">
        <f t="shared" si="71"/>
        <v>108.39</v>
      </c>
    </row>
    <row r="773" spans="1:9" ht="16.899999999999999" customHeight="1" x14ac:dyDescent="0.25">
      <c r="A773" s="53" t="s">
        <v>247</v>
      </c>
      <c r="B773" s="66">
        <v>1</v>
      </c>
      <c r="C773" s="66">
        <f t="shared" si="70"/>
        <v>859</v>
      </c>
      <c r="D773" s="66">
        <v>598</v>
      </c>
      <c r="E773" s="66">
        <v>261</v>
      </c>
      <c r="F773" s="55">
        <v>1261</v>
      </c>
      <c r="G773" s="73">
        <f t="shared" si="68"/>
        <v>7.4983647499554031</v>
      </c>
      <c r="H773" s="67">
        <f t="shared" si="69"/>
        <v>3914.15</v>
      </c>
      <c r="I773" s="67">
        <f t="shared" si="71"/>
        <v>4837.5</v>
      </c>
    </row>
    <row r="774" spans="1:9" ht="16.899999999999999" customHeight="1" x14ac:dyDescent="0.25">
      <c r="A774" s="53" t="s">
        <v>247</v>
      </c>
      <c r="B774" s="66">
        <v>1</v>
      </c>
      <c r="C774" s="66">
        <f t="shared" si="70"/>
        <v>685</v>
      </c>
      <c r="D774" s="66">
        <v>678</v>
      </c>
      <c r="E774" s="66">
        <v>7</v>
      </c>
      <c r="F774" s="55">
        <v>1310</v>
      </c>
      <c r="G774" s="73">
        <f t="shared" si="68"/>
        <v>7.7897365760837252</v>
      </c>
      <c r="H774" s="67">
        <f t="shared" si="69"/>
        <v>109.06</v>
      </c>
      <c r="I774" s="67">
        <f t="shared" si="71"/>
        <v>134.79</v>
      </c>
    </row>
    <row r="775" spans="1:9" ht="16.899999999999999" customHeight="1" x14ac:dyDescent="0.25">
      <c r="A775" s="53" t="s">
        <v>247</v>
      </c>
      <c r="B775" s="66">
        <v>1</v>
      </c>
      <c r="C775" s="66">
        <f t="shared" si="70"/>
        <v>559</v>
      </c>
      <c r="D775" s="66">
        <v>558</v>
      </c>
      <c r="E775" s="66">
        <v>1</v>
      </c>
      <c r="F775" s="55">
        <v>1310</v>
      </c>
      <c r="G775" s="73">
        <f t="shared" si="68"/>
        <v>7.7897365760837252</v>
      </c>
      <c r="H775" s="67">
        <f t="shared" si="69"/>
        <v>15.58</v>
      </c>
      <c r="I775" s="67">
        <f t="shared" si="71"/>
        <v>19.260000000000002</v>
      </c>
    </row>
    <row r="776" spans="1:9" ht="16.899999999999999" customHeight="1" x14ac:dyDescent="0.25">
      <c r="A776" s="53" t="s">
        <v>247</v>
      </c>
      <c r="B776" s="66">
        <v>1</v>
      </c>
      <c r="C776" s="66">
        <f t="shared" si="70"/>
        <v>510</v>
      </c>
      <c r="D776" s="66">
        <v>509</v>
      </c>
      <c r="E776" s="66">
        <v>1</v>
      </c>
      <c r="F776" s="55">
        <v>1151</v>
      </c>
      <c r="G776" s="73">
        <f t="shared" si="68"/>
        <v>6.8442647321163115</v>
      </c>
      <c r="H776" s="67">
        <f t="shared" si="69"/>
        <v>13.69</v>
      </c>
      <c r="I776" s="67">
        <f t="shared" si="71"/>
        <v>16.920000000000002</v>
      </c>
    </row>
    <row r="777" spans="1:9" ht="16.899999999999999" customHeight="1" x14ac:dyDescent="0.25">
      <c r="A777" s="53" t="s">
        <v>247</v>
      </c>
      <c r="B777" s="66">
        <v>1</v>
      </c>
      <c r="C777" s="66">
        <f t="shared" si="70"/>
        <v>17</v>
      </c>
      <c r="D777" s="66">
        <v>0</v>
      </c>
      <c r="E777" s="66">
        <v>17</v>
      </c>
      <c r="F777" s="55">
        <v>1229</v>
      </c>
      <c r="G777" s="73">
        <f t="shared" si="68"/>
        <v>7.308081108402213</v>
      </c>
      <c r="H777" s="67">
        <f t="shared" si="69"/>
        <v>248.47</v>
      </c>
      <c r="I777" s="67">
        <f t="shared" si="71"/>
        <v>307.08</v>
      </c>
    </row>
    <row r="778" spans="1:9" ht="16.899999999999999" customHeight="1" x14ac:dyDescent="0.25">
      <c r="A778" s="53" t="s">
        <v>247</v>
      </c>
      <c r="B778" s="66">
        <v>1</v>
      </c>
      <c r="C778" s="66">
        <f t="shared" si="70"/>
        <v>672</v>
      </c>
      <c r="D778" s="66">
        <v>462</v>
      </c>
      <c r="E778" s="66">
        <v>210</v>
      </c>
      <c r="F778" s="55">
        <v>1379</v>
      </c>
      <c r="G778" s="73">
        <f t="shared" si="68"/>
        <v>8.2000356781827914</v>
      </c>
      <c r="H778" s="67">
        <f t="shared" si="69"/>
        <v>3444.01</v>
      </c>
      <c r="I778" s="67">
        <f t="shared" si="71"/>
        <v>4256.45</v>
      </c>
    </row>
    <row r="779" spans="1:9" ht="16.899999999999999" customHeight="1" x14ac:dyDescent="0.25">
      <c r="A779" s="53" t="s">
        <v>247</v>
      </c>
      <c r="B779" s="66">
        <v>1</v>
      </c>
      <c r="C779" s="66">
        <f t="shared" si="70"/>
        <v>561</v>
      </c>
      <c r="D779" s="66">
        <v>559</v>
      </c>
      <c r="E779" s="66">
        <v>2</v>
      </c>
      <c r="F779" s="55">
        <v>1229</v>
      </c>
      <c r="G779" s="73">
        <f t="shared" si="68"/>
        <v>7.308081108402213</v>
      </c>
      <c r="H779" s="67">
        <f t="shared" si="69"/>
        <v>29.23</v>
      </c>
      <c r="I779" s="67">
        <f t="shared" si="71"/>
        <v>36.130000000000003</v>
      </c>
    </row>
    <row r="780" spans="1:9" ht="16.899999999999999" customHeight="1" x14ac:dyDescent="0.25">
      <c r="A780" s="53" t="s">
        <v>247</v>
      </c>
      <c r="B780" s="66">
        <v>1</v>
      </c>
      <c r="C780" s="66">
        <f t="shared" si="70"/>
        <v>16</v>
      </c>
      <c r="D780" s="66">
        <v>0</v>
      </c>
      <c r="E780" s="66">
        <v>16</v>
      </c>
      <c r="F780" s="55">
        <v>1375</v>
      </c>
      <c r="G780" s="73">
        <f t="shared" si="68"/>
        <v>8.1762502229886422</v>
      </c>
      <c r="H780" s="67">
        <f t="shared" si="69"/>
        <v>261.64</v>
      </c>
      <c r="I780" s="67">
        <f t="shared" si="71"/>
        <v>323.36</v>
      </c>
    </row>
    <row r="781" spans="1:9" ht="16.899999999999999" customHeight="1" x14ac:dyDescent="0.25">
      <c r="A781" s="53" t="s">
        <v>247</v>
      </c>
      <c r="B781" s="66">
        <v>1</v>
      </c>
      <c r="C781" s="66">
        <f t="shared" si="70"/>
        <v>272</v>
      </c>
      <c r="D781" s="66">
        <v>191</v>
      </c>
      <c r="E781" s="66">
        <v>81</v>
      </c>
      <c r="F781" s="55">
        <v>1375</v>
      </c>
      <c r="G781" s="73">
        <f t="shared" si="68"/>
        <v>8.1762502229886422</v>
      </c>
      <c r="H781" s="67">
        <f t="shared" si="69"/>
        <v>1324.55</v>
      </c>
      <c r="I781" s="67">
        <f t="shared" si="71"/>
        <v>1637.01</v>
      </c>
    </row>
    <row r="782" spans="1:9" ht="16.899999999999999" customHeight="1" x14ac:dyDescent="0.25">
      <c r="A782" s="53" t="s">
        <v>247</v>
      </c>
      <c r="B782" s="66">
        <v>1</v>
      </c>
      <c r="C782" s="66">
        <f t="shared" si="70"/>
        <v>609.5</v>
      </c>
      <c r="D782" s="66">
        <v>598</v>
      </c>
      <c r="E782" s="66">
        <v>11.5</v>
      </c>
      <c r="F782" s="55">
        <v>1304</v>
      </c>
      <c r="G782" s="73">
        <f t="shared" si="68"/>
        <v>7.7540583932925022</v>
      </c>
      <c r="H782" s="67">
        <f t="shared" si="69"/>
        <v>178.34</v>
      </c>
      <c r="I782" s="67">
        <f t="shared" si="71"/>
        <v>220.41</v>
      </c>
    </row>
    <row r="783" spans="1:9" ht="16.899999999999999" customHeight="1" x14ac:dyDescent="0.25">
      <c r="A783" s="53" t="s">
        <v>247</v>
      </c>
      <c r="B783" s="66">
        <v>1</v>
      </c>
      <c r="C783" s="66">
        <f t="shared" si="70"/>
        <v>639</v>
      </c>
      <c r="D783" s="66">
        <v>638</v>
      </c>
      <c r="E783" s="66">
        <v>1</v>
      </c>
      <c r="F783" s="55">
        <v>1229</v>
      </c>
      <c r="G783" s="73">
        <f t="shared" si="68"/>
        <v>7.308081108402213</v>
      </c>
      <c r="H783" s="67">
        <f t="shared" si="69"/>
        <v>14.62</v>
      </c>
      <c r="I783" s="67">
        <f t="shared" si="71"/>
        <v>18.07</v>
      </c>
    </row>
    <row r="784" spans="1:9" ht="16.899999999999999" customHeight="1" x14ac:dyDescent="0.25">
      <c r="A784" s="53" t="s">
        <v>247</v>
      </c>
      <c r="B784" s="66">
        <v>1</v>
      </c>
      <c r="C784" s="66">
        <f t="shared" si="70"/>
        <v>693</v>
      </c>
      <c r="D784" s="66">
        <v>678</v>
      </c>
      <c r="E784" s="66">
        <v>15</v>
      </c>
      <c r="F784" s="55">
        <v>1229</v>
      </c>
      <c r="G784" s="73">
        <f t="shared" si="68"/>
        <v>7.308081108402213</v>
      </c>
      <c r="H784" s="67">
        <f t="shared" si="69"/>
        <v>219.24</v>
      </c>
      <c r="I784" s="67">
        <f t="shared" si="71"/>
        <v>270.95999999999998</v>
      </c>
    </row>
    <row r="785" spans="1:9" ht="16.899999999999999" customHeight="1" x14ac:dyDescent="0.25">
      <c r="A785" s="53" t="s">
        <v>247</v>
      </c>
      <c r="B785" s="66">
        <v>1</v>
      </c>
      <c r="C785" s="66">
        <f t="shared" si="70"/>
        <v>702</v>
      </c>
      <c r="D785" s="66">
        <v>678</v>
      </c>
      <c r="E785" s="66">
        <v>24</v>
      </c>
      <c r="F785" s="55">
        <v>1229</v>
      </c>
      <c r="G785" s="73">
        <f t="shared" si="68"/>
        <v>7.308081108402213</v>
      </c>
      <c r="H785" s="67">
        <f t="shared" si="69"/>
        <v>350.79</v>
      </c>
      <c r="I785" s="67">
        <f t="shared" si="71"/>
        <v>433.54</v>
      </c>
    </row>
    <row r="786" spans="1:9" ht="16.899999999999999" customHeight="1" x14ac:dyDescent="0.25">
      <c r="A786" s="53" t="s">
        <v>247</v>
      </c>
      <c r="B786" s="66">
        <v>1</v>
      </c>
      <c r="C786" s="66">
        <f t="shared" si="70"/>
        <v>192</v>
      </c>
      <c r="D786" s="66">
        <v>0</v>
      </c>
      <c r="E786" s="66">
        <v>192</v>
      </c>
      <c r="F786" s="55">
        <v>1343</v>
      </c>
      <c r="G786" s="73">
        <f t="shared" si="68"/>
        <v>7.985966581435453</v>
      </c>
      <c r="H786" s="67">
        <f t="shared" si="69"/>
        <v>3066.61</v>
      </c>
      <c r="I786" s="67">
        <f t="shared" si="71"/>
        <v>3790.02</v>
      </c>
    </row>
    <row r="787" spans="1:9" ht="16.899999999999999" customHeight="1" x14ac:dyDescent="0.25">
      <c r="A787" s="53" t="s">
        <v>247</v>
      </c>
      <c r="B787" s="66">
        <v>1</v>
      </c>
      <c r="C787" s="66">
        <f t="shared" si="70"/>
        <v>562</v>
      </c>
      <c r="D787" s="66">
        <v>558</v>
      </c>
      <c r="E787" s="66">
        <v>4</v>
      </c>
      <c r="F787" s="55">
        <v>1229</v>
      </c>
      <c r="G787" s="73">
        <f t="shared" ref="G787:G850" si="72">F787/168.17</f>
        <v>7.308081108402213</v>
      </c>
      <c r="H787" s="67">
        <f t="shared" ref="H787:H850" si="73">ROUND(E787*G787*2,2)</f>
        <v>58.46</v>
      </c>
      <c r="I787" s="67">
        <f t="shared" si="71"/>
        <v>72.25</v>
      </c>
    </row>
    <row r="788" spans="1:9" ht="16.899999999999999" customHeight="1" x14ac:dyDescent="0.25">
      <c r="A788" s="53" t="s">
        <v>247</v>
      </c>
      <c r="B788" s="66">
        <v>1</v>
      </c>
      <c r="C788" s="66">
        <f t="shared" ref="C788:C851" si="74">D788+E788</f>
        <v>679</v>
      </c>
      <c r="D788" s="66">
        <v>678</v>
      </c>
      <c r="E788" s="66">
        <v>1</v>
      </c>
      <c r="F788" s="55">
        <v>1229</v>
      </c>
      <c r="G788" s="73">
        <f t="shared" si="72"/>
        <v>7.308081108402213</v>
      </c>
      <c r="H788" s="67">
        <f t="shared" si="73"/>
        <v>14.62</v>
      </c>
      <c r="I788" s="68">
        <f>ROUND(H788*1.2077,2)</f>
        <v>17.66</v>
      </c>
    </row>
    <row r="789" spans="1:9" ht="16.899999999999999" customHeight="1" x14ac:dyDescent="0.25">
      <c r="A789" s="53" t="s">
        <v>247</v>
      </c>
      <c r="B789" s="66">
        <v>1</v>
      </c>
      <c r="C789" s="66">
        <f t="shared" si="74"/>
        <v>2</v>
      </c>
      <c r="D789" s="66">
        <v>0</v>
      </c>
      <c r="E789" s="66">
        <v>2</v>
      </c>
      <c r="F789" s="55">
        <v>1304</v>
      </c>
      <c r="G789" s="73">
        <f t="shared" si="72"/>
        <v>7.7540583932925022</v>
      </c>
      <c r="H789" s="67">
        <f t="shared" si="73"/>
        <v>31.02</v>
      </c>
      <c r="I789" s="67">
        <f>ROUND(H789*1.2359,2)</f>
        <v>38.340000000000003</v>
      </c>
    </row>
    <row r="790" spans="1:9" ht="16.899999999999999" customHeight="1" x14ac:dyDescent="0.25">
      <c r="A790" s="53" t="s">
        <v>247</v>
      </c>
      <c r="B790" s="66">
        <v>1</v>
      </c>
      <c r="C790" s="66">
        <f t="shared" si="74"/>
        <v>601</v>
      </c>
      <c r="D790" s="66">
        <v>598</v>
      </c>
      <c r="E790" s="66">
        <v>3</v>
      </c>
      <c r="F790" s="55">
        <v>1304</v>
      </c>
      <c r="G790" s="73">
        <f t="shared" si="72"/>
        <v>7.7540583932925022</v>
      </c>
      <c r="H790" s="67">
        <f t="shared" si="73"/>
        <v>46.52</v>
      </c>
      <c r="I790" s="67">
        <f>ROUND(H790*1.2359,2)</f>
        <v>57.49</v>
      </c>
    </row>
    <row r="791" spans="1:9" ht="16.899999999999999" customHeight="1" x14ac:dyDescent="0.25">
      <c r="A791" s="53" t="s">
        <v>247</v>
      </c>
      <c r="B791" s="66">
        <v>1</v>
      </c>
      <c r="C791" s="66">
        <f t="shared" si="74"/>
        <v>528</v>
      </c>
      <c r="D791" s="66">
        <v>416</v>
      </c>
      <c r="E791" s="66">
        <v>112</v>
      </c>
      <c r="F791" s="55">
        <v>1261</v>
      </c>
      <c r="G791" s="73">
        <f t="shared" si="72"/>
        <v>7.4983647499554031</v>
      </c>
      <c r="H791" s="67">
        <f t="shared" si="73"/>
        <v>1679.63</v>
      </c>
      <c r="I791" s="68">
        <f>ROUND(H791*1.2077,2)</f>
        <v>2028.49</v>
      </c>
    </row>
    <row r="792" spans="1:9" ht="16.899999999999999" customHeight="1" x14ac:dyDescent="0.25">
      <c r="A792" s="53" t="s">
        <v>247</v>
      </c>
      <c r="B792" s="66">
        <v>1</v>
      </c>
      <c r="C792" s="66">
        <f t="shared" si="74"/>
        <v>724</v>
      </c>
      <c r="D792" s="66">
        <v>558</v>
      </c>
      <c r="E792" s="66">
        <v>166</v>
      </c>
      <c r="F792" s="55">
        <v>1261</v>
      </c>
      <c r="G792" s="73">
        <f t="shared" si="72"/>
        <v>7.4983647499554031</v>
      </c>
      <c r="H792" s="67">
        <f t="shared" si="73"/>
        <v>2489.46</v>
      </c>
      <c r="I792" s="67">
        <f t="shared" ref="I792:I798" si="75">ROUND(H792*1.2359,2)</f>
        <v>3076.72</v>
      </c>
    </row>
    <row r="793" spans="1:9" ht="16.899999999999999" customHeight="1" x14ac:dyDescent="0.25">
      <c r="A793" s="53" t="s">
        <v>247</v>
      </c>
      <c r="B793" s="66">
        <v>1</v>
      </c>
      <c r="C793" s="66">
        <f t="shared" si="74"/>
        <v>680</v>
      </c>
      <c r="D793" s="66">
        <v>678</v>
      </c>
      <c r="E793" s="66">
        <v>2</v>
      </c>
      <c r="F793" s="55">
        <v>1111</v>
      </c>
      <c r="G793" s="73">
        <f t="shared" si="72"/>
        <v>6.6064101801748238</v>
      </c>
      <c r="H793" s="67">
        <f t="shared" si="73"/>
        <v>26.43</v>
      </c>
      <c r="I793" s="67">
        <f t="shared" si="75"/>
        <v>32.659999999999997</v>
      </c>
    </row>
    <row r="794" spans="1:9" ht="16.899999999999999" customHeight="1" x14ac:dyDescent="0.25">
      <c r="A794" s="53" t="s">
        <v>247</v>
      </c>
      <c r="B794" s="66">
        <v>1</v>
      </c>
      <c r="C794" s="66">
        <f t="shared" si="74"/>
        <v>568.5</v>
      </c>
      <c r="D794" s="66">
        <v>558</v>
      </c>
      <c r="E794" s="66">
        <v>10.5</v>
      </c>
      <c r="F794" s="55">
        <v>1269</v>
      </c>
      <c r="G794" s="73">
        <f t="shared" si="72"/>
        <v>7.5459356603437007</v>
      </c>
      <c r="H794" s="67">
        <f t="shared" si="73"/>
        <v>158.46</v>
      </c>
      <c r="I794" s="67">
        <f t="shared" si="75"/>
        <v>195.84</v>
      </c>
    </row>
    <row r="795" spans="1:9" ht="16.899999999999999" customHeight="1" x14ac:dyDescent="0.25">
      <c r="A795" s="53" t="s">
        <v>247</v>
      </c>
      <c r="B795" s="66">
        <v>1</v>
      </c>
      <c r="C795" s="66">
        <f t="shared" si="74"/>
        <v>567</v>
      </c>
      <c r="D795" s="66">
        <v>534</v>
      </c>
      <c r="E795" s="66">
        <v>33</v>
      </c>
      <c r="F795" s="55">
        <v>1269</v>
      </c>
      <c r="G795" s="73">
        <f t="shared" si="72"/>
        <v>7.5459356603437007</v>
      </c>
      <c r="H795" s="67">
        <f t="shared" si="73"/>
        <v>498.03</v>
      </c>
      <c r="I795" s="67">
        <f t="shared" si="75"/>
        <v>615.52</v>
      </c>
    </row>
    <row r="796" spans="1:9" ht="16.899999999999999" customHeight="1" x14ac:dyDescent="0.25">
      <c r="A796" s="53" t="s">
        <v>247</v>
      </c>
      <c r="B796" s="66">
        <v>1</v>
      </c>
      <c r="C796" s="66">
        <f t="shared" si="74"/>
        <v>559</v>
      </c>
      <c r="D796" s="66">
        <v>550</v>
      </c>
      <c r="E796" s="66">
        <v>9</v>
      </c>
      <c r="F796" s="55">
        <v>1229</v>
      </c>
      <c r="G796" s="73">
        <f t="shared" si="72"/>
        <v>7.308081108402213</v>
      </c>
      <c r="H796" s="67">
        <f t="shared" si="73"/>
        <v>131.55000000000001</v>
      </c>
      <c r="I796" s="67">
        <f t="shared" si="75"/>
        <v>162.58000000000001</v>
      </c>
    </row>
    <row r="797" spans="1:9" ht="16.899999999999999" customHeight="1" x14ac:dyDescent="0.25">
      <c r="A797" s="53" t="s">
        <v>247</v>
      </c>
      <c r="B797" s="66">
        <v>1</v>
      </c>
      <c r="C797" s="66">
        <f t="shared" si="74"/>
        <v>599</v>
      </c>
      <c r="D797" s="66">
        <v>598</v>
      </c>
      <c r="E797" s="66">
        <v>1</v>
      </c>
      <c r="F797" s="55">
        <v>1304</v>
      </c>
      <c r="G797" s="73">
        <f t="shared" si="72"/>
        <v>7.7540583932925022</v>
      </c>
      <c r="H797" s="67">
        <f t="shared" si="73"/>
        <v>15.51</v>
      </c>
      <c r="I797" s="67">
        <f t="shared" si="75"/>
        <v>19.170000000000002</v>
      </c>
    </row>
    <row r="798" spans="1:9" ht="16.899999999999999" customHeight="1" x14ac:dyDescent="0.25">
      <c r="A798" s="53" t="s">
        <v>247</v>
      </c>
      <c r="B798" s="66">
        <v>1</v>
      </c>
      <c r="C798" s="66">
        <f t="shared" si="74"/>
        <v>598.5</v>
      </c>
      <c r="D798" s="66">
        <v>598</v>
      </c>
      <c r="E798" s="66">
        <v>0.5</v>
      </c>
      <c r="F798" s="55">
        <v>1219</v>
      </c>
      <c r="G798" s="73">
        <f t="shared" si="72"/>
        <v>7.2486174704168409</v>
      </c>
      <c r="H798" s="67">
        <f t="shared" si="73"/>
        <v>7.25</v>
      </c>
      <c r="I798" s="67">
        <f t="shared" si="75"/>
        <v>8.9600000000000009</v>
      </c>
    </row>
    <row r="799" spans="1:9" ht="16.899999999999999" customHeight="1" x14ac:dyDescent="0.25">
      <c r="A799" s="53" t="s">
        <v>247</v>
      </c>
      <c r="B799" s="66">
        <v>1</v>
      </c>
      <c r="C799" s="66">
        <f t="shared" si="74"/>
        <v>519</v>
      </c>
      <c r="D799" s="66">
        <v>518</v>
      </c>
      <c r="E799" s="66">
        <v>1</v>
      </c>
      <c r="F799" s="55">
        <v>1310</v>
      </c>
      <c r="G799" s="73">
        <f t="shared" si="72"/>
        <v>7.7897365760837252</v>
      </c>
      <c r="H799" s="67">
        <f t="shared" si="73"/>
        <v>15.58</v>
      </c>
      <c r="I799" s="68">
        <f>ROUND(H799*1.2077,2)</f>
        <v>18.82</v>
      </c>
    </row>
    <row r="800" spans="1:9" ht="16.899999999999999" customHeight="1" x14ac:dyDescent="0.25">
      <c r="A800" s="53" t="s">
        <v>247</v>
      </c>
      <c r="B800" s="66">
        <v>1</v>
      </c>
      <c r="C800" s="66">
        <f t="shared" si="74"/>
        <v>582</v>
      </c>
      <c r="D800" s="66">
        <v>558</v>
      </c>
      <c r="E800" s="66">
        <v>24</v>
      </c>
      <c r="F800" s="55">
        <v>1229</v>
      </c>
      <c r="G800" s="73">
        <f t="shared" si="72"/>
        <v>7.308081108402213</v>
      </c>
      <c r="H800" s="67">
        <f t="shared" si="73"/>
        <v>350.79</v>
      </c>
      <c r="I800" s="67">
        <f t="shared" ref="I800:I805" si="76">ROUND(H800*1.2359,2)</f>
        <v>433.54</v>
      </c>
    </row>
    <row r="801" spans="1:9" ht="16.899999999999999" customHeight="1" x14ac:dyDescent="0.25">
      <c r="A801" s="53" t="s">
        <v>247</v>
      </c>
      <c r="B801" s="66">
        <v>1</v>
      </c>
      <c r="C801" s="66">
        <f t="shared" si="74"/>
        <v>551</v>
      </c>
      <c r="D801" s="66">
        <v>550</v>
      </c>
      <c r="E801" s="66">
        <v>1</v>
      </c>
      <c r="F801" s="55">
        <v>1229</v>
      </c>
      <c r="G801" s="73">
        <f t="shared" si="72"/>
        <v>7.308081108402213</v>
      </c>
      <c r="H801" s="67">
        <f t="shared" si="73"/>
        <v>14.62</v>
      </c>
      <c r="I801" s="67">
        <f t="shared" si="76"/>
        <v>18.07</v>
      </c>
    </row>
    <row r="802" spans="1:9" ht="16.899999999999999" customHeight="1" x14ac:dyDescent="0.25">
      <c r="A802" s="53" t="s">
        <v>247</v>
      </c>
      <c r="B802" s="66">
        <v>1</v>
      </c>
      <c r="C802" s="66">
        <f t="shared" si="74"/>
        <v>623</v>
      </c>
      <c r="D802" s="66">
        <v>607</v>
      </c>
      <c r="E802" s="66">
        <v>16</v>
      </c>
      <c r="F802" s="55">
        <v>1310</v>
      </c>
      <c r="G802" s="73">
        <f t="shared" si="72"/>
        <v>7.7897365760837252</v>
      </c>
      <c r="H802" s="67">
        <f t="shared" si="73"/>
        <v>249.27</v>
      </c>
      <c r="I802" s="67">
        <f t="shared" si="76"/>
        <v>308.07</v>
      </c>
    </row>
    <row r="803" spans="1:9" ht="16.899999999999999" customHeight="1" x14ac:dyDescent="0.25">
      <c r="A803" s="53" t="s">
        <v>247</v>
      </c>
      <c r="B803" s="66">
        <v>1</v>
      </c>
      <c r="C803" s="66">
        <f t="shared" si="74"/>
        <v>593</v>
      </c>
      <c r="D803" s="66">
        <v>590</v>
      </c>
      <c r="E803" s="66">
        <v>3</v>
      </c>
      <c r="F803" s="55">
        <v>1111</v>
      </c>
      <c r="G803" s="73">
        <f t="shared" si="72"/>
        <v>6.6064101801748238</v>
      </c>
      <c r="H803" s="67">
        <f t="shared" si="73"/>
        <v>39.64</v>
      </c>
      <c r="I803" s="67">
        <f t="shared" si="76"/>
        <v>48.99</v>
      </c>
    </row>
    <row r="804" spans="1:9" ht="16.899999999999999" customHeight="1" x14ac:dyDescent="0.25">
      <c r="A804" s="53" t="s">
        <v>247</v>
      </c>
      <c r="B804" s="66">
        <v>1</v>
      </c>
      <c r="C804" s="66">
        <f t="shared" si="74"/>
        <v>556</v>
      </c>
      <c r="D804" s="66">
        <v>472</v>
      </c>
      <c r="E804" s="66">
        <v>84</v>
      </c>
      <c r="F804" s="55">
        <v>1375</v>
      </c>
      <c r="G804" s="73">
        <f t="shared" si="72"/>
        <v>8.1762502229886422</v>
      </c>
      <c r="H804" s="67">
        <f t="shared" si="73"/>
        <v>1373.61</v>
      </c>
      <c r="I804" s="67">
        <f t="shared" si="76"/>
        <v>1697.64</v>
      </c>
    </row>
    <row r="805" spans="1:9" ht="16.899999999999999" customHeight="1" x14ac:dyDescent="0.25">
      <c r="A805" s="53" t="s">
        <v>247</v>
      </c>
      <c r="B805" s="66">
        <v>1</v>
      </c>
      <c r="C805" s="66">
        <f t="shared" si="74"/>
        <v>720</v>
      </c>
      <c r="D805" s="66">
        <v>574</v>
      </c>
      <c r="E805" s="66">
        <v>146</v>
      </c>
      <c r="F805" s="55">
        <v>1268</v>
      </c>
      <c r="G805" s="73">
        <f t="shared" si="72"/>
        <v>7.5399892965451629</v>
      </c>
      <c r="H805" s="67">
        <f t="shared" si="73"/>
        <v>2201.6799999999998</v>
      </c>
      <c r="I805" s="67">
        <f t="shared" si="76"/>
        <v>2721.06</v>
      </c>
    </row>
    <row r="806" spans="1:9" ht="16.899999999999999" customHeight="1" x14ac:dyDescent="0.25">
      <c r="A806" s="53" t="s">
        <v>247</v>
      </c>
      <c r="B806" s="66">
        <v>1</v>
      </c>
      <c r="C806" s="66">
        <f t="shared" si="74"/>
        <v>1</v>
      </c>
      <c r="D806" s="66">
        <v>0</v>
      </c>
      <c r="E806" s="66">
        <v>1</v>
      </c>
      <c r="F806" s="55">
        <v>1229</v>
      </c>
      <c r="G806" s="73">
        <f t="shared" si="72"/>
        <v>7.308081108402213</v>
      </c>
      <c r="H806" s="67">
        <f t="shared" si="73"/>
        <v>14.62</v>
      </c>
      <c r="I806" s="68">
        <f>ROUND(H806*1.2077,2)</f>
        <v>17.66</v>
      </c>
    </row>
    <row r="807" spans="1:9" ht="16.899999999999999" customHeight="1" x14ac:dyDescent="0.25">
      <c r="A807" s="53" t="s">
        <v>247</v>
      </c>
      <c r="B807" s="66">
        <v>1</v>
      </c>
      <c r="C807" s="66">
        <f t="shared" si="74"/>
        <v>0.16666600000000001</v>
      </c>
      <c r="D807" s="66">
        <v>0</v>
      </c>
      <c r="E807" s="66">
        <v>0.16666600000000001</v>
      </c>
      <c r="F807" s="55">
        <v>1375</v>
      </c>
      <c r="G807" s="73">
        <f t="shared" si="72"/>
        <v>8.1762502229886422</v>
      </c>
      <c r="H807" s="67">
        <f t="shared" si="73"/>
        <v>2.73</v>
      </c>
      <c r="I807" s="67">
        <f>ROUND(H807*1.2359,2)</f>
        <v>3.37</v>
      </c>
    </row>
    <row r="808" spans="1:9" ht="16.899999999999999" customHeight="1" x14ac:dyDescent="0.25">
      <c r="A808" s="53" t="s">
        <v>247</v>
      </c>
      <c r="B808" s="66">
        <v>1</v>
      </c>
      <c r="C808" s="66">
        <f t="shared" si="74"/>
        <v>908</v>
      </c>
      <c r="D808" s="66">
        <v>662</v>
      </c>
      <c r="E808" s="66">
        <v>246</v>
      </c>
      <c r="F808" s="55">
        <v>1321</v>
      </c>
      <c r="G808" s="73">
        <f t="shared" si="72"/>
        <v>7.8551465778676342</v>
      </c>
      <c r="H808" s="67">
        <f t="shared" si="73"/>
        <v>3864.73</v>
      </c>
      <c r="I808" s="67">
        <f>ROUND(H808*1.2359,2)</f>
        <v>4776.42</v>
      </c>
    </row>
    <row r="809" spans="1:9" ht="16.899999999999999" customHeight="1" x14ac:dyDescent="0.25">
      <c r="A809" s="53" t="s">
        <v>247</v>
      </c>
      <c r="B809" s="66">
        <v>1</v>
      </c>
      <c r="C809" s="66">
        <f t="shared" si="74"/>
        <v>611.5</v>
      </c>
      <c r="D809" s="66">
        <v>598</v>
      </c>
      <c r="E809" s="66">
        <v>13.5</v>
      </c>
      <c r="F809" s="55">
        <v>1111</v>
      </c>
      <c r="G809" s="73">
        <f t="shared" si="72"/>
        <v>6.6064101801748238</v>
      </c>
      <c r="H809" s="67">
        <f t="shared" si="73"/>
        <v>178.37</v>
      </c>
      <c r="I809" s="67">
        <f>ROUND(H809*1.2359,2)</f>
        <v>220.45</v>
      </c>
    </row>
    <row r="810" spans="1:9" ht="16.899999999999999" customHeight="1" x14ac:dyDescent="0.25">
      <c r="A810" s="53" t="s">
        <v>247</v>
      </c>
      <c r="B810" s="66">
        <v>1</v>
      </c>
      <c r="C810" s="66">
        <f t="shared" si="74"/>
        <v>449</v>
      </c>
      <c r="D810" s="66">
        <v>447</v>
      </c>
      <c r="E810" s="66">
        <v>2</v>
      </c>
      <c r="F810" s="55">
        <v>1111</v>
      </c>
      <c r="G810" s="73">
        <f t="shared" si="72"/>
        <v>6.6064101801748238</v>
      </c>
      <c r="H810" s="67">
        <f t="shared" si="73"/>
        <v>26.43</v>
      </c>
      <c r="I810" s="67">
        <f>ROUND(H810*1.2359,2)</f>
        <v>32.659999999999997</v>
      </c>
    </row>
    <row r="811" spans="1:9" ht="16.899999999999999" customHeight="1" x14ac:dyDescent="0.25">
      <c r="A811" s="53" t="s">
        <v>247</v>
      </c>
      <c r="B811" s="66">
        <v>1</v>
      </c>
      <c r="C811" s="66">
        <f t="shared" si="74"/>
        <v>481</v>
      </c>
      <c r="D811" s="66">
        <v>478</v>
      </c>
      <c r="E811" s="66">
        <v>3</v>
      </c>
      <c r="F811" s="55">
        <v>1229</v>
      </c>
      <c r="G811" s="73">
        <f t="shared" si="72"/>
        <v>7.308081108402213</v>
      </c>
      <c r="H811" s="67">
        <f t="shared" si="73"/>
        <v>43.85</v>
      </c>
      <c r="I811" s="68">
        <f>ROUND(H811*1.2077,2)</f>
        <v>52.96</v>
      </c>
    </row>
    <row r="812" spans="1:9" ht="16.899999999999999" customHeight="1" x14ac:dyDescent="0.25">
      <c r="A812" s="53" t="s">
        <v>247</v>
      </c>
      <c r="B812" s="66">
        <v>1</v>
      </c>
      <c r="C812" s="66">
        <f t="shared" si="74"/>
        <v>440</v>
      </c>
      <c r="D812" s="66">
        <v>382</v>
      </c>
      <c r="E812" s="66">
        <v>58</v>
      </c>
      <c r="F812" s="55">
        <v>1269</v>
      </c>
      <c r="G812" s="73">
        <f t="shared" si="72"/>
        <v>7.5459356603437007</v>
      </c>
      <c r="H812" s="67">
        <f t="shared" si="73"/>
        <v>875.33</v>
      </c>
      <c r="I812" s="67">
        <f t="shared" ref="I812:I828" si="77">ROUND(H812*1.2359,2)</f>
        <v>1081.82</v>
      </c>
    </row>
    <row r="813" spans="1:9" ht="16.899999999999999" customHeight="1" x14ac:dyDescent="0.25">
      <c r="A813" s="53" t="s">
        <v>247</v>
      </c>
      <c r="B813" s="66">
        <v>1</v>
      </c>
      <c r="C813" s="66">
        <f t="shared" si="74"/>
        <v>631</v>
      </c>
      <c r="D813" s="66">
        <v>607</v>
      </c>
      <c r="E813" s="66">
        <v>24</v>
      </c>
      <c r="F813" s="55">
        <v>1439</v>
      </c>
      <c r="G813" s="73">
        <f t="shared" si="72"/>
        <v>8.5568175060950242</v>
      </c>
      <c r="H813" s="67">
        <f t="shared" si="73"/>
        <v>410.73</v>
      </c>
      <c r="I813" s="67">
        <f t="shared" si="77"/>
        <v>507.62</v>
      </c>
    </row>
    <row r="814" spans="1:9" ht="16.899999999999999" customHeight="1" x14ac:dyDescent="0.25">
      <c r="A814" s="53" t="s">
        <v>247</v>
      </c>
      <c r="B814" s="66">
        <v>1</v>
      </c>
      <c r="C814" s="66">
        <f t="shared" si="74"/>
        <v>424.5</v>
      </c>
      <c r="D814" s="66">
        <v>418.5</v>
      </c>
      <c r="E814" s="66">
        <v>6</v>
      </c>
      <c r="F814" s="55">
        <v>1229</v>
      </c>
      <c r="G814" s="73">
        <f t="shared" si="72"/>
        <v>7.308081108402213</v>
      </c>
      <c r="H814" s="67">
        <f t="shared" si="73"/>
        <v>87.7</v>
      </c>
      <c r="I814" s="67">
        <f t="shared" si="77"/>
        <v>108.39</v>
      </c>
    </row>
    <row r="815" spans="1:9" ht="16.899999999999999" customHeight="1" x14ac:dyDescent="0.25">
      <c r="A815" s="53" t="s">
        <v>247</v>
      </c>
      <c r="B815" s="66">
        <v>1</v>
      </c>
      <c r="C815" s="66">
        <f t="shared" si="74"/>
        <v>633.5</v>
      </c>
      <c r="D815" s="66">
        <v>583</v>
      </c>
      <c r="E815" s="66">
        <v>50.5</v>
      </c>
      <c r="F815" s="55">
        <v>1541</v>
      </c>
      <c r="G815" s="73">
        <f t="shared" si="72"/>
        <v>9.1633466135458175</v>
      </c>
      <c r="H815" s="67">
        <f t="shared" si="73"/>
        <v>925.5</v>
      </c>
      <c r="I815" s="67">
        <f t="shared" si="77"/>
        <v>1143.83</v>
      </c>
    </row>
    <row r="816" spans="1:9" ht="16.899999999999999" customHeight="1" x14ac:dyDescent="0.25">
      <c r="A816" s="53" t="s">
        <v>247</v>
      </c>
      <c r="B816" s="66">
        <v>1</v>
      </c>
      <c r="C816" s="66">
        <f t="shared" si="74"/>
        <v>599</v>
      </c>
      <c r="D816" s="66">
        <v>598</v>
      </c>
      <c r="E816" s="66">
        <v>1</v>
      </c>
      <c r="F816" s="55">
        <v>1304</v>
      </c>
      <c r="G816" s="73">
        <f t="shared" si="72"/>
        <v>7.7540583932925022</v>
      </c>
      <c r="H816" s="67">
        <f t="shared" si="73"/>
        <v>15.51</v>
      </c>
      <c r="I816" s="67">
        <f t="shared" si="77"/>
        <v>19.170000000000002</v>
      </c>
    </row>
    <row r="817" spans="1:9" ht="16.899999999999999" customHeight="1" x14ac:dyDescent="0.25">
      <c r="A817" s="53" t="s">
        <v>247</v>
      </c>
      <c r="B817" s="66">
        <v>1</v>
      </c>
      <c r="C817" s="66">
        <f t="shared" si="74"/>
        <v>585</v>
      </c>
      <c r="D817" s="66">
        <v>574</v>
      </c>
      <c r="E817" s="66">
        <v>11</v>
      </c>
      <c r="F817" s="55">
        <v>1304</v>
      </c>
      <c r="G817" s="73">
        <f t="shared" si="72"/>
        <v>7.7540583932925022</v>
      </c>
      <c r="H817" s="67">
        <f t="shared" si="73"/>
        <v>170.59</v>
      </c>
      <c r="I817" s="67">
        <f t="shared" si="77"/>
        <v>210.83</v>
      </c>
    </row>
    <row r="818" spans="1:9" ht="16.899999999999999" customHeight="1" x14ac:dyDescent="0.25">
      <c r="A818" s="53" t="s">
        <v>247</v>
      </c>
      <c r="B818" s="66">
        <v>1</v>
      </c>
      <c r="C818" s="66">
        <f t="shared" si="74"/>
        <v>640</v>
      </c>
      <c r="D818" s="66">
        <v>598</v>
      </c>
      <c r="E818" s="66">
        <v>42</v>
      </c>
      <c r="F818" s="55">
        <v>1541</v>
      </c>
      <c r="G818" s="73">
        <f t="shared" si="72"/>
        <v>9.1633466135458175</v>
      </c>
      <c r="H818" s="67">
        <f t="shared" si="73"/>
        <v>769.72</v>
      </c>
      <c r="I818" s="67">
        <f t="shared" si="77"/>
        <v>951.3</v>
      </c>
    </row>
    <row r="819" spans="1:9" ht="16.899999999999999" customHeight="1" x14ac:dyDescent="0.25">
      <c r="A819" s="53" t="s">
        <v>247</v>
      </c>
      <c r="B819" s="66">
        <v>1</v>
      </c>
      <c r="C819" s="66">
        <f t="shared" si="74"/>
        <v>599</v>
      </c>
      <c r="D819" s="66">
        <v>598</v>
      </c>
      <c r="E819" s="66">
        <v>1</v>
      </c>
      <c r="F819" s="55">
        <v>1186</v>
      </c>
      <c r="G819" s="73">
        <f t="shared" si="72"/>
        <v>7.052387465065113</v>
      </c>
      <c r="H819" s="67">
        <f t="shared" si="73"/>
        <v>14.1</v>
      </c>
      <c r="I819" s="67">
        <f t="shared" si="77"/>
        <v>17.43</v>
      </c>
    </row>
    <row r="820" spans="1:9" ht="16.899999999999999" customHeight="1" x14ac:dyDescent="0.25">
      <c r="A820" s="53" t="s">
        <v>247</v>
      </c>
      <c r="B820" s="66">
        <v>1</v>
      </c>
      <c r="C820" s="66">
        <f t="shared" si="74"/>
        <v>682</v>
      </c>
      <c r="D820" s="66">
        <v>654</v>
      </c>
      <c r="E820" s="66">
        <v>28</v>
      </c>
      <c r="F820" s="55">
        <v>1229</v>
      </c>
      <c r="G820" s="73">
        <f t="shared" si="72"/>
        <v>7.308081108402213</v>
      </c>
      <c r="H820" s="67">
        <f t="shared" si="73"/>
        <v>409.25</v>
      </c>
      <c r="I820" s="67">
        <f t="shared" si="77"/>
        <v>505.79</v>
      </c>
    </row>
    <row r="821" spans="1:9" ht="16.899999999999999" customHeight="1" x14ac:dyDescent="0.25">
      <c r="A821" s="53" t="s">
        <v>247</v>
      </c>
      <c r="B821" s="66">
        <v>1</v>
      </c>
      <c r="C821" s="66">
        <f t="shared" si="74"/>
        <v>531.5</v>
      </c>
      <c r="D821" s="66">
        <v>518</v>
      </c>
      <c r="E821" s="66">
        <v>13.5</v>
      </c>
      <c r="F821" s="55">
        <v>1101</v>
      </c>
      <c r="G821" s="73">
        <f t="shared" si="72"/>
        <v>6.5469465421894517</v>
      </c>
      <c r="H821" s="67">
        <f t="shared" si="73"/>
        <v>176.77</v>
      </c>
      <c r="I821" s="67">
        <f t="shared" si="77"/>
        <v>218.47</v>
      </c>
    </row>
    <row r="822" spans="1:9" ht="16.899999999999999" customHeight="1" x14ac:dyDescent="0.25">
      <c r="A822" s="53" t="s">
        <v>247</v>
      </c>
      <c r="B822" s="66">
        <v>1</v>
      </c>
      <c r="C822" s="66">
        <f t="shared" si="74"/>
        <v>604</v>
      </c>
      <c r="D822" s="66">
        <v>599</v>
      </c>
      <c r="E822" s="66">
        <v>5</v>
      </c>
      <c r="F822" s="55">
        <v>1229</v>
      </c>
      <c r="G822" s="73">
        <f t="shared" si="72"/>
        <v>7.308081108402213</v>
      </c>
      <c r="H822" s="67">
        <f t="shared" si="73"/>
        <v>73.08</v>
      </c>
      <c r="I822" s="67">
        <f t="shared" si="77"/>
        <v>90.32</v>
      </c>
    </row>
    <row r="823" spans="1:9" ht="16.899999999999999" customHeight="1" x14ac:dyDescent="0.25">
      <c r="A823" s="53" t="s">
        <v>247</v>
      </c>
      <c r="B823" s="66">
        <v>1</v>
      </c>
      <c r="C823" s="66">
        <f t="shared" si="74"/>
        <v>752</v>
      </c>
      <c r="D823" s="66">
        <v>526</v>
      </c>
      <c r="E823" s="66">
        <v>226</v>
      </c>
      <c r="F823" s="55">
        <v>1261</v>
      </c>
      <c r="G823" s="73">
        <f t="shared" si="72"/>
        <v>7.4983647499554031</v>
      </c>
      <c r="H823" s="67">
        <f t="shared" si="73"/>
        <v>3389.26</v>
      </c>
      <c r="I823" s="67">
        <f t="shared" si="77"/>
        <v>4188.79</v>
      </c>
    </row>
    <row r="824" spans="1:9" ht="16.899999999999999" customHeight="1" x14ac:dyDescent="0.25">
      <c r="A824" s="53" t="s">
        <v>247</v>
      </c>
      <c r="B824" s="66">
        <v>1</v>
      </c>
      <c r="C824" s="66">
        <f t="shared" si="74"/>
        <v>559</v>
      </c>
      <c r="D824" s="66">
        <v>558</v>
      </c>
      <c r="E824" s="66">
        <v>1</v>
      </c>
      <c r="F824" s="55">
        <v>1111</v>
      </c>
      <c r="G824" s="73">
        <f t="shared" si="72"/>
        <v>6.6064101801748238</v>
      </c>
      <c r="H824" s="67">
        <f t="shared" si="73"/>
        <v>13.21</v>
      </c>
      <c r="I824" s="67">
        <f t="shared" si="77"/>
        <v>16.329999999999998</v>
      </c>
    </row>
    <row r="825" spans="1:9" ht="16.899999999999999" customHeight="1" x14ac:dyDescent="0.25">
      <c r="A825" s="53" t="s">
        <v>247</v>
      </c>
      <c r="B825" s="66">
        <v>1</v>
      </c>
      <c r="C825" s="66">
        <f t="shared" si="74"/>
        <v>599</v>
      </c>
      <c r="D825" s="66">
        <v>598</v>
      </c>
      <c r="E825" s="66">
        <v>1</v>
      </c>
      <c r="F825" s="55">
        <v>1304</v>
      </c>
      <c r="G825" s="73">
        <f t="shared" si="72"/>
        <v>7.7540583932925022</v>
      </c>
      <c r="H825" s="67">
        <f t="shared" si="73"/>
        <v>15.51</v>
      </c>
      <c r="I825" s="67">
        <f t="shared" si="77"/>
        <v>19.170000000000002</v>
      </c>
    </row>
    <row r="826" spans="1:9" ht="16.899999999999999" customHeight="1" x14ac:dyDescent="0.25">
      <c r="A826" s="53" t="s">
        <v>247</v>
      </c>
      <c r="B826" s="66">
        <v>1</v>
      </c>
      <c r="C826" s="66">
        <f t="shared" si="74"/>
        <v>579.5</v>
      </c>
      <c r="D826" s="66">
        <v>574</v>
      </c>
      <c r="E826" s="66">
        <v>5.5</v>
      </c>
      <c r="F826" s="55">
        <v>1111</v>
      </c>
      <c r="G826" s="73">
        <f t="shared" si="72"/>
        <v>6.6064101801748238</v>
      </c>
      <c r="H826" s="67">
        <f t="shared" si="73"/>
        <v>72.67</v>
      </c>
      <c r="I826" s="67">
        <f t="shared" si="77"/>
        <v>89.81</v>
      </c>
    </row>
    <row r="827" spans="1:9" ht="16.899999999999999" customHeight="1" x14ac:dyDescent="0.25">
      <c r="A827" s="53" t="s">
        <v>247</v>
      </c>
      <c r="B827" s="66">
        <v>1</v>
      </c>
      <c r="C827" s="66">
        <f t="shared" si="74"/>
        <v>608</v>
      </c>
      <c r="D827" s="66">
        <v>598</v>
      </c>
      <c r="E827" s="66">
        <v>10</v>
      </c>
      <c r="F827" s="55">
        <v>1111</v>
      </c>
      <c r="G827" s="73">
        <f t="shared" si="72"/>
        <v>6.6064101801748238</v>
      </c>
      <c r="H827" s="67">
        <f t="shared" si="73"/>
        <v>132.13</v>
      </c>
      <c r="I827" s="67">
        <f t="shared" si="77"/>
        <v>163.30000000000001</v>
      </c>
    </row>
    <row r="828" spans="1:9" ht="16.899999999999999" customHeight="1" x14ac:dyDescent="0.25">
      <c r="A828" s="53" t="s">
        <v>247</v>
      </c>
      <c r="B828" s="66">
        <v>1</v>
      </c>
      <c r="C828" s="66">
        <f t="shared" si="74"/>
        <v>600</v>
      </c>
      <c r="D828" s="66">
        <v>599</v>
      </c>
      <c r="E828" s="66">
        <v>1</v>
      </c>
      <c r="F828" s="55">
        <v>1189</v>
      </c>
      <c r="G828" s="73">
        <f t="shared" si="72"/>
        <v>7.0702265564607245</v>
      </c>
      <c r="H828" s="67">
        <f t="shared" si="73"/>
        <v>14.14</v>
      </c>
      <c r="I828" s="67">
        <f t="shared" si="77"/>
        <v>17.48</v>
      </c>
    </row>
    <row r="829" spans="1:9" ht="16.899999999999999" customHeight="1" x14ac:dyDescent="0.25">
      <c r="A829" s="53" t="s">
        <v>247</v>
      </c>
      <c r="B829" s="66">
        <v>1</v>
      </c>
      <c r="C829" s="66">
        <f t="shared" si="74"/>
        <v>514</v>
      </c>
      <c r="D829" s="66">
        <v>511</v>
      </c>
      <c r="E829" s="66">
        <v>3</v>
      </c>
      <c r="F829" s="55">
        <v>1229</v>
      </c>
      <c r="G829" s="73">
        <f t="shared" si="72"/>
        <v>7.308081108402213</v>
      </c>
      <c r="H829" s="67">
        <f t="shared" si="73"/>
        <v>43.85</v>
      </c>
      <c r="I829" s="68">
        <f>ROUND(H829*1.2077,2)</f>
        <v>52.96</v>
      </c>
    </row>
    <row r="830" spans="1:9" ht="16.899999999999999" customHeight="1" x14ac:dyDescent="0.25">
      <c r="A830" s="53" t="s">
        <v>247</v>
      </c>
      <c r="B830" s="66">
        <v>1</v>
      </c>
      <c r="C830" s="66">
        <f t="shared" si="74"/>
        <v>695</v>
      </c>
      <c r="D830" s="66">
        <v>678</v>
      </c>
      <c r="E830" s="66">
        <v>17</v>
      </c>
      <c r="F830" s="55">
        <v>1111</v>
      </c>
      <c r="G830" s="73">
        <f t="shared" si="72"/>
        <v>6.6064101801748238</v>
      </c>
      <c r="H830" s="67">
        <f t="shared" si="73"/>
        <v>224.62</v>
      </c>
      <c r="I830" s="67">
        <f>ROUND(H830*1.2359,2)</f>
        <v>277.61</v>
      </c>
    </row>
    <row r="831" spans="1:9" ht="16.899999999999999" customHeight="1" x14ac:dyDescent="0.25">
      <c r="A831" s="53" t="s">
        <v>247</v>
      </c>
      <c r="B831" s="66">
        <v>1</v>
      </c>
      <c r="C831" s="66">
        <f t="shared" si="74"/>
        <v>24</v>
      </c>
      <c r="D831" s="66">
        <v>0</v>
      </c>
      <c r="E831" s="66">
        <v>24</v>
      </c>
      <c r="F831" s="55">
        <v>1111</v>
      </c>
      <c r="G831" s="73">
        <f t="shared" si="72"/>
        <v>6.6064101801748238</v>
      </c>
      <c r="H831" s="67">
        <f t="shared" si="73"/>
        <v>317.11</v>
      </c>
      <c r="I831" s="67">
        <f>ROUND(H831*1.2359,2)</f>
        <v>391.92</v>
      </c>
    </row>
    <row r="832" spans="1:9" ht="16.899999999999999" customHeight="1" x14ac:dyDescent="0.25">
      <c r="A832" s="53" t="s">
        <v>247</v>
      </c>
      <c r="B832" s="66">
        <v>1</v>
      </c>
      <c r="C832" s="66">
        <f t="shared" si="74"/>
        <v>744</v>
      </c>
      <c r="D832" s="66">
        <v>576</v>
      </c>
      <c r="E832" s="66">
        <v>168</v>
      </c>
      <c r="F832" s="55">
        <v>1261</v>
      </c>
      <c r="G832" s="73">
        <f t="shared" si="72"/>
        <v>7.4983647499554031</v>
      </c>
      <c r="H832" s="67">
        <f t="shared" si="73"/>
        <v>2519.4499999999998</v>
      </c>
      <c r="I832" s="67">
        <f>ROUND(H832*1.2359,2)</f>
        <v>3113.79</v>
      </c>
    </row>
    <row r="833" spans="1:9" ht="16.899999999999999" customHeight="1" x14ac:dyDescent="0.25">
      <c r="A833" s="53" t="s">
        <v>247</v>
      </c>
      <c r="B833" s="66">
        <v>1</v>
      </c>
      <c r="C833" s="66">
        <f t="shared" si="74"/>
        <v>538</v>
      </c>
      <c r="D833" s="66">
        <v>526</v>
      </c>
      <c r="E833" s="66">
        <v>12</v>
      </c>
      <c r="F833" s="55">
        <v>1111</v>
      </c>
      <c r="G833" s="73">
        <f t="shared" si="72"/>
        <v>6.6064101801748238</v>
      </c>
      <c r="H833" s="67">
        <f t="shared" si="73"/>
        <v>158.55000000000001</v>
      </c>
      <c r="I833" s="67">
        <f>ROUND(H833*1.2359,2)</f>
        <v>195.95</v>
      </c>
    </row>
    <row r="834" spans="1:9" ht="16.899999999999999" customHeight="1" x14ac:dyDescent="0.25">
      <c r="A834" s="53" t="s">
        <v>247</v>
      </c>
      <c r="B834" s="66">
        <v>1</v>
      </c>
      <c r="C834" s="66">
        <f t="shared" si="74"/>
        <v>327</v>
      </c>
      <c r="D834" s="66">
        <v>326</v>
      </c>
      <c r="E834" s="66">
        <v>1</v>
      </c>
      <c r="F834" s="55">
        <v>1111</v>
      </c>
      <c r="G834" s="73">
        <f t="shared" si="72"/>
        <v>6.6064101801748238</v>
      </c>
      <c r="H834" s="67">
        <f t="shared" si="73"/>
        <v>13.21</v>
      </c>
      <c r="I834" s="67">
        <f>ROUND(H834*1.2359,2)</f>
        <v>16.329999999999998</v>
      </c>
    </row>
    <row r="835" spans="1:9" ht="16.899999999999999" customHeight="1" x14ac:dyDescent="0.25">
      <c r="A835" s="53" t="s">
        <v>247</v>
      </c>
      <c r="B835" s="66">
        <v>1</v>
      </c>
      <c r="C835" s="66">
        <f t="shared" si="74"/>
        <v>296</v>
      </c>
      <c r="D835" s="66">
        <v>295</v>
      </c>
      <c r="E835" s="66">
        <v>1</v>
      </c>
      <c r="F835" s="55">
        <v>1186</v>
      </c>
      <c r="G835" s="73">
        <f t="shared" si="72"/>
        <v>7.052387465065113</v>
      </c>
      <c r="H835" s="67">
        <f t="shared" si="73"/>
        <v>14.1</v>
      </c>
      <c r="I835" s="68">
        <f>ROUND(H835*1.2077,2)</f>
        <v>17.03</v>
      </c>
    </row>
    <row r="836" spans="1:9" ht="16.899999999999999" customHeight="1" x14ac:dyDescent="0.25">
      <c r="A836" s="53" t="s">
        <v>247</v>
      </c>
      <c r="B836" s="66">
        <v>1</v>
      </c>
      <c r="C836" s="66">
        <f t="shared" si="74"/>
        <v>849</v>
      </c>
      <c r="D836" s="66">
        <v>598</v>
      </c>
      <c r="E836" s="66">
        <v>251</v>
      </c>
      <c r="F836" s="55">
        <v>1379</v>
      </c>
      <c r="G836" s="73">
        <f t="shared" si="72"/>
        <v>8.2000356781827914</v>
      </c>
      <c r="H836" s="67">
        <f t="shared" si="73"/>
        <v>4116.42</v>
      </c>
      <c r="I836" s="67">
        <f>ROUND(H836*1.2359,2)</f>
        <v>5087.4799999999996</v>
      </c>
    </row>
    <row r="837" spans="1:9" ht="16.899999999999999" customHeight="1" x14ac:dyDescent="0.25">
      <c r="A837" s="53" t="s">
        <v>247</v>
      </c>
      <c r="B837" s="66">
        <v>1</v>
      </c>
      <c r="C837" s="66">
        <f t="shared" si="74"/>
        <v>599</v>
      </c>
      <c r="D837" s="66">
        <v>598</v>
      </c>
      <c r="E837" s="66">
        <v>1</v>
      </c>
      <c r="F837" s="55">
        <v>1229</v>
      </c>
      <c r="G837" s="73">
        <f t="shared" si="72"/>
        <v>7.308081108402213</v>
      </c>
      <c r="H837" s="67">
        <f t="shared" si="73"/>
        <v>14.62</v>
      </c>
      <c r="I837" s="67">
        <f>ROUND(H837*1.2359,2)</f>
        <v>18.07</v>
      </c>
    </row>
    <row r="838" spans="1:9" ht="16.899999999999999" customHeight="1" x14ac:dyDescent="0.25">
      <c r="A838" s="53" t="s">
        <v>247</v>
      </c>
      <c r="B838" s="66">
        <v>1</v>
      </c>
      <c r="C838" s="66">
        <f t="shared" si="74"/>
        <v>512</v>
      </c>
      <c r="D838" s="66">
        <v>510</v>
      </c>
      <c r="E838" s="66">
        <v>2</v>
      </c>
      <c r="F838" s="55">
        <v>1229</v>
      </c>
      <c r="G838" s="73">
        <f t="shared" si="72"/>
        <v>7.308081108402213</v>
      </c>
      <c r="H838" s="67">
        <f t="shared" si="73"/>
        <v>29.23</v>
      </c>
      <c r="I838" s="68">
        <f>ROUND(H838*1.2077,2)</f>
        <v>35.299999999999997</v>
      </c>
    </row>
    <row r="839" spans="1:9" ht="16.899999999999999" customHeight="1" x14ac:dyDescent="0.25">
      <c r="A839" s="53" t="s">
        <v>247</v>
      </c>
      <c r="B839" s="66">
        <v>1</v>
      </c>
      <c r="C839" s="66">
        <f t="shared" si="74"/>
        <v>301</v>
      </c>
      <c r="D839" s="66">
        <v>299</v>
      </c>
      <c r="E839" s="66">
        <v>2</v>
      </c>
      <c r="F839" s="55">
        <v>1189</v>
      </c>
      <c r="G839" s="73">
        <f t="shared" si="72"/>
        <v>7.0702265564607245</v>
      </c>
      <c r="H839" s="67">
        <f t="shared" si="73"/>
        <v>28.28</v>
      </c>
      <c r="I839" s="67">
        <f t="shared" ref="I839:I847" si="78">ROUND(H839*1.2359,2)</f>
        <v>34.950000000000003</v>
      </c>
    </row>
    <row r="840" spans="1:9" ht="16.899999999999999" customHeight="1" x14ac:dyDescent="0.25">
      <c r="A840" s="53" t="s">
        <v>247</v>
      </c>
      <c r="B840" s="66">
        <v>1</v>
      </c>
      <c r="C840" s="66">
        <f t="shared" si="74"/>
        <v>817</v>
      </c>
      <c r="D840" s="66">
        <v>598</v>
      </c>
      <c r="E840" s="66">
        <v>219</v>
      </c>
      <c r="F840" s="55">
        <v>1379</v>
      </c>
      <c r="G840" s="73">
        <f t="shared" si="72"/>
        <v>8.2000356781827914</v>
      </c>
      <c r="H840" s="67">
        <f t="shared" si="73"/>
        <v>3591.62</v>
      </c>
      <c r="I840" s="67">
        <f t="shared" si="78"/>
        <v>4438.88</v>
      </c>
    </row>
    <row r="841" spans="1:9" ht="16.899999999999999" customHeight="1" x14ac:dyDescent="0.25">
      <c r="A841" s="53" t="s">
        <v>247</v>
      </c>
      <c r="B841" s="66">
        <v>1</v>
      </c>
      <c r="C841" s="66">
        <f t="shared" si="74"/>
        <v>424</v>
      </c>
      <c r="D841" s="66">
        <v>367</v>
      </c>
      <c r="E841" s="66">
        <v>57</v>
      </c>
      <c r="F841" s="55">
        <v>1375</v>
      </c>
      <c r="G841" s="73">
        <f t="shared" si="72"/>
        <v>8.1762502229886422</v>
      </c>
      <c r="H841" s="67">
        <f t="shared" si="73"/>
        <v>932.09</v>
      </c>
      <c r="I841" s="67">
        <f t="shared" si="78"/>
        <v>1151.97</v>
      </c>
    </row>
    <row r="842" spans="1:9" ht="16.899999999999999" customHeight="1" x14ac:dyDescent="0.25">
      <c r="A842" s="53" t="s">
        <v>247</v>
      </c>
      <c r="B842" s="66">
        <v>1</v>
      </c>
      <c r="C842" s="66">
        <f t="shared" si="74"/>
        <v>498</v>
      </c>
      <c r="D842" s="66">
        <v>494</v>
      </c>
      <c r="E842" s="66">
        <v>4</v>
      </c>
      <c r="F842" s="55">
        <v>1229</v>
      </c>
      <c r="G842" s="73">
        <f t="shared" si="72"/>
        <v>7.308081108402213</v>
      </c>
      <c r="H842" s="67">
        <f t="shared" si="73"/>
        <v>58.46</v>
      </c>
      <c r="I842" s="67">
        <f t="shared" si="78"/>
        <v>72.25</v>
      </c>
    </row>
    <row r="843" spans="1:9" ht="16.899999999999999" customHeight="1" x14ac:dyDescent="0.25">
      <c r="A843" s="53" t="s">
        <v>247</v>
      </c>
      <c r="B843" s="66">
        <v>1</v>
      </c>
      <c r="C843" s="66">
        <f t="shared" si="74"/>
        <v>649</v>
      </c>
      <c r="D843" s="66">
        <v>598</v>
      </c>
      <c r="E843" s="66">
        <v>51</v>
      </c>
      <c r="F843" s="55">
        <v>1304</v>
      </c>
      <c r="G843" s="73">
        <f t="shared" si="72"/>
        <v>7.7540583932925022</v>
      </c>
      <c r="H843" s="67">
        <f t="shared" si="73"/>
        <v>790.91</v>
      </c>
      <c r="I843" s="67">
        <f t="shared" si="78"/>
        <v>977.49</v>
      </c>
    </row>
    <row r="844" spans="1:9" ht="16.899999999999999" customHeight="1" x14ac:dyDescent="0.25">
      <c r="A844" s="53" t="s">
        <v>247</v>
      </c>
      <c r="B844" s="66">
        <v>1</v>
      </c>
      <c r="C844" s="66">
        <f t="shared" si="74"/>
        <v>640</v>
      </c>
      <c r="D844" s="66">
        <v>607</v>
      </c>
      <c r="E844" s="66">
        <v>33</v>
      </c>
      <c r="F844" s="55">
        <v>1269</v>
      </c>
      <c r="G844" s="73">
        <f t="shared" si="72"/>
        <v>7.5459356603437007</v>
      </c>
      <c r="H844" s="67">
        <f t="shared" si="73"/>
        <v>498.03</v>
      </c>
      <c r="I844" s="67">
        <f t="shared" si="78"/>
        <v>615.52</v>
      </c>
    </row>
    <row r="845" spans="1:9" ht="16.899999999999999" customHeight="1" x14ac:dyDescent="0.25">
      <c r="A845" s="53" t="s">
        <v>247</v>
      </c>
      <c r="B845" s="66">
        <v>1</v>
      </c>
      <c r="C845" s="66">
        <f t="shared" si="74"/>
        <v>608.5</v>
      </c>
      <c r="D845" s="66">
        <v>598</v>
      </c>
      <c r="E845" s="66">
        <v>10.5</v>
      </c>
      <c r="F845" s="55">
        <v>1541</v>
      </c>
      <c r="G845" s="73">
        <f t="shared" si="72"/>
        <v>9.1633466135458175</v>
      </c>
      <c r="H845" s="67">
        <f t="shared" si="73"/>
        <v>192.43</v>
      </c>
      <c r="I845" s="67">
        <f t="shared" si="78"/>
        <v>237.82</v>
      </c>
    </row>
    <row r="846" spans="1:9" ht="16.899999999999999" customHeight="1" x14ac:dyDescent="0.25">
      <c r="A846" s="53" t="s">
        <v>247</v>
      </c>
      <c r="B846" s="66">
        <v>1</v>
      </c>
      <c r="C846" s="66">
        <f t="shared" si="74"/>
        <v>416.5</v>
      </c>
      <c r="D846" s="66">
        <v>415</v>
      </c>
      <c r="E846" s="66">
        <v>1.5</v>
      </c>
      <c r="F846" s="55">
        <v>1304</v>
      </c>
      <c r="G846" s="73">
        <f t="shared" si="72"/>
        <v>7.7540583932925022</v>
      </c>
      <c r="H846" s="67">
        <f t="shared" si="73"/>
        <v>23.26</v>
      </c>
      <c r="I846" s="67">
        <f t="shared" si="78"/>
        <v>28.75</v>
      </c>
    </row>
    <row r="847" spans="1:9" ht="16.899999999999999" customHeight="1" x14ac:dyDescent="0.25">
      <c r="A847" s="53" t="s">
        <v>247</v>
      </c>
      <c r="B847" s="66">
        <v>1</v>
      </c>
      <c r="C847" s="66">
        <f t="shared" si="74"/>
        <v>629</v>
      </c>
      <c r="D847" s="66">
        <v>598</v>
      </c>
      <c r="E847" s="66">
        <v>31</v>
      </c>
      <c r="F847" s="55">
        <v>1304</v>
      </c>
      <c r="G847" s="73">
        <f t="shared" si="72"/>
        <v>7.7540583932925022</v>
      </c>
      <c r="H847" s="67">
        <f t="shared" si="73"/>
        <v>480.75</v>
      </c>
      <c r="I847" s="67">
        <f t="shared" si="78"/>
        <v>594.16</v>
      </c>
    </row>
    <row r="848" spans="1:9" ht="16.899999999999999" customHeight="1" x14ac:dyDescent="0.25">
      <c r="A848" s="53" t="s">
        <v>247</v>
      </c>
      <c r="B848" s="66">
        <v>1</v>
      </c>
      <c r="C848" s="66">
        <f t="shared" si="74"/>
        <v>607.5</v>
      </c>
      <c r="D848" s="66">
        <v>598</v>
      </c>
      <c r="E848" s="66">
        <v>9.5</v>
      </c>
      <c r="F848" s="55">
        <v>1269</v>
      </c>
      <c r="G848" s="73">
        <f t="shared" si="72"/>
        <v>7.5459356603437007</v>
      </c>
      <c r="H848" s="67">
        <f t="shared" si="73"/>
        <v>143.37</v>
      </c>
      <c r="I848" s="68">
        <f>ROUND(H848*1.2077,2)</f>
        <v>173.15</v>
      </c>
    </row>
    <row r="849" spans="1:9" ht="16.899999999999999" customHeight="1" x14ac:dyDescent="0.25">
      <c r="A849" s="53" t="s">
        <v>247</v>
      </c>
      <c r="B849" s="66">
        <v>1</v>
      </c>
      <c r="C849" s="66">
        <f t="shared" si="74"/>
        <v>534</v>
      </c>
      <c r="D849" s="66">
        <v>518</v>
      </c>
      <c r="E849" s="66">
        <v>16</v>
      </c>
      <c r="F849" s="55">
        <v>1229</v>
      </c>
      <c r="G849" s="73">
        <f t="shared" si="72"/>
        <v>7.308081108402213</v>
      </c>
      <c r="H849" s="67">
        <f t="shared" si="73"/>
        <v>233.86</v>
      </c>
      <c r="I849" s="67">
        <f t="shared" ref="I849:I874" si="79">ROUND(H849*1.2359,2)</f>
        <v>289.02999999999997</v>
      </c>
    </row>
    <row r="850" spans="1:9" ht="16.899999999999999" customHeight="1" x14ac:dyDescent="0.25">
      <c r="A850" s="53" t="s">
        <v>247</v>
      </c>
      <c r="B850" s="66">
        <v>1</v>
      </c>
      <c r="C850" s="66">
        <f t="shared" si="74"/>
        <v>590</v>
      </c>
      <c r="D850" s="66">
        <v>566</v>
      </c>
      <c r="E850" s="66">
        <v>24</v>
      </c>
      <c r="F850" s="55">
        <v>1229</v>
      </c>
      <c r="G850" s="73">
        <f t="shared" si="72"/>
        <v>7.308081108402213</v>
      </c>
      <c r="H850" s="67">
        <f t="shared" si="73"/>
        <v>350.79</v>
      </c>
      <c r="I850" s="67">
        <f t="shared" si="79"/>
        <v>433.54</v>
      </c>
    </row>
    <row r="851" spans="1:9" ht="16.899999999999999" customHeight="1" x14ac:dyDescent="0.25">
      <c r="A851" s="53" t="s">
        <v>247</v>
      </c>
      <c r="B851" s="66">
        <v>1</v>
      </c>
      <c r="C851" s="66">
        <f t="shared" si="74"/>
        <v>488</v>
      </c>
      <c r="D851" s="66">
        <v>487</v>
      </c>
      <c r="E851" s="66">
        <v>1</v>
      </c>
      <c r="F851" s="55">
        <v>1229</v>
      </c>
      <c r="G851" s="73">
        <f t="shared" ref="G851:G914" si="80">F851/168.17</f>
        <v>7.308081108402213</v>
      </c>
      <c r="H851" s="67">
        <f t="shared" ref="H851:H914" si="81">ROUND(E851*G851*2,2)</f>
        <v>14.62</v>
      </c>
      <c r="I851" s="67">
        <f t="shared" si="79"/>
        <v>18.07</v>
      </c>
    </row>
    <row r="852" spans="1:9" ht="16.899999999999999" customHeight="1" x14ac:dyDescent="0.25">
      <c r="A852" s="53" t="s">
        <v>247</v>
      </c>
      <c r="B852" s="66">
        <v>1</v>
      </c>
      <c r="C852" s="66">
        <f t="shared" ref="C852:C915" si="82">D852+E852</f>
        <v>593</v>
      </c>
      <c r="D852" s="66">
        <v>583</v>
      </c>
      <c r="E852" s="66">
        <v>10</v>
      </c>
      <c r="F852" s="55">
        <v>1304</v>
      </c>
      <c r="G852" s="73">
        <f t="shared" si="80"/>
        <v>7.7540583932925022</v>
      </c>
      <c r="H852" s="67">
        <f t="shared" si="81"/>
        <v>155.08000000000001</v>
      </c>
      <c r="I852" s="67">
        <f t="shared" si="79"/>
        <v>191.66</v>
      </c>
    </row>
    <row r="853" spans="1:9" ht="16.899999999999999" customHeight="1" x14ac:dyDescent="0.25">
      <c r="A853" s="53" t="s">
        <v>247</v>
      </c>
      <c r="B853" s="66">
        <v>1</v>
      </c>
      <c r="C853" s="66">
        <f t="shared" si="82"/>
        <v>609</v>
      </c>
      <c r="D853" s="66">
        <v>590</v>
      </c>
      <c r="E853" s="66">
        <v>19</v>
      </c>
      <c r="F853" s="55">
        <v>1310</v>
      </c>
      <c r="G853" s="73">
        <f t="shared" si="80"/>
        <v>7.7897365760837252</v>
      </c>
      <c r="H853" s="67">
        <f t="shared" si="81"/>
        <v>296.01</v>
      </c>
      <c r="I853" s="67">
        <f t="shared" si="79"/>
        <v>365.84</v>
      </c>
    </row>
    <row r="854" spans="1:9" ht="16.899999999999999" customHeight="1" x14ac:dyDescent="0.25">
      <c r="A854" s="53" t="s">
        <v>247</v>
      </c>
      <c r="B854" s="66">
        <v>1</v>
      </c>
      <c r="C854" s="66">
        <f t="shared" si="82"/>
        <v>551</v>
      </c>
      <c r="D854" s="66">
        <v>535</v>
      </c>
      <c r="E854" s="66">
        <v>16</v>
      </c>
      <c r="F854" s="55">
        <v>1229</v>
      </c>
      <c r="G854" s="73">
        <f t="shared" si="80"/>
        <v>7.308081108402213</v>
      </c>
      <c r="H854" s="67">
        <f t="shared" si="81"/>
        <v>233.86</v>
      </c>
      <c r="I854" s="67">
        <f t="shared" si="79"/>
        <v>289.02999999999997</v>
      </c>
    </row>
    <row r="855" spans="1:9" ht="16.899999999999999" customHeight="1" x14ac:dyDescent="0.25">
      <c r="A855" s="53" t="s">
        <v>247</v>
      </c>
      <c r="B855" s="66">
        <v>1</v>
      </c>
      <c r="C855" s="66">
        <f t="shared" si="82"/>
        <v>465</v>
      </c>
      <c r="D855" s="66">
        <v>431</v>
      </c>
      <c r="E855" s="66">
        <v>34</v>
      </c>
      <c r="F855" s="55">
        <v>1261</v>
      </c>
      <c r="G855" s="73">
        <f t="shared" si="80"/>
        <v>7.4983647499554031</v>
      </c>
      <c r="H855" s="67">
        <f t="shared" si="81"/>
        <v>509.89</v>
      </c>
      <c r="I855" s="67">
        <f t="shared" si="79"/>
        <v>630.16999999999996</v>
      </c>
    </row>
    <row r="856" spans="1:9" ht="16.899999999999999" customHeight="1" x14ac:dyDescent="0.25">
      <c r="A856" s="53" t="s">
        <v>247</v>
      </c>
      <c r="B856" s="66">
        <v>1</v>
      </c>
      <c r="C856" s="66">
        <f t="shared" si="82"/>
        <v>544.5</v>
      </c>
      <c r="D856" s="66">
        <v>535</v>
      </c>
      <c r="E856" s="66">
        <v>9.5</v>
      </c>
      <c r="F856" s="55">
        <v>1304</v>
      </c>
      <c r="G856" s="73">
        <f t="shared" si="80"/>
        <v>7.7540583932925022</v>
      </c>
      <c r="H856" s="67">
        <f t="shared" si="81"/>
        <v>147.33000000000001</v>
      </c>
      <c r="I856" s="67">
        <f t="shared" si="79"/>
        <v>182.09</v>
      </c>
    </row>
    <row r="857" spans="1:9" ht="16.899999999999999" customHeight="1" x14ac:dyDescent="0.25">
      <c r="A857" s="53" t="s">
        <v>247</v>
      </c>
      <c r="B857" s="66">
        <v>1</v>
      </c>
      <c r="C857" s="66">
        <f t="shared" si="82"/>
        <v>676</v>
      </c>
      <c r="D857" s="66">
        <v>479</v>
      </c>
      <c r="E857" s="66">
        <v>197</v>
      </c>
      <c r="F857" s="55">
        <v>1379</v>
      </c>
      <c r="G857" s="73">
        <f t="shared" si="80"/>
        <v>8.2000356781827914</v>
      </c>
      <c r="H857" s="67">
        <f t="shared" si="81"/>
        <v>3230.81</v>
      </c>
      <c r="I857" s="67">
        <f t="shared" si="79"/>
        <v>3992.96</v>
      </c>
    </row>
    <row r="858" spans="1:9" ht="16.899999999999999" customHeight="1" x14ac:dyDescent="0.25">
      <c r="A858" s="53" t="s">
        <v>247</v>
      </c>
      <c r="B858" s="66">
        <v>1</v>
      </c>
      <c r="C858" s="66">
        <f t="shared" si="82"/>
        <v>462</v>
      </c>
      <c r="D858" s="66">
        <v>454</v>
      </c>
      <c r="E858" s="66">
        <v>8</v>
      </c>
      <c r="F858" s="55">
        <v>1310</v>
      </c>
      <c r="G858" s="73">
        <f t="shared" si="80"/>
        <v>7.7897365760837252</v>
      </c>
      <c r="H858" s="67">
        <f t="shared" si="81"/>
        <v>124.64</v>
      </c>
      <c r="I858" s="67">
        <f t="shared" si="79"/>
        <v>154.04</v>
      </c>
    </row>
    <row r="859" spans="1:9" ht="16.899999999999999" customHeight="1" x14ac:dyDescent="0.25">
      <c r="A859" s="53" t="s">
        <v>247</v>
      </c>
      <c r="B859" s="66">
        <v>1</v>
      </c>
      <c r="C859" s="66">
        <f t="shared" si="82"/>
        <v>621</v>
      </c>
      <c r="D859" s="66">
        <v>614</v>
      </c>
      <c r="E859" s="66">
        <v>7</v>
      </c>
      <c r="F859" s="55">
        <v>1310</v>
      </c>
      <c r="G859" s="73">
        <f t="shared" si="80"/>
        <v>7.7897365760837252</v>
      </c>
      <c r="H859" s="67">
        <f t="shared" si="81"/>
        <v>109.06</v>
      </c>
      <c r="I859" s="67">
        <f t="shared" si="79"/>
        <v>134.79</v>
      </c>
    </row>
    <row r="860" spans="1:9" ht="16.899999999999999" customHeight="1" x14ac:dyDescent="0.25">
      <c r="A860" s="53" t="s">
        <v>247</v>
      </c>
      <c r="B860" s="66">
        <v>1</v>
      </c>
      <c r="C860" s="66">
        <f t="shared" si="82"/>
        <v>435</v>
      </c>
      <c r="D860" s="66">
        <v>431</v>
      </c>
      <c r="E860" s="66">
        <v>4</v>
      </c>
      <c r="F860" s="55">
        <v>1229</v>
      </c>
      <c r="G860" s="73">
        <f t="shared" si="80"/>
        <v>7.308081108402213</v>
      </c>
      <c r="H860" s="67">
        <f t="shared" si="81"/>
        <v>58.46</v>
      </c>
      <c r="I860" s="67">
        <f t="shared" si="79"/>
        <v>72.25</v>
      </c>
    </row>
    <row r="861" spans="1:9" ht="16.899999999999999" customHeight="1" x14ac:dyDescent="0.25">
      <c r="A861" s="53" t="s">
        <v>247</v>
      </c>
      <c r="B861" s="66">
        <v>1</v>
      </c>
      <c r="C861" s="66">
        <f t="shared" si="82"/>
        <v>323</v>
      </c>
      <c r="D861" s="66">
        <v>311</v>
      </c>
      <c r="E861" s="66">
        <v>12</v>
      </c>
      <c r="F861" s="55">
        <v>1304</v>
      </c>
      <c r="G861" s="73">
        <f t="shared" si="80"/>
        <v>7.7540583932925022</v>
      </c>
      <c r="H861" s="67">
        <f t="shared" si="81"/>
        <v>186.1</v>
      </c>
      <c r="I861" s="67">
        <f t="shared" si="79"/>
        <v>230</v>
      </c>
    </row>
    <row r="862" spans="1:9" ht="16.899999999999999" customHeight="1" x14ac:dyDescent="0.25">
      <c r="A862" s="53" t="s">
        <v>247</v>
      </c>
      <c r="B862" s="66">
        <v>1</v>
      </c>
      <c r="C862" s="66">
        <f t="shared" si="82"/>
        <v>601</v>
      </c>
      <c r="D862" s="66">
        <v>598</v>
      </c>
      <c r="E862" s="66">
        <v>3</v>
      </c>
      <c r="F862" s="55">
        <v>1111</v>
      </c>
      <c r="G862" s="73">
        <f t="shared" si="80"/>
        <v>6.6064101801748238</v>
      </c>
      <c r="H862" s="67">
        <f t="shared" si="81"/>
        <v>39.64</v>
      </c>
      <c r="I862" s="67">
        <f t="shared" si="79"/>
        <v>48.99</v>
      </c>
    </row>
    <row r="863" spans="1:9" ht="16.899999999999999" customHeight="1" x14ac:dyDescent="0.25">
      <c r="A863" s="53" t="s">
        <v>247</v>
      </c>
      <c r="B863" s="66">
        <v>1</v>
      </c>
      <c r="C863" s="66">
        <f t="shared" si="82"/>
        <v>618</v>
      </c>
      <c r="D863" s="66">
        <v>598</v>
      </c>
      <c r="E863" s="66">
        <v>20</v>
      </c>
      <c r="F863" s="55">
        <v>1249</v>
      </c>
      <c r="G863" s="73">
        <f t="shared" si="80"/>
        <v>7.4270083843729564</v>
      </c>
      <c r="H863" s="67">
        <f t="shared" si="81"/>
        <v>297.08</v>
      </c>
      <c r="I863" s="67">
        <f t="shared" si="79"/>
        <v>367.16</v>
      </c>
    </row>
    <row r="864" spans="1:9" ht="16.899999999999999" customHeight="1" x14ac:dyDescent="0.25">
      <c r="A864" s="53" t="s">
        <v>247</v>
      </c>
      <c r="B864" s="66">
        <v>1</v>
      </c>
      <c r="C864" s="66">
        <f t="shared" si="82"/>
        <v>544.5</v>
      </c>
      <c r="D864" s="66">
        <v>534</v>
      </c>
      <c r="E864" s="66">
        <v>10.5</v>
      </c>
      <c r="F864" s="55">
        <v>1229</v>
      </c>
      <c r="G864" s="73">
        <f t="shared" si="80"/>
        <v>7.308081108402213</v>
      </c>
      <c r="H864" s="67">
        <f t="shared" si="81"/>
        <v>153.47</v>
      </c>
      <c r="I864" s="67">
        <f t="shared" si="79"/>
        <v>189.67</v>
      </c>
    </row>
    <row r="865" spans="1:9" ht="16.899999999999999" customHeight="1" x14ac:dyDescent="0.25">
      <c r="A865" s="53" t="s">
        <v>247</v>
      </c>
      <c r="B865" s="66">
        <v>1</v>
      </c>
      <c r="C865" s="66">
        <f t="shared" si="82"/>
        <v>875</v>
      </c>
      <c r="D865" s="66">
        <v>678</v>
      </c>
      <c r="E865" s="66">
        <v>197</v>
      </c>
      <c r="F865" s="55">
        <v>1261</v>
      </c>
      <c r="G865" s="73">
        <f t="shared" si="80"/>
        <v>7.4983647499554031</v>
      </c>
      <c r="H865" s="67">
        <f t="shared" si="81"/>
        <v>2954.36</v>
      </c>
      <c r="I865" s="67">
        <f t="shared" si="79"/>
        <v>3651.29</v>
      </c>
    </row>
    <row r="866" spans="1:9" ht="16.899999999999999" customHeight="1" x14ac:dyDescent="0.25">
      <c r="A866" s="53" t="s">
        <v>247</v>
      </c>
      <c r="B866" s="66">
        <v>1</v>
      </c>
      <c r="C866" s="66">
        <f t="shared" si="82"/>
        <v>582</v>
      </c>
      <c r="D866" s="66">
        <v>558</v>
      </c>
      <c r="E866" s="66">
        <v>24</v>
      </c>
      <c r="F866" s="55">
        <v>1269</v>
      </c>
      <c r="G866" s="73">
        <f t="shared" si="80"/>
        <v>7.5459356603437007</v>
      </c>
      <c r="H866" s="67">
        <f t="shared" si="81"/>
        <v>362.2</v>
      </c>
      <c r="I866" s="67">
        <f t="shared" si="79"/>
        <v>447.64</v>
      </c>
    </row>
    <row r="867" spans="1:9" ht="16.899999999999999" customHeight="1" x14ac:dyDescent="0.25">
      <c r="A867" s="53" t="s">
        <v>247</v>
      </c>
      <c r="B867" s="66">
        <v>1</v>
      </c>
      <c r="C867" s="66">
        <f t="shared" si="82"/>
        <v>605</v>
      </c>
      <c r="D867" s="66">
        <v>598</v>
      </c>
      <c r="E867" s="66">
        <v>7</v>
      </c>
      <c r="F867" s="55">
        <v>1229</v>
      </c>
      <c r="G867" s="73">
        <f t="shared" si="80"/>
        <v>7.308081108402213</v>
      </c>
      <c r="H867" s="67">
        <f t="shared" si="81"/>
        <v>102.31</v>
      </c>
      <c r="I867" s="67">
        <f t="shared" si="79"/>
        <v>126.44</v>
      </c>
    </row>
    <row r="868" spans="1:9" ht="16.899999999999999" customHeight="1" x14ac:dyDescent="0.25">
      <c r="A868" s="53" t="s">
        <v>247</v>
      </c>
      <c r="B868" s="66">
        <v>1</v>
      </c>
      <c r="C868" s="66">
        <f t="shared" si="82"/>
        <v>684</v>
      </c>
      <c r="D868" s="66">
        <v>678</v>
      </c>
      <c r="E868" s="66">
        <v>6</v>
      </c>
      <c r="F868" s="55">
        <v>1131</v>
      </c>
      <c r="G868" s="73">
        <f t="shared" si="80"/>
        <v>6.7253374561455672</v>
      </c>
      <c r="H868" s="67">
        <f t="shared" si="81"/>
        <v>80.7</v>
      </c>
      <c r="I868" s="67">
        <f t="shared" si="79"/>
        <v>99.74</v>
      </c>
    </row>
    <row r="869" spans="1:9" ht="16.899999999999999" customHeight="1" x14ac:dyDescent="0.25">
      <c r="A869" s="53" t="s">
        <v>247</v>
      </c>
      <c r="B869" s="66">
        <v>1</v>
      </c>
      <c r="C869" s="66">
        <f t="shared" si="82"/>
        <v>591</v>
      </c>
      <c r="D869" s="66">
        <v>582</v>
      </c>
      <c r="E869" s="66">
        <v>9</v>
      </c>
      <c r="F869" s="55">
        <v>1310</v>
      </c>
      <c r="G869" s="73">
        <f t="shared" si="80"/>
        <v>7.7897365760837252</v>
      </c>
      <c r="H869" s="67">
        <f t="shared" si="81"/>
        <v>140.22</v>
      </c>
      <c r="I869" s="67">
        <f t="shared" si="79"/>
        <v>173.3</v>
      </c>
    </row>
    <row r="870" spans="1:9" ht="16.899999999999999" customHeight="1" x14ac:dyDescent="0.25">
      <c r="A870" s="53" t="s">
        <v>247</v>
      </c>
      <c r="B870" s="66">
        <v>1</v>
      </c>
      <c r="C870" s="66">
        <f t="shared" si="82"/>
        <v>672</v>
      </c>
      <c r="D870" s="66">
        <v>478</v>
      </c>
      <c r="E870" s="66">
        <v>194</v>
      </c>
      <c r="F870" s="55">
        <v>1379</v>
      </c>
      <c r="G870" s="73">
        <f t="shared" si="80"/>
        <v>8.2000356781827914</v>
      </c>
      <c r="H870" s="67">
        <f t="shared" si="81"/>
        <v>3181.61</v>
      </c>
      <c r="I870" s="67">
        <f t="shared" si="79"/>
        <v>3932.15</v>
      </c>
    </row>
    <row r="871" spans="1:9" ht="16.899999999999999" customHeight="1" x14ac:dyDescent="0.25">
      <c r="A871" s="53" t="s">
        <v>247</v>
      </c>
      <c r="B871" s="66">
        <v>1</v>
      </c>
      <c r="C871" s="66">
        <f t="shared" si="82"/>
        <v>816</v>
      </c>
      <c r="D871" s="66">
        <v>678</v>
      </c>
      <c r="E871" s="66">
        <v>138</v>
      </c>
      <c r="F871" s="55">
        <v>1454</v>
      </c>
      <c r="G871" s="73">
        <f t="shared" si="80"/>
        <v>8.6460129630730815</v>
      </c>
      <c r="H871" s="67">
        <f t="shared" si="81"/>
        <v>2386.3000000000002</v>
      </c>
      <c r="I871" s="67">
        <f t="shared" si="79"/>
        <v>2949.23</v>
      </c>
    </row>
    <row r="872" spans="1:9" ht="16.899999999999999" customHeight="1" x14ac:dyDescent="0.25">
      <c r="A872" s="53" t="s">
        <v>247</v>
      </c>
      <c r="B872" s="66">
        <v>1</v>
      </c>
      <c r="C872" s="66">
        <f t="shared" si="82"/>
        <v>819</v>
      </c>
      <c r="D872" s="66">
        <v>598</v>
      </c>
      <c r="E872" s="66">
        <v>221</v>
      </c>
      <c r="F872" s="55">
        <v>1375</v>
      </c>
      <c r="G872" s="73">
        <f t="shared" si="80"/>
        <v>8.1762502229886422</v>
      </c>
      <c r="H872" s="67">
        <f t="shared" si="81"/>
        <v>3613.9</v>
      </c>
      <c r="I872" s="67">
        <f t="shared" si="79"/>
        <v>4466.42</v>
      </c>
    </row>
    <row r="873" spans="1:9" ht="16.899999999999999" customHeight="1" x14ac:dyDescent="0.25">
      <c r="A873" s="53" t="s">
        <v>247</v>
      </c>
      <c r="B873" s="66">
        <v>1</v>
      </c>
      <c r="C873" s="66">
        <f t="shared" si="82"/>
        <v>596</v>
      </c>
      <c r="D873" s="66">
        <v>591</v>
      </c>
      <c r="E873" s="66">
        <v>5</v>
      </c>
      <c r="F873" s="55">
        <v>1229</v>
      </c>
      <c r="G873" s="73">
        <f t="shared" si="80"/>
        <v>7.308081108402213</v>
      </c>
      <c r="H873" s="67">
        <f t="shared" si="81"/>
        <v>73.08</v>
      </c>
      <c r="I873" s="67">
        <f t="shared" si="79"/>
        <v>90.32</v>
      </c>
    </row>
    <row r="874" spans="1:9" ht="16.899999999999999" customHeight="1" x14ac:dyDescent="0.25">
      <c r="A874" s="53" t="s">
        <v>247</v>
      </c>
      <c r="B874" s="66">
        <v>1</v>
      </c>
      <c r="C874" s="66">
        <f t="shared" si="82"/>
        <v>614</v>
      </c>
      <c r="D874" s="66">
        <v>607</v>
      </c>
      <c r="E874" s="66">
        <v>7</v>
      </c>
      <c r="F874" s="55">
        <v>1304</v>
      </c>
      <c r="G874" s="73">
        <f t="shared" si="80"/>
        <v>7.7540583932925022</v>
      </c>
      <c r="H874" s="67">
        <f t="shared" si="81"/>
        <v>108.56</v>
      </c>
      <c r="I874" s="67">
        <f t="shared" si="79"/>
        <v>134.16999999999999</v>
      </c>
    </row>
    <row r="875" spans="1:9" ht="16.899999999999999" customHeight="1" x14ac:dyDescent="0.25">
      <c r="A875" s="53" t="s">
        <v>247</v>
      </c>
      <c r="B875" s="66">
        <v>1</v>
      </c>
      <c r="C875" s="66">
        <f t="shared" si="82"/>
        <v>522</v>
      </c>
      <c r="D875" s="66">
        <v>519</v>
      </c>
      <c r="E875" s="66">
        <v>3</v>
      </c>
      <c r="F875" s="55">
        <v>1229</v>
      </c>
      <c r="G875" s="73">
        <f t="shared" si="80"/>
        <v>7.308081108402213</v>
      </c>
      <c r="H875" s="67">
        <f t="shared" si="81"/>
        <v>43.85</v>
      </c>
      <c r="I875" s="68">
        <f>ROUND(H875*1.2077,2)</f>
        <v>52.96</v>
      </c>
    </row>
    <row r="876" spans="1:9" ht="16.899999999999999" customHeight="1" x14ac:dyDescent="0.25">
      <c r="A876" s="53" t="s">
        <v>247</v>
      </c>
      <c r="B876" s="66">
        <v>1</v>
      </c>
      <c r="C876" s="66">
        <f t="shared" si="82"/>
        <v>542</v>
      </c>
      <c r="D876" s="66">
        <v>518</v>
      </c>
      <c r="E876" s="66">
        <v>24</v>
      </c>
      <c r="F876" s="55">
        <v>1310</v>
      </c>
      <c r="G876" s="73">
        <f t="shared" si="80"/>
        <v>7.7897365760837252</v>
      </c>
      <c r="H876" s="67">
        <f t="shared" si="81"/>
        <v>373.91</v>
      </c>
      <c r="I876" s="67">
        <f t="shared" ref="I876:I881" si="83">ROUND(H876*1.2359,2)</f>
        <v>462.12</v>
      </c>
    </row>
    <row r="877" spans="1:9" ht="16.899999999999999" customHeight="1" x14ac:dyDescent="0.25">
      <c r="A877" s="53" t="s">
        <v>247</v>
      </c>
      <c r="B877" s="66">
        <v>1</v>
      </c>
      <c r="C877" s="66">
        <f t="shared" si="82"/>
        <v>680</v>
      </c>
      <c r="D877" s="66">
        <v>678</v>
      </c>
      <c r="E877" s="66">
        <v>2</v>
      </c>
      <c r="F877" s="55">
        <v>1111</v>
      </c>
      <c r="G877" s="73">
        <f t="shared" si="80"/>
        <v>6.6064101801748238</v>
      </c>
      <c r="H877" s="67">
        <f t="shared" si="81"/>
        <v>26.43</v>
      </c>
      <c r="I877" s="67">
        <f t="shared" si="83"/>
        <v>32.659999999999997</v>
      </c>
    </row>
    <row r="878" spans="1:9" ht="16.899999999999999" customHeight="1" x14ac:dyDescent="0.25">
      <c r="A878" s="53" t="s">
        <v>247</v>
      </c>
      <c r="B878" s="66">
        <v>1</v>
      </c>
      <c r="C878" s="66">
        <f t="shared" si="82"/>
        <v>602</v>
      </c>
      <c r="D878" s="66">
        <v>598</v>
      </c>
      <c r="E878" s="66">
        <v>4</v>
      </c>
      <c r="F878" s="55">
        <v>1306</v>
      </c>
      <c r="G878" s="73">
        <f t="shared" si="80"/>
        <v>7.7659511208895768</v>
      </c>
      <c r="H878" s="67">
        <f t="shared" si="81"/>
        <v>62.13</v>
      </c>
      <c r="I878" s="67">
        <f t="shared" si="83"/>
        <v>76.790000000000006</v>
      </c>
    </row>
    <row r="879" spans="1:9" ht="16.899999999999999" customHeight="1" x14ac:dyDescent="0.25">
      <c r="A879" s="53" t="s">
        <v>247</v>
      </c>
      <c r="B879" s="66">
        <v>1</v>
      </c>
      <c r="C879" s="66">
        <f t="shared" si="82"/>
        <v>497</v>
      </c>
      <c r="D879" s="66">
        <v>494</v>
      </c>
      <c r="E879" s="66">
        <v>3</v>
      </c>
      <c r="F879" s="55">
        <v>1310</v>
      </c>
      <c r="G879" s="73">
        <f t="shared" si="80"/>
        <v>7.7897365760837252</v>
      </c>
      <c r="H879" s="67">
        <f t="shared" si="81"/>
        <v>46.74</v>
      </c>
      <c r="I879" s="67">
        <f t="shared" si="83"/>
        <v>57.77</v>
      </c>
    </row>
    <row r="880" spans="1:9" ht="16.899999999999999" customHeight="1" x14ac:dyDescent="0.25">
      <c r="A880" s="53" t="s">
        <v>247</v>
      </c>
      <c r="B880" s="66">
        <v>1</v>
      </c>
      <c r="C880" s="66">
        <f t="shared" si="82"/>
        <v>714</v>
      </c>
      <c r="D880" s="66">
        <v>678</v>
      </c>
      <c r="E880" s="66">
        <v>36</v>
      </c>
      <c r="F880" s="55">
        <v>1111</v>
      </c>
      <c r="G880" s="73">
        <f t="shared" si="80"/>
        <v>6.6064101801748238</v>
      </c>
      <c r="H880" s="67">
        <f t="shared" si="81"/>
        <v>475.66</v>
      </c>
      <c r="I880" s="67">
        <f t="shared" si="83"/>
        <v>587.87</v>
      </c>
    </row>
    <row r="881" spans="1:9" ht="16.899999999999999" customHeight="1" x14ac:dyDescent="0.25">
      <c r="A881" s="53" t="s">
        <v>247</v>
      </c>
      <c r="B881" s="66">
        <v>1</v>
      </c>
      <c r="C881" s="66">
        <f t="shared" si="82"/>
        <v>632.5</v>
      </c>
      <c r="D881" s="66">
        <v>510</v>
      </c>
      <c r="E881" s="66">
        <v>122.5</v>
      </c>
      <c r="F881" s="55">
        <v>1268</v>
      </c>
      <c r="G881" s="73">
        <f t="shared" si="80"/>
        <v>7.5399892965451629</v>
      </c>
      <c r="H881" s="67">
        <f t="shared" si="81"/>
        <v>1847.3</v>
      </c>
      <c r="I881" s="67">
        <f t="shared" si="83"/>
        <v>2283.08</v>
      </c>
    </row>
    <row r="882" spans="1:9" ht="16.899999999999999" customHeight="1" x14ac:dyDescent="0.25">
      <c r="A882" s="53" t="s">
        <v>247</v>
      </c>
      <c r="B882" s="66">
        <v>1</v>
      </c>
      <c r="C882" s="66">
        <f t="shared" si="82"/>
        <v>62</v>
      </c>
      <c r="D882" s="66">
        <v>0</v>
      </c>
      <c r="E882" s="66">
        <v>62</v>
      </c>
      <c r="F882" s="55">
        <v>1439</v>
      </c>
      <c r="G882" s="73">
        <f t="shared" si="80"/>
        <v>8.5568175060950242</v>
      </c>
      <c r="H882" s="67">
        <f t="shared" si="81"/>
        <v>1061.05</v>
      </c>
      <c r="I882" s="68">
        <f>ROUND(H882*1.2077,2)</f>
        <v>1281.43</v>
      </c>
    </row>
    <row r="883" spans="1:9" ht="16.899999999999999" customHeight="1" x14ac:dyDescent="0.25">
      <c r="A883" s="53" t="s">
        <v>247</v>
      </c>
      <c r="B883" s="66">
        <v>1</v>
      </c>
      <c r="C883" s="66">
        <f t="shared" si="82"/>
        <v>648</v>
      </c>
      <c r="D883" s="66">
        <v>639</v>
      </c>
      <c r="E883" s="66">
        <v>9</v>
      </c>
      <c r="F883" s="55">
        <v>1229</v>
      </c>
      <c r="G883" s="73">
        <f t="shared" si="80"/>
        <v>7.308081108402213</v>
      </c>
      <c r="H883" s="67">
        <f t="shared" si="81"/>
        <v>131.55000000000001</v>
      </c>
      <c r="I883" s="67">
        <f t="shared" ref="I883:I897" si="84">ROUND(H883*1.2359,2)</f>
        <v>162.58000000000001</v>
      </c>
    </row>
    <row r="884" spans="1:9" ht="16.899999999999999" customHeight="1" x14ac:dyDescent="0.25">
      <c r="A884" s="53" t="s">
        <v>247</v>
      </c>
      <c r="B884" s="66">
        <v>1</v>
      </c>
      <c r="C884" s="66">
        <f t="shared" si="82"/>
        <v>585</v>
      </c>
      <c r="D884" s="66">
        <v>584</v>
      </c>
      <c r="E884" s="66">
        <v>1</v>
      </c>
      <c r="F884" s="55">
        <v>1186</v>
      </c>
      <c r="G884" s="73">
        <f t="shared" si="80"/>
        <v>7.052387465065113</v>
      </c>
      <c r="H884" s="67">
        <f t="shared" si="81"/>
        <v>14.1</v>
      </c>
      <c r="I884" s="67">
        <f t="shared" si="84"/>
        <v>17.43</v>
      </c>
    </row>
    <row r="885" spans="1:9" ht="16.899999999999999" customHeight="1" x14ac:dyDescent="0.25">
      <c r="A885" s="53" t="s">
        <v>247</v>
      </c>
      <c r="B885" s="66">
        <v>1</v>
      </c>
      <c r="C885" s="66">
        <f t="shared" si="82"/>
        <v>68.5</v>
      </c>
      <c r="D885" s="66">
        <v>67.5</v>
      </c>
      <c r="E885" s="66">
        <v>1</v>
      </c>
      <c r="F885" s="55">
        <v>1375</v>
      </c>
      <c r="G885" s="73">
        <f t="shared" si="80"/>
        <v>8.1762502229886422</v>
      </c>
      <c r="H885" s="67">
        <f t="shared" si="81"/>
        <v>16.350000000000001</v>
      </c>
      <c r="I885" s="67">
        <f t="shared" si="84"/>
        <v>20.21</v>
      </c>
    </row>
    <row r="886" spans="1:9" ht="16.899999999999999" customHeight="1" x14ac:dyDescent="0.25">
      <c r="A886" s="53" t="s">
        <v>247</v>
      </c>
      <c r="B886" s="66">
        <v>1</v>
      </c>
      <c r="C886" s="66">
        <f t="shared" si="82"/>
        <v>592.5</v>
      </c>
      <c r="D886" s="66">
        <v>591</v>
      </c>
      <c r="E886" s="66">
        <v>1.5</v>
      </c>
      <c r="F886" s="55">
        <v>1229</v>
      </c>
      <c r="G886" s="73">
        <f t="shared" si="80"/>
        <v>7.308081108402213</v>
      </c>
      <c r="H886" s="67">
        <f t="shared" si="81"/>
        <v>21.92</v>
      </c>
      <c r="I886" s="67">
        <f t="shared" si="84"/>
        <v>27.09</v>
      </c>
    </row>
    <row r="887" spans="1:9" ht="16.899999999999999" customHeight="1" x14ac:dyDescent="0.25">
      <c r="A887" s="53" t="s">
        <v>247</v>
      </c>
      <c r="B887" s="66">
        <v>1</v>
      </c>
      <c r="C887" s="66">
        <f t="shared" si="82"/>
        <v>520</v>
      </c>
      <c r="D887" s="66">
        <v>519</v>
      </c>
      <c r="E887" s="66">
        <v>1</v>
      </c>
      <c r="F887" s="55">
        <v>1229</v>
      </c>
      <c r="G887" s="73">
        <f t="shared" si="80"/>
        <v>7.308081108402213</v>
      </c>
      <c r="H887" s="67">
        <f t="shared" si="81"/>
        <v>14.62</v>
      </c>
      <c r="I887" s="67">
        <f t="shared" si="84"/>
        <v>18.07</v>
      </c>
    </row>
    <row r="888" spans="1:9" ht="16.899999999999999" customHeight="1" x14ac:dyDescent="0.25">
      <c r="A888" s="53" t="s">
        <v>247</v>
      </c>
      <c r="B888" s="66">
        <v>1</v>
      </c>
      <c r="C888" s="66">
        <f t="shared" si="82"/>
        <v>871</v>
      </c>
      <c r="D888" s="66">
        <v>638</v>
      </c>
      <c r="E888" s="66">
        <v>233</v>
      </c>
      <c r="F888" s="55">
        <v>1261</v>
      </c>
      <c r="G888" s="73">
        <f t="shared" si="80"/>
        <v>7.4983647499554031</v>
      </c>
      <c r="H888" s="67">
        <f t="shared" si="81"/>
        <v>3494.24</v>
      </c>
      <c r="I888" s="67">
        <f t="shared" si="84"/>
        <v>4318.53</v>
      </c>
    </row>
    <row r="889" spans="1:9" ht="16.899999999999999" customHeight="1" x14ac:dyDescent="0.25">
      <c r="A889" s="53" t="s">
        <v>247</v>
      </c>
      <c r="B889" s="66">
        <v>1</v>
      </c>
      <c r="C889" s="66">
        <f t="shared" si="82"/>
        <v>291.25</v>
      </c>
      <c r="D889" s="66">
        <v>283.25</v>
      </c>
      <c r="E889" s="66">
        <v>8</v>
      </c>
      <c r="F889" s="55">
        <v>1249</v>
      </c>
      <c r="G889" s="73">
        <f t="shared" si="80"/>
        <v>7.4270083843729564</v>
      </c>
      <c r="H889" s="67">
        <f t="shared" si="81"/>
        <v>118.83</v>
      </c>
      <c r="I889" s="67">
        <f t="shared" si="84"/>
        <v>146.86000000000001</v>
      </c>
    </row>
    <row r="890" spans="1:9" ht="16.899999999999999" customHeight="1" x14ac:dyDescent="0.25">
      <c r="A890" s="53" t="s">
        <v>247</v>
      </c>
      <c r="B890" s="66">
        <v>1</v>
      </c>
      <c r="C890" s="66">
        <f t="shared" si="82"/>
        <v>728</v>
      </c>
      <c r="D890" s="66">
        <v>678</v>
      </c>
      <c r="E890" s="66">
        <v>50</v>
      </c>
      <c r="F890" s="55">
        <v>1310</v>
      </c>
      <c r="G890" s="73">
        <f t="shared" si="80"/>
        <v>7.7897365760837252</v>
      </c>
      <c r="H890" s="67">
        <f t="shared" si="81"/>
        <v>778.97</v>
      </c>
      <c r="I890" s="67">
        <f t="shared" si="84"/>
        <v>962.73</v>
      </c>
    </row>
    <row r="891" spans="1:9" ht="16.899999999999999" customHeight="1" x14ac:dyDescent="0.25">
      <c r="A891" s="53" t="s">
        <v>247</v>
      </c>
      <c r="B891" s="66">
        <v>1</v>
      </c>
      <c r="C891" s="66">
        <f t="shared" si="82"/>
        <v>702</v>
      </c>
      <c r="D891" s="66">
        <v>678</v>
      </c>
      <c r="E891" s="66">
        <v>24</v>
      </c>
      <c r="F891" s="55">
        <v>1229</v>
      </c>
      <c r="G891" s="73">
        <f t="shared" si="80"/>
        <v>7.308081108402213</v>
      </c>
      <c r="H891" s="67">
        <f t="shared" si="81"/>
        <v>350.79</v>
      </c>
      <c r="I891" s="67">
        <f t="shared" si="84"/>
        <v>433.54</v>
      </c>
    </row>
    <row r="892" spans="1:9" ht="16.899999999999999" customHeight="1" x14ac:dyDescent="0.25">
      <c r="A892" s="53" t="s">
        <v>247</v>
      </c>
      <c r="B892" s="66">
        <v>1</v>
      </c>
      <c r="C892" s="66">
        <f t="shared" si="82"/>
        <v>496</v>
      </c>
      <c r="D892" s="66">
        <v>494</v>
      </c>
      <c r="E892" s="66">
        <v>2</v>
      </c>
      <c r="F892" s="55">
        <v>1229</v>
      </c>
      <c r="G892" s="73">
        <f t="shared" si="80"/>
        <v>7.308081108402213</v>
      </c>
      <c r="H892" s="67">
        <f t="shared" si="81"/>
        <v>29.23</v>
      </c>
      <c r="I892" s="67">
        <f t="shared" si="84"/>
        <v>36.130000000000003</v>
      </c>
    </row>
    <row r="893" spans="1:9" ht="16.899999999999999" customHeight="1" x14ac:dyDescent="0.25">
      <c r="A893" s="53" t="s">
        <v>247</v>
      </c>
      <c r="B893" s="66">
        <v>1</v>
      </c>
      <c r="C893" s="66">
        <f t="shared" si="82"/>
        <v>258</v>
      </c>
      <c r="D893" s="66">
        <v>256</v>
      </c>
      <c r="E893" s="66">
        <v>2</v>
      </c>
      <c r="F893" s="55">
        <v>1229</v>
      </c>
      <c r="G893" s="73">
        <f t="shared" si="80"/>
        <v>7.308081108402213</v>
      </c>
      <c r="H893" s="67">
        <f t="shared" si="81"/>
        <v>29.23</v>
      </c>
      <c r="I893" s="67">
        <f t="shared" si="84"/>
        <v>36.130000000000003</v>
      </c>
    </row>
    <row r="894" spans="1:9" ht="16.899999999999999" customHeight="1" x14ac:dyDescent="0.25">
      <c r="A894" s="53" t="s">
        <v>247</v>
      </c>
      <c r="B894" s="66">
        <v>1</v>
      </c>
      <c r="C894" s="66">
        <f t="shared" si="82"/>
        <v>612</v>
      </c>
      <c r="D894" s="66">
        <v>598</v>
      </c>
      <c r="E894" s="66">
        <v>14</v>
      </c>
      <c r="F894" s="55">
        <v>1541</v>
      </c>
      <c r="G894" s="73">
        <f t="shared" si="80"/>
        <v>9.1633466135458175</v>
      </c>
      <c r="H894" s="67">
        <f t="shared" si="81"/>
        <v>256.57</v>
      </c>
      <c r="I894" s="67">
        <f t="shared" si="84"/>
        <v>317.08999999999997</v>
      </c>
    </row>
    <row r="895" spans="1:9" ht="16.899999999999999" customHeight="1" x14ac:dyDescent="0.25">
      <c r="A895" s="53" t="s">
        <v>247</v>
      </c>
      <c r="B895" s="66">
        <v>1</v>
      </c>
      <c r="C895" s="66">
        <f t="shared" si="82"/>
        <v>550</v>
      </c>
      <c r="D895" s="66">
        <v>543</v>
      </c>
      <c r="E895" s="66">
        <v>7</v>
      </c>
      <c r="F895" s="55">
        <v>1229</v>
      </c>
      <c r="G895" s="73">
        <f t="shared" si="80"/>
        <v>7.308081108402213</v>
      </c>
      <c r="H895" s="67">
        <f t="shared" si="81"/>
        <v>102.31</v>
      </c>
      <c r="I895" s="67">
        <f t="shared" si="84"/>
        <v>126.44</v>
      </c>
    </row>
    <row r="896" spans="1:9" ht="16.899999999999999" customHeight="1" x14ac:dyDescent="0.25">
      <c r="A896" s="53" t="s">
        <v>247</v>
      </c>
      <c r="B896" s="66">
        <v>1</v>
      </c>
      <c r="C896" s="66">
        <f t="shared" si="82"/>
        <v>602</v>
      </c>
      <c r="D896" s="66">
        <v>598</v>
      </c>
      <c r="E896" s="66">
        <v>4</v>
      </c>
      <c r="F896" s="55">
        <v>1229</v>
      </c>
      <c r="G896" s="73">
        <f t="shared" si="80"/>
        <v>7.308081108402213</v>
      </c>
      <c r="H896" s="67">
        <f t="shared" si="81"/>
        <v>58.46</v>
      </c>
      <c r="I896" s="67">
        <f t="shared" si="84"/>
        <v>72.25</v>
      </c>
    </row>
    <row r="897" spans="1:9" ht="16.899999999999999" customHeight="1" x14ac:dyDescent="0.25">
      <c r="A897" s="53" t="s">
        <v>247</v>
      </c>
      <c r="B897" s="66">
        <v>1</v>
      </c>
      <c r="C897" s="66">
        <f t="shared" si="82"/>
        <v>648</v>
      </c>
      <c r="D897" s="66">
        <v>526</v>
      </c>
      <c r="E897" s="66">
        <v>122</v>
      </c>
      <c r="F897" s="55">
        <v>1379</v>
      </c>
      <c r="G897" s="73">
        <f t="shared" si="80"/>
        <v>8.2000356781827914</v>
      </c>
      <c r="H897" s="67">
        <f t="shared" si="81"/>
        <v>2000.81</v>
      </c>
      <c r="I897" s="67">
        <f t="shared" si="84"/>
        <v>2472.8000000000002</v>
      </c>
    </row>
    <row r="898" spans="1:9" ht="16.899999999999999" customHeight="1" x14ac:dyDescent="0.25">
      <c r="A898" s="53" t="s">
        <v>247</v>
      </c>
      <c r="B898" s="66">
        <v>1</v>
      </c>
      <c r="C898" s="66">
        <f t="shared" si="82"/>
        <v>583</v>
      </c>
      <c r="D898" s="66">
        <v>535</v>
      </c>
      <c r="E898" s="66">
        <v>48</v>
      </c>
      <c r="F898" s="55">
        <v>1269</v>
      </c>
      <c r="G898" s="73">
        <f t="shared" si="80"/>
        <v>7.5459356603437007</v>
      </c>
      <c r="H898" s="67">
        <f t="shared" si="81"/>
        <v>724.41</v>
      </c>
      <c r="I898" s="68">
        <f>ROUND(H898*1.2077,2)</f>
        <v>874.87</v>
      </c>
    </row>
    <row r="899" spans="1:9" ht="16.899999999999999" customHeight="1" x14ac:dyDescent="0.25">
      <c r="A899" s="53" t="s">
        <v>247</v>
      </c>
      <c r="B899" s="66">
        <v>1</v>
      </c>
      <c r="C899" s="66">
        <f t="shared" si="82"/>
        <v>602</v>
      </c>
      <c r="D899" s="66">
        <v>598</v>
      </c>
      <c r="E899" s="66">
        <v>4</v>
      </c>
      <c r="F899" s="55">
        <v>1111</v>
      </c>
      <c r="G899" s="73">
        <f t="shared" si="80"/>
        <v>6.6064101801748238</v>
      </c>
      <c r="H899" s="67">
        <f t="shared" si="81"/>
        <v>52.85</v>
      </c>
      <c r="I899" s="67">
        <f t="shared" ref="I899:I905" si="85">ROUND(H899*1.2359,2)</f>
        <v>65.319999999999993</v>
      </c>
    </row>
    <row r="900" spans="1:9" ht="16.899999999999999" customHeight="1" x14ac:dyDescent="0.25">
      <c r="A900" s="53" t="s">
        <v>247</v>
      </c>
      <c r="B900" s="66">
        <v>1</v>
      </c>
      <c r="C900" s="66">
        <f t="shared" si="82"/>
        <v>601</v>
      </c>
      <c r="D900" s="66">
        <v>598</v>
      </c>
      <c r="E900" s="66">
        <v>3</v>
      </c>
      <c r="F900" s="55">
        <v>1229</v>
      </c>
      <c r="G900" s="73">
        <f t="shared" si="80"/>
        <v>7.308081108402213</v>
      </c>
      <c r="H900" s="67">
        <f t="shared" si="81"/>
        <v>43.85</v>
      </c>
      <c r="I900" s="67">
        <f t="shared" si="85"/>
        <v>54.19</v>
      </c>
    </row>
    <row r="901" spans="1:9" ht="16.899999999999999" customHeight="1" x14ac:dyDescent="0.25">
      <c r="A901" s="53" t="s">
        <v>247</v>
      </c>
      <c r="B901" s="66">
        <v>1</v>
      </c>
      <c r="C901" s="66">
        <f t="shared" si="82"/>
        <v>354</v>
      </c>
      <c r="D901" s="66">
        <v>351</v>
      </c>
      <c r="E901" s="66">
        <v>3</v>
      </c>
      <c r="F901" s="55">
        <v>1229</v>
      </c>
      <c r="G901" s="73">
        <f t="shared" si="80"/>
        <v>7.308081108402213</v>
      </c>
      <c r="H901" s="67">
        <f t="shared" si="81"/>
        <v>43.85</v>
      </c>
      <c r="I901" s="67">
        <f t="shared" si="85"/>
        <v>54.19</v>
      </c>
    </row>
    <row r="902" spans="1:9" ht="16.899999999999999" customHeight="1" x14ac:dyDescent="0.25">
      <c r="A902" s="53" t="s">
        <v>247</v>
      </c>
      <c r="B902" s="66">
        <v>1</v>
      </c>
      <c r="C902" s="66">
        <f t="shared" si="82"/>
        <v>513</v>
      </c>
      <c r="D902" s="66">
        <v>511</v>
      </c>
      <c r="E902" s="66">
        <v>2</v>
      </c>
      <c r="F902" s="55">
        <v>1229</v>
      </c>
      <c r="G902" s="73">
        <f t="shared" si="80"/>
        <v>7.308081108402213</v>
      </c>
      <c r="H902" s="67">
        <f t="shared" si="81"/>
        <v>29.23</v>
      </c>
      <c r="I902" s="67">
        <f t="shared" si="85"/>
        <v>36.130000000000003</v>
      </c>
    </row>
    <row r="903" spans="1:9" ht="16.899999999999999" customHeight="1" x14ac:dyDescent="0.25">
      <c r="A903" s="53" t="s">
        <v>247</v>
      </c>
      <c r="B903" s="66">
        <v>1</v>
      </c>
      <c r="C903" s="66">
        <f t="shared" si="82"/>
        <v>440</v>
      </c>
      <c r="D903" s="66">
        <v>438</v>
      </c>
      <c r="E903" s="66">
        <v>2</v>
      </c>
      <c r="F903" s="55">
        <v>1111</v>
      </c>
      <c r="G903" s="73">
        <f t="shared" si="80"/>
        <v>6.6064101801748238</v>
      </c>
      <c r="H903" s="67">
        <f t="shared" si="81"/>
        <v>26.43</v>
      </c>
      <c r="I903" s="67">
        <f t="shared" si="85"/>
        <v>32.659999999999997</v>
      </c>
    </row>
    <row r="904" spans="1:9" ht="16.899999999999999" customHeight="1" x14ac:dyDescent="0.25">
      <c r="A904" s="53" t="s">
        <v>247</v>
      </c>
      <c r="B904" s="66">
        <v>1</v>
      </c>
      <c r="C904" s="66">
        <f t="shared" si="82"/>
        <v>639.5</v>
      </c>
      <c r="D904" s="66">
        <v>486</v>
      </c>
      <c r="E904" s="66">
        <v>153.49999999999997</v>
      </c>
      <c r="F904" s="55">
        <v>1268</v>
      </c>
      <c r="G904" s="73">
        <f t="shared" si="80"/>
        <v>7.5399892965451629</v>
      </c>
      <c r="H904" s="67">
        <f t="shared" si="81"/>
        <v>2314.7800000000002</v>
      </c>
      <c r="I904" s="67">
        <f t="shared" si="85"/>
        <v>2860.84</v>
      </c>
    </row>
    <row r="905" spans="1:9" ht="16.899999999999999" customHeight="1" x14ac:dyDescent="0.25">
      <c r="A905" s="53" t="s">
        <v>247</v>
      </c>
      <c r="B905" s="66">
        <v>1</v>
      </c>
      <c r="C905" s="66">
        <f t="shared" si="82"/>
        <v>648</v>
      </c>
      <c r="D905" s="66">
        <v>519</v>
      </c>
      <c r="E905" s="66">
        <v>129</v>
      </c>
      <c r="F905" s="55">
        <v>1375</v>
      </c>
      <c r="G905" s="73">
        <f t="shared" si="80"/>
        <v>8.1762502229886422</v>
      </c>
      <c r="H905" s="67">
        <f t="shared" si="81"/>
        <v>2109.4699999999998</v>
      </c>
      <c r="I905" s="67">
        <f t="shared" si="85"/>
        <v>2607.09</v>
      </c>
    </row>
    <row r="906" spans="1:9" ht="16.899999999999999" customHeight="1" x14ac:dyDescent="0.25">
      <c r="A906" s="53" t="s">
        <v>247</v>
      </c>
      <c r="B906" s="66">
        <v>1</v>
      </c>
      <c r="C906" s="66">
        <f t="shared" si="82"/>
        <v>730</v>
      </c>
      <c r="D906" s="66">
        <v>591</v>
      </c>
      <c r="E906" s="66">
        <v>139</v>
      </c>
      <c r="F906" s="55">
        <v>1268</v>
      </c>
      <c r="G906" s="73">
        <f t="shared" si="80"/>
        <v>7.5399892965451629</v>
      </c>
      <c r="H906" s="67">
        <f t="shared" si="81"/>
        <v>2096.12</v>
      </c>
      <c r="I906" s="68">
        <f>ROUND(H906*1.2077,2)</f>
        <v>2531.48</v>
      </c>
    </row>
    <row r="907" spans="1:9" ht="16.899999999999999" customHeight="1" x14ac:dyDescent="0.25">
      <c r="A907" s="53" t="s">
        <v>247</v>
      </c>
      <c r="B907" s="66">
        <v>1</v>
      </c>
      <c r="C907" s="66">
        <f t="shared" si="82"/>
        <v>552</v>
      </c>
      <c r="D907" s="66">
        <v>486</v>
      </c>
      <c r="E907" s="66">
        <v>66</v>
      </c>
      <c r="F907" s="55">
        <v>1343</v>
      </c>
      <c r="G907" s="73">
        <f t="shared" si="80"/>
        <v>7.985966581435453</v>
      </c>
      <c r="H907" s="67">
        <f t="shared" si="81"/>
        <v>1054.1500000000001</v>
      </c>
      <c r="I907" s="67">
        <f t="shared" ref="I907:I954" si="86">ROUND(H907*1.2359,2)</f>
        <v>1302.82</v>
      </c>
    </row>
    <row r="908" spans="1:9" ht="16.899999999999999" customHeight="1" x14ac:dyDescent="0.25">
      <c r="A908" s="53" t="s">
        <v>247</v>
      </c>
      <c r="B908" s="66">
        <v>1</v>
      </c>
      <c r="C908" s="66">
        <f t="shared" si="82"/>
        <v>816</v>
      </c>
      <c r="D908" s="66">
        <v>598</v>
      </c>
      <c r="E908" s="66">
        <v>218</v>
      </c>
      <c r="F908" s="55">
        <v>1379</v>
      </c>
      <c r="G908" s="73">
        <f t="shared" si="80"/>
        <v>8.2000356781827914</v>
      </c>
      <c r="H908" s="67">
        <f t="shared" si="81"/>
        <v>3575.22</v>
      </c>
      <c r="I908" s="67">
        <f t="shared" si="86"/>
        <v>4418.6099999999997</v>
      </c>
    </row>
    <row r="909" spans="1:9" ht="16.899999999999999" customHeight="1" x14ac:dyDescent="0.25">
      <c r="A909" s="53" t="s">
        <v>247</v>
      </c>
      <c r="B909" s="66">
        <v>1</v>
      </c>
      <c r="C909" s="66">
        <f t="shared" si="82"/>
        <v>519</v>
      </c>
      <c r="D909" s="66">
        <v>518</v>
      </c>
      <c r="E909" s="66">
        <v>1</v>
      </c>
      <c r="F909" s="55">
        <v>1229</v>
      </c>
      <c r="G909" s="73">
        <f t="shared" si="80"/>
        <v>7.308081108402213</v>
      </c>
      <c r="H909" s="67">
        <f t="shared" si="81"/>
        <v>14.62</v>
      </c>
      <c r="I909" s="67">
        <f t="shared" si="86"/>
        <v>18.07</v>
      </c>
    </row>
    <row r="910" spans="1:9" ht="16.899999999999999" customHeight="1" x14ac:dyDescent="0.25">
      <c r="A910" s="53" t="s">
        <v>247</v>
      </c>
      <c r="B910" s="66">
        <v>1</v>
      </c>
      <c r="C910" s="66">
        <f t="shared" si="82"/>
        <v>614</v>
      </c>
      <c r="D910" s="66">
        <v>598</v>
      </c>
      <c r="E910" s="66">
        <v>16</v>
      </c>
      <c r="F910" s="55">
        <v>1310</v>
      </c>
      <c r="G910" s="73">
        <f t="shared" si="80"/>
        <v>7.7897365760837252</v>
      </c>
      <c r="H910" s="67">
        <f t="shared" si="81"/>
        <v>249.27</v>
      </c>
      <c r="I910" s="67">
        <f t="shared" si="86"/>
        <v>308.07</v>
      </c>
    </row>
    <row r="911" spans="1:9" ht="16.899999999999999" customHeight="1" x14ac:dyDescent="0.25">
      <c r="A911" s="53" t="s">
        <v>247</v>
      </c>
      <c r="B911" s="66">
        <v>1</v>
      </c>
      <c r="C911" s="66">
        <f t="shared" si="82"/>
        <v>534</v>
      </c>
      <c r="D911" s="66">
        <v>527</v>
      </c>
      <c r="E911" s="66">
        <v>7</v>
      </c>
      <c r="F911" s="55">
        <v>1151</v>
      </c>
      <c r="G911" s="73">
        <f t="shared" si="80"/>
        <v>6.8442647321163115</v>
      </c>
      <c r="H911" s="67">
        <f t="shared" si="81"/>
        <v>95.82</v>
      </c>
      <c r="I911" s="67">
        <f t="shared" si="86"/>
        <v>118.42</v>
      </c>
    </row>
    <row r="912" spans="1:9" ht="16.899999999999999" customHeight="1" x14ac:dyDescent="0.25">
      <c r="A912" s="53" t="s">
        <v>248</v>
      </c>
      <c r="B912" s="66">
        <v>1</v>
      </c>
      <c r="C912" s="66">
        <f t="shared" si="82"/>
        <v>460</v>
      </c>
      <c r="D912" s="66">
        <v>454</v>
      </c>
      <c r="E912" s="66">
        <v>6</v>
      </c>
      <c r="F912" s="55">
        <v>1424</v>
      </c>
      <c r="G912" s="73">
        <f t="shared" si="80"/>
        <v>8.4676220491169651</v>
      </c>
      <c r="H912" s="67">
        <f t="shared" si="81"/>
        <v>101.61</v>
      </c>
      <c r="I912" s="67">
        <f t="shared" si="86"/>
        <v>125.58</v>
      </c>
    </row>
    <row r="913" spans="1:9" ht="16.899999999999999" customHeight="1" x14ac:dyDescent="0.25">
      <c r="A913" s="53" t="s">
        <v>248</v>
      </c>
      <c r="B913" s="66">
        <v>1</v>
      </c>
      <c r="C913" s="66">
        <f t="shared" si="82"/>
        <v>643</v>
      </c>
      <c r="D913" s="66">
        <v>638</v>
      </c>
      <c r="E913" s="66">
        <v>5</v>
      </c>
      <c r="F913" s="55">
        <v>1424</v>
      </c>
      <c r="G913" s="73">
        <f t="shared" si="80"/>
        <v>8.4676220491169651</v>
      </c>
      <c r="H913" s="67">
        <f t="shared" si="81"/>
        <v>84.68</v>
      </c>
      <c r="I913" s="67">
        <f t="shared" si="86"/>
        <v>104.66</v>
      </c>
    </row>
    <row r="914" spans="1:9" ht="16.899999999999999" customHeight="1" x14ac:dyDescent="0.25">
      <c r="A914" s="53" t="s">
        <v>248</v>
      </c>
      <c r="B914" s="66">
        <v>1</v>
      </c>
      <c r="C914" s="66">
        <f t="shared" si="82"/>
        <v>593</v>
      </c>
      <c r="D914" s="66">
        <v>590</v>
      </c>
      <c r="E914" s="66">
        <v>3</v>
      </c>
      <c r="F914" s="55">
        <v>1424</v>
      </c>
      <c r="G914" s="73">
        <f t="shared" si="80"/>
        <v>8.4676220491169651</v>
      </c>
      <c r="H914" s="67">
        <f t="shared" si="81"/>
        <v>50.81</v>
      </c>
      <c r="I914" s="67">
        <f t="shared" si="86"/>
        <v>62.8</v>
      </c>
    </row>
    <row r="915" spans="1:9" ht="16.899999999999999" customHeight="1" x14ac:dyDescent="0.25">
      <c r="A915" s="53" t="s">
        <v>248</v>
      </c>
      <c r="B915" s="66">
        <v>1</v>
      </c>
      <c r="C915" s="66">
        <f t="shared" si="82"/>
        <v>319.66666600000002</v>
      </c>
      <c r="D915" s="66">
        <v>316.5</v>
      </c>
      <c r="E915" s="66">
        <v>3.1666660000000002</v>
      </c>
      <c r="F915" s="55">
        <v>1618</v>
      </c>
      <c r="G915" s="73">
        <f t="shared" ref="G915:G978" si="87">F915/168.17</f>
        <v>9.6212166260331813</v>
      </c>
      <c r="H915" s="67">
        <f t="shared" ref="H915:H978" si="88">ROUND(E915*G915*2,2)</f>
        <v>60.93</v>
      </c>
      <c r="I915" s="67">
        <f t="shared" si="86"/>
        <v>75.3</v>
      </c>
    </row>
    <row r="916" spans="1:9" ht="16.899999999999999" customHeight="1" x14ac:dyDescent="0.25">
      <c r="A916" s="53" t="s">
        <v>248</v>
      </c>
      <c r="B916" s="66">
        <v>1</v>
      </c>
      <c r="C916" s="66">
        <f t="shared" ref="C916:C979" si="89">D916+E916</f>
        <v>600.66666499999997</v>
      </c>
      <c r="D916" s="66">
        <v>591</v>
      </c>
      <c r="E916" s="66">
        <v>9.6666650000000018</v>
      </c>
      <c r="F916" s="55">
        <v>1618</v>
      </c>
      <c r="G916" s="73">
        <f t="shared" si="87"/>
        <v>9.6212166260331813</v>
      </c>
      <c r="H916" s="67">
        <f t="shared" si="88"/>
        <v>186.01</v>
      </c>
      <c r="I916" s="67">
        <f t="shared" si="86"/>
        <v>229.89</v>
      </c>
    </row>
    <row r="917" spans="1:9" ht="16.899999999999999" customHeight="1" x14ac:dyDescent="0.25">
      <c r="A917" s="53" t="s">
        <v>248</v>
      </c>
      <c r="B917" s="66">
        <v>1</v>
      </c>
      <c r="C917" s="66">
        <f t="shared" si="89"/>
        <v>602.5</v>
      </c>
      <c r="D917" s="66">
        <v>590</v>
      </c>
      <c r="E917" s="66">
        <v>12.5</v>
      </c>
      <c r="F917" s="55">
        <v>1618</v>
      </c>
      <c r="G917" s="73">
        <f t="shared" si="87"/>
        <v>9.6212166260331813</v>
      </c>
      <c r="H917" s="67">
        <f t="shared" si="88"/>
        <v>240.53</v>
      </c>
      <c r="I917" s="67">
        <f t="shared" si="86"/>
        <v>297.27</v>
      </c>
    </row>
    <row r="918" spans="1:9" ht="16.899999999999999" customHeight="1" x14ac:dyDescent="0.25">
      <c r="A918" s="53" t="s">
        <v>248</v>
      </c>
      <c r="B918" s="66">
        <v>1</v>
      </c>
      <c r="C918" s="66">
        <f t="shared" si="89"/>
        <v>96</v>
      </c>
      <c r="D918" s="66">
        <v>0</v>
      </c>
      <c r="E918" s="66">
        <v>96</v>
      </c>
      <c r="F918" s="55">
        <v>1454</v>
      </c>
      <c r="G918" s="73">
        <f t="shared" si="87"/>
        <v>8.6460129630730815</v>
      </c>
      <c r="H918" s="67">
        <f t="shared" si="88"/>
        <v>1660.03</v>
      </c>
      <c r="I918" s="67">
        <f t="shared" si="86"/>
        <v>2051.63</v>
      </c>
    </row>
    <row r="919" spans="1:9" ht="16.899999999999999" customHeight="1" x14ac:dyDescent="0.25">
      <c r="A919" s="53" t="s">
        <v>248</v>
      </c>
      <c r="B919" s="66">
        <v>1</v>
      </c>
      <c r="C919" s="66">
        <f t="shared" si="89"/>
        <v>684</v>
      </c>
      <c r="D919" s="66">
        <v>558</v>
      </c>
      <c r="E919" s="66">
        <v>126</v>
      </c>
      <c r="F919" s="55">
        <v>1618</v>
      </c>
      <c r="G919" s="73">
        <f t="shared" si="87"/>
        <v>9.6212166260331813</v>
      </c>
      <c r="H919" s="67">
        <f t="shared" si="88"/>
        <v>2424.5500000000002</v>
      </c>
      <c r="I919" s="67">
        <f t="shared" si="86"/>
        <v>2996.5</v>
      </c>
    </row>
    <row r="920" spans="1:9" ht="16.899999999999999" customHeight="1" x14ac:dyDescent="0.25">
      <c r="A920" s="53" t="s">
        <v>248</v>
      </c>
      <c r="B920" s="66">
        <v>1</v>
      </c>
      <c r="C920" s="66">
        <f t="shared" si="89"/>
        <v>489.58333299999998</v>
      </c>
      <c r="D920" s="66">
        <v>487</v>
      </c>
      <c r="E920" s="66">
        <v>2.5833330000000001</v>
      </c>
      <c r="F920" s="55">
        <v>1618</v>
      </c>
      <c r="G920" s="73">
        <f t="shared" si="87"/>
        <v>9.6212166260331813</v>
      </c>
      <c r="H920" s="67">
        <f t="shared" si="88"/>
        <v>49.71</v>
      </c>
      <c r="I920" s="67">
        <f t="shared" si="86"/>
        <v>61.44</v>
      </c>
    </row>
    <row r="921" spans="1:9" ht="16.899999999999999" customHeight="1" x14ac:dyDescent="0.25">
      <c r="A921" s="53" t="s">
        <v>248</v>
      </c>
      <c r="B921" s="66">
        <v>1</v>
      </c>
      <c r="C921" s="66">
        <f t="shared" si="89"/>
        <v>233.5</v>
      </c>
      <c r="D921" s="66">
        <v>232</v>
      </c>
      <c r="E921" s="66">
        <v>1.5</v>
      </c>
      <c r="F921" s="55">
        <v>1618</v>
      </c>
      <c r="G921" s="73">
        <f t="shared" si="87"/>
        <v>9.6212166260331813</v>
      </c>
      <c r="H921" s="67">
        <f t="shared" si="88"/>
        <v>28.86</v>
      </c>
      <c r="I921" s="67">
        <f t="shared" si="86"/>
        <v>35.67</v>
      </c>
    </row>
    <row r="922" spans="1:9" ht="16.899999999999999" customHeight="1" x14ac:dyDescent="0.25">
      <c r="A922" s="53" t="s">
        <v>248</v>
      </c>
      <c r="B922" s="66">
        <v>1</v>
      </c>
      <c r="C922" s="66">
        <f t="shared" si="89"/>
        <v>443.66633200000001</v>
      </c>
      <c r="D922" s="66">
        <v>424.5</v>
      </c>
      <c r="E922" s="66">
        <v>19.166331999999997</v>
      </c>
      <c r="F922" s="55">
        <v>1618</v>
      </c>
      <c r="G922" s="73">
        <f t="shared" si="87"/>
        <v>9.6212166260331813</v>
      </c>
      <c r="H922" s="67">
        <f t="shared" si="88"/>
        <v>368.81</v>
      </c>
      <c r="I922" s="67">
        <f t="shared" si="86"/>
        <v>455.81</v>
      </c>
    </row>
    <row r="923" spans="1:9" ht="16.899999999999999" customHeight="1" x14ac:dyDescent="0.25">
      <c r="A923" s="53" t="s">
        <v>248</v>
      </c>
      <c r="B923" s="66">
        <v>1</v>
      </c>
      <c r="C923" s="66">
        <f t="shared" si="89"/>
        <v>840</v>
      </c>
      <c r="D923" s="66">
        <v>574</v>
      </c>
      <c r="E923" s="66">
        <v>266</v>
      </c>
      <c r="F923" s="55">
        <v>1379</v>
      </c>
      <c r="G923" s="73">
        <f t="shared" si="87"/>
        <v>8.2000356781827914</v>
      </c>
      <c r="H923" s="67">
        <f t="shared" si="88"/>
        <v>4362.42</v>
      </c>
      <c r="I923" s="67">
        <f t="shared" si="86"/>
        <v>5391.51</v>
      </c>
    </row>
    <row r="924" spans="1:9" ht="16.899999999999999" customHeight="1" x14ac:dyDescent="0.25">
      <c r="A924" s="53" t="s">
        <v>248</v>
      </c>
      <c r="B924" s="66">
        <v>1</v>
      </c>
      <c r="C924" s="66">
        <f t="shared" si="89"/>
        <v>0.5</v>
      </c>
      <c r="D924" s="66">
        <v>0</v>
      </c>
      <c r="E924" s="66">
        <v>0.5</v>
      </c>
      <c r="F924" s="55">
        <v>1618</v>
      </c>
      <c r="G924" s="73">
        <f t="shared" si="87"/>
        <v>9.6212166260331813</v>
      </c>
      <c r="H924" s="67">
        <f t="shared" si="88"/>
        <v>9.6199999999999992</v>
      </c>
      <c r="I924" s="67">
        <f t="shared" si="86"/>
        <v>11.89</v>
      </c>
    </row>
    <row r="925" spans="1:9" ht="16.899999999999999" customHeight="1" x14ac:dyDescent="0.25">
      <c r="A925" s="53" t="s">
        <v>248</v>
      </c>
      <c r="B925" s="66">
        <v>1</v>
      </c>
      <c r="C925" s="66">
        <f t="shared" si="89"/>
        <v>640.58333200000004</v>
      </c>
      <c r="D925" s="66">
        <v>614</v>
      </c>
      <c r="E925" s="66">
        <v>26.583331999999999</v>
      </c>
      <c r="F925" s="55">
        <v>1618</v>
      </c>
      <c r="G925" s="73">
        <f t="shared" si="87"/>
        <v>9.6212166260331813</v>
      </c>
      <c r="H925" s="67">
        <f t="shared" si="88"/>
        <v>511.53</v>
      </c>
      <c r="I925" s="67">
        <f t="shared" si="86"/>
        <v>632.20000000000005</v>
      </c>
    </row>
    <row r="926" spans="1:9" ht="16.899999999999999" customHeight="1" x14ac:dyDescent="0.25">
      <c r="A926" s="53" t="s">
        <v>248</v>
      </c>
      <c r="B926" s="66">
        <v>1</v>
      </c>
      <c r="C926" s="66">
        <f t="shared" si="89"/>
        <v>530.25</v>
      </c>
      <c r="D926" s="66">
        <v>527</v>
      </c>
      <c r="E926" s="66">
        <v>3.25</v>
      </c>
      <c r="F926" s="55">
        <v>1618</v>
      </c>
      <c r="G926" s="73">
        <f t="shared" si="87"/>
        <v>9.6212166260331813</v>
      </c>
      <c r="H926" s="67">
        <f t="shared" si="88"/>
        <v>62.54</v>
      </c>
      <c r="I926" s="67">
        <f t="shared" si="86"/>
        <v>77.290000000000006</v>
      </c>
    </row>
    <row r="927" spans="1:9" ht="16.899999999999999" customHeight="1" x14ac:dyDescent="0.25">
      <c r="A927" s="53" t="s">
        <v>248</v>
      </c>
      <c r="B927" s="66">
        <v>1</v>
      </c>
      <c r="C927" s="66">
        <f t="shared" si="89"/>
        <v>598</v>
      </c>
      <c r="D927" s="66">
        <v>590</v>
      </c>
      <c r="E927" s="66">
        <v>8</v>
      </c>
      <c r="F927" s="55">
        <v>1618</v>
      </c>
      <c r="G927" s="73">
        <f t="shared" si="87"/>
        <v>9.6212166260331813</v>
      </c>
      <c r="H927" s="67">
        <f t="shared" si="88"/>
        <v>153.94</v>
      </c>
      <c r="I927" s="67">
        <f t="shared" si="86"/>
        <v>190.25</v>
      </c>
    </row>
    <row r="928" spans="1:9" ht="16.899999999999999" customHeight="1" x14ac:dyDescent="0.25">
      <c r="A928" s="53" t="s">
        <v>248</v>
      </c>
      <c r="B928" s="66">
        <v>1</v>
      </c>
      <c r="C928" s="66">
        <f t="shared" si="89"/>
        <v>515.99999800000001</v>
      </c>
      <c r="D928" s="66">
        <v>511</v>
      </c>
      <c r="E928" s="66">
        <v>4.999998000000005</v>
      </c>
      <c r="F928" s="55">
        <v>1618</v>
      </c>
      <c r="G928" s="73">
        <f t="shared" si="87"/>
        <v>9.6212166260331813</v>
      </c>
      <c r="H928" s="67">
        <f t="shared" si="88"/>
        <v>96.21</v>
      </c>
      <c r="I928" s="67">
        <f t="shared" si="86"/>
        <v>118.91</v>
      </c>
    </row>
    <row r="929" spans="1:9" ht="16.899999999999999" customHeight="1" x14ac:dyDescent="0.25">
      <c r="A929" s="53" t="s">
        <v>248</v>
      </c>
      <c r="B929" s="66">
        <v>1</v>
      </c>
      <c r="C929" s="66">
        <f t="shared" si="89"/>
        <v>648</v>
      </c>
      <c r="D929" s="66">
        <v>526</v>
      </c>
      <c r="E929" s="66">
        <v>122</v>
      </c>
      <c r="F929" s="55">
        <v>1618</v>
      </c>
      <c r="G929" s="73">
        <f t="shared" si="87"/>
        <v>9.6212166260331813</v>
      </c>
      <c r="H929" s="67">
        <f t="shared" si="88"/>
        <v>2347.58</v>
      </c>
      <c r="I929" s="67">
        <f t="shared" si="86"/>
        <v>2901.37</v>
      </c>
    </row>
    <row r="930" spans="1:9" ht="16.899999999999999" customHeight="1" x14ac:dyDescent="0.25">
      <c r="A930" s="53" t="s">
        <v>248</v>
      </c>
      <c r="B930" s="66">
        <v>1</v>
      </c>
      <c r="C930" s="66">
        <f t="shared" si="89"/>
        <v>581.91666599999996</v>
      </c>
      <c r="D930" s="66">
        <v>575</v>
      </c>
      <c r="E930" s="66">
        <v>6.9166660000000002</v>
      </c>
      <c r="F930" s="55">
        <v>1618</v>
      </c>
      <c r="G930" s="73">
        <f t="shared" si="87"/>
        <v>9.6212166260331813</v>
      </c>
      <c r="H930" s="67">
        <f t="shared" si="88"/>
        <v>133.09</v>
      </c>
      <c r="I930" s="67">
        <f t="shared" si="86"/>
        <v>164.49</v>
      </c>
    </row>
    <row r="931" spans="1:9" ht="16.899999999999999" customHeight="1" x14ac:dyDescent="0.25">
      <c r="A931" s="53" t="s">
        <v>248</v>
      </c>
      <c r="B931" s="66">
        <v>1</v>
      </c>
      <c r="C931" s="66">
        <f t="shared" si="89"/>
        <v>729</v>
      </c>
      <c r="D931" s="66">
        <v>558</v>
      </c>
      <c r="E931" s="66">
        <v>171</v>
      </c>
      <c r="F931" s="55">
        <v>1379</v>
      </c>
      <c r="G931" s="73">
        <f t="shared" si="87"/>
        <v>8.2000356781827914</v>
      </c>
      <c r="H931" s="67">
        <f t="shared" si="88"/>
        <v>2804.41</v>
      </c>
      <c r="I931" s="67">
        <f t="shared" si="86"/>
        <v>3465.97</v>
      </c>
    </row>
    <row r="932" spans="1:9" ht="16.899999999999999" customHeight="1" x14ac:dyDescent="0.25">
      <c r="A932" s="53" t="s">
        <v>248</v>
      </c>
      <c r="B932" s="66">
        <v>1</v>
      </c>
      <c r="C932" s="66">
        <f t="shared" si="89"/>
        <v>1</v>
      </c>
      <c r="D932" s="66">
        <v>0</v>
      </c>
      <c r="E932" s="66">
        <v>1</v>
      </c>
      <c r="F932" s="55">
        <v>1618</v>
      </c>
      <c r="G932" s="73">
        <f t="shared" si="87"/>
        <v>9.6212166260331813</v>
      </c>
      <c r="H932" s="67">
        <f t="shared" si="88"/>
        <v>19.239999999999998</v>
      </c>
      <c r="I932" s="67">
        <f t="shared" si="86"/>
        <v>23.78</v>
      </c>
    </row>
    <row r="933" spans="1:9" ht="16.899999999999999" customHeight="1" x14ac:dyDescent="0.25">
      <c r="A933" s="53" t="s">
        <v>248</v>
      </c>
      <c r="B933" s="66">
        <v>1</v>
      </c>
      <c r="C933" s="66">
        <f t="shared" si="89"/>
        <v>216</v>
      </c>
      <c r="D933" s="66">
        <v>184</v>
      </c>
      <c r="E933" s="66">
        <v>32</v>
      </c>
      <c r="F933" s="55">
        <v>1618</v>
      </c>
      <c r="G933" s="73">
        <f t="shared" si="87"/>
        <v>9.6212166260331813</v>
      </c>
      <c r="H933" s="67">
        <f t="shared" si="88"/>
        <v>615.76</v>
      </c>
      <c r="I933" s="67">
        <f t="shared" si="86"/>
        <v>761.02</v>
      </c>
    </row>
    <row r="934" spans="1:9" ht="16.899999999999999" customHeight="1" x14ac:dyDescent="0.25">
      <c r="A934" s="53" t="s">
        <v>248</v>
      </c>
      <c r="B934" s="66">
        <v>1</v>
      </c>
      <c r="C934" s="66">
        <f t="shared" si="89"/>
        <v>1</v>
      </c>
      <c r="D934" s="66">
        <v>0</v>
      </c>
      <c r="E934" s="66">
        <v>1</v>
      </c>
      <c r="F934" s="55">
        <v>1618</v>
      </c>
      <c r="G934" s="73">
        <f t="shared" si="87"/>
        <v>9.6212166260331813</v>
      </c>
      <c r="H934" s="67">
        <f t="shared" si="88"/>
        <v>19.239999999999998</v>
      </c>
      <c r="I934" s="67">
        <f t="shared" si="86"/>
        <v>23.78</v>
      </c>
    </row>
    <row r="935" spans="1:9" ht="16.899999999999999" customHeight="1" x14ac:dyDescent="0.25">
      <c r="A935" s="53" t="s">
        <v>248</v>
      </c>
      <c r="B935" s="66">
        <v>1</v>
      </c>
      <c r="C935" s="66">
        <f t="shared" si="89"/>
        <v>550.91666599999996</v>
      </c>
      <c r="D935" s="66">
        <v>542</v>
      </c>
      <c r="E935" s="66">
        <v>8.9166659999999993</v>
      </c>
      <c r="F935" s="55">
        <v>1618</v>
      </c>
      <c r="G935" s="73">
        <f t="shared" si="87"/>
        <v>9.6212166260331813</v>
      </c>
      <c r="H935" s="67">
        <f t="shared" si="88"/>
        <v>171.58</v>
      </c>
      <c r="I935" s="67">
        <f t="shared" si="86"/>
        <v>212.06</v>
      </c>
    </row>
    <row r="936" spans="1:9" ht="16.899999999999999" customHeight="1" x14ac:dyDescent="0.25">
      <c r="A936" s="53" t="s">
        <v>248</v>
      </c>
      <c r="B936" s="66">
        <v>1</v>
      </c>
      <c r="C936" s="66">
        <f t="shared" si="89"/>
        <v>406.83300000000003</v>
      </c>
      <c r="D936" s="66">
        <v>400.5</v>
      </c>
      <c r="E936" s="66">
        <v>6.3330000000000002</v>
      </c>
      <c r="F936" s="55">
        <v>1694</v>
      </c>
      <c r="G936" s="73">
        <f t="shared" si="87"/>
        <v>10.073140274722009</v>
      </c>
      <c r="H936" s="67">
        <f t="shared" si="88"/>
        <v>127.59</v>
      </c>
      <c r="I936" s="67">
        <f t="shared" si="86"/>
        <v>157.69</v>
      </c>
    </row>
    <row r="937" spans="1:9" ht="16.899999999999999" customHeight="1" x14ac:dyDescent="0.25">
      <c r="A937" s="53" t="s">
        <v>248</v>
      </c>
      <c r="B937" s="66">
        <v>1</v>
      </c>
      <c r="C937" s="66">
        <f t="shared" si="89"/>
        <v>312</v>
      </c>
      <c r="D937" s="66">
        <v>133.5</v>
      </c>
      <c r="E937" s="66">
        <v>178.5</v>
      </c>
      <c r="F937" s="55">
        <v>1454</v>
      </c>
      <c r="G937" s="73">
        <f t="shared" si="87"/>
        <v>8.6460129630730815</v>
      </c>
      <c r="H937" s="67">
        <f t="shared" si="88"/>
        <v>3086.63</v>
      </c>
      <c r="I937" s="67">
        <f t="shared" si="86"/>
        <v>3814.77</v>
      </c>
    </row>
    <row r="938" spans="1:9" ht="16.899999999999999" customHeight="1" x14ac:dyDescent="0.25">
      <c r="A938" s="53" t="s">
        <v>248</v>
      </c>
      <c r="B938" s="66">
        <v>1</v>
      </c>
      <c r="C938" s="66">
        <f t="shared" si="89"/>
        <v>684</v>
      </c>
      <c r="D938" s="66">
        <v>598</v>
      </c>
      <c r="E938" s="66">
        <v>86</v>
      </c>
      <c r="F938" s="55">
        <v>1618</v>
      </c>
      <c r="G938" s="73">
        <f t="shared" si="87"/>
        <v>9.6212166260331813</v>
      </c>
      <c r="H938" s="67">
        <f t="shared" si="88"/>
        <v>1654.85</v>
      </c>
      <c r="I938" s="67">
        <f t="shared" si="86"/>
        <v>2045.23</v>
      </c>
    </row>
    <row r="939" spans="1:9" ht="16.899999999999999" customHeight="1" x14ac:dyDescent="0.25">
      <c r="A939" s="53" t="s">
        <v>248</v>
      </c>
      <c r="B939" s="66">
        <v>1</v>
      </c>
      <c r="C939" s="66">
        <f t="shared" si="89"/>
        <v>591</v>
      </c>
      <c r="D939" s="66">
        <v>575</v>
      </c>
      <c r="E939" s="66">
        <v>16</v>
      </c>
      <c r="F939" s="55">
        <v>1618</v>
      </c>
      <c r="G939" s="73">
        <f t="shared" si="87"/>
        <v>9.6212166260331813</v>
      </c>
      <c r="H939" s="67">
        <f t="shared" si="88"/>
        <v>307.88</v>
      </c>
      <c r="I939" s="67">
        <f t="shared" si="86"/>
        <v>380.51</v>
      </c>
    </row>
    <row r="940" spans="1:9" ht="16.899999999999999" customHeight="1" x14ac:dyDescent="0.25">
      <c r="A940" s="53" t="s">
        <v>248</v>
      </c>
      <c r="B940" s="66">
        <v>1</v>
      </c>
      <c r="C940" s="66">
        <f t="shared" si="89"/>
        <v>585.58366599999999</v>
      </c>
      <c r="D940" s="66">
        <v>574</v>
      </c>
      <c r="E940" s="66">
        <v>11.583665999999999</v>
      </c>
      <c r="F940" s="55">
        <v>1618</v>
      </c>
      <c r="G940" s="73">
        <f t="shared" si="87"/>
        <v>9.6212166260331813</v>
      </c>
      <c r="H940" s="67">
        <f t="shared" si="88"/>
        <v>222.9</v>
      </c>
      <c r="I940" s="67">
        <f t="shared" si="86"/>
        <v>275.48</v>
      </c>
    </row>
    <row r="941" spans="1:9" ht="16.899999999999999" customHeight="1" x14ac:dyDescent="0.25">
      <c r="A941" s="53" t="s">
        <v>248</v>
      </c>
      <c r="B941" s="66">
        <v>1</v>
      </c>
      <c r="C941" s="66">
        <f t="shared" si="89"/>
        <v>600</v>
      </c>
      <c r="D941" s="66">
        <v>599</v>
      </c>
      <c r="E941" s="66">
        <v>1</v>
      </c>
      <c r="F941" s="55">
        <v>1304</v>
      </c>
      <c r="G941" s="73">
        <f t="shared" si="87"/>
        <v>7.7540583932925022</v>
      </c>
      <c r="H941" s="67">
        <f t="shared" si="88"/>
        <v>15.51</v>
      </c>
      <c r="I941" s="67">
        <f t="shared" si="86"/>
        <v>19.170000000000002</v>
      </c>
    </row>
    <row r="942" spans="1:9" ht="16.899999999999999" customHeight="1" x14ac:dyDescent="0.25">
      <c r="A942" s="53" t="s">
        <v>248</v>
      </c>
      <c r="B942" s="66">
        <v>1</v>
      </c>
      <c r="C942" s="66">
        <f t="shared" si="89"/>
        <v>528</v>
      </c>
      <c r="D942" s="66">
        <v>454</v>
      </c>
      <c r="E942" s="66">
        <v>74</v>
      </c>
      <c r="F942" s="55">
        <v>1618</v>
      </c>
      <c r="G942" s="73">
        <f t="shared" si="87"/>
        <v>9.6212166260331813</v>
      </c>
      <c r="H942" s="67">
        <f t="shared" si="88"/>
        <v>1423.94</v>
      </c>
      <c r="I942" s="67">
        <f t="shared" si="86"/>
        <v>1759.85</v>
      </c>
    </row>
    <row r="943" spans="1:9" ht="16.899999999999999" customHeight="1" x14ac:dyDescent="0.25">
      <c r="A943" s="53" t="s">
        <v>248</v>
      </c>
      <c r="B943" s="66">
        <v>1</v>
      </c>
      <c r="C943" s="66">
        <f t="shared" si="89"/>
        <v>852</v>
      </c>
      <c r="D943" s="66">
        <v>678</v>
      </c>
      <c r="E943" s="66">
        <v>174</v>
      </c>
      <c r="F943" s="55">
        <v>1379</v>
      </c>
      <c r="G943" s="73">
        <f t="shared" si="87"/>
        <v>8.2000356781827914</v>
      </c>
      <c r="H943" s="67">
        <f t="shared" si="88"/>
        <v>2853.61</v>
      </c>
      <c r="I943" s="67">
        <f t="shared" si="86"/>
        <v>3526.78</v>
      </c>
    </row>
    <row r="944" spans="1:9" ht="16.899999999999999" customHeight="1" x14ac:dyDescent="0.25">
      <c r="A944" s="53" t="s">
        <v>248</v>
      </c>
      <c r="B944" s="66">
        <v>1</v>
      </c>
      <c r="C944" s="66">
        <f t="shared" si="89"/>
        <v>492.41699899999998</v>
      </c>
      <c r="D944" s="66">
        <v>470</v>
      </c>
      <c r="E944" s="66">
        <v>22.416999000000001</v>
      </c>
      <c r="F944" s="55">
        <v>1618</v>
      </c>
      <c r="G944" s="73">
        <f t="shared" si="87"/>
        <v>9.6212166260331813</v>
      </c>
      <c r="H944" s="67">
        <f t="shared" si="88"/>
        <v>431.36</v>
      </c>
      <c r="I944" s="67">
        <f t="shared" si="86"/>
        <v>533.12</v>
      </c>
    </row>
    <row r="945" spans="1:9" ht="16.899999999999999" customHeight="1" x14ac:dyDescent="0.25">
      <c r="A945" s="53" t="s">
        <v>248</v>
      </c>
      <c r="B945" s="66">
        <v>1</v>
      </c>
      <c r="C945" s="66">
        <f t="shared" si="89"/>
        <v>603</v>
      </c>
      <c r="D945" s="66">
        <v>598</v>
      </c>
      <c r="E945" s="66">
        <v>5</v>
      </c>
      <c r="F945" s="55">
        <v>1304</v>
      </c>
      <c r="G945" s="73">
        <f t="shared" si="87"/>
        <v>7.7540583932925022</v>
      </c>
      <c r="H945" s="67">
        <f t="shared" si="88"/>
        <v>77.540000000000006</v>
      </c>
      <c r="I945" s="67">
        <f t="shared" si="86"/>
        <v>95.83</v>
      </c>
    </row>
    <row r="946" spans="1:9" ht="16.899999999999999" customHeight="1" x14ac:dyDescent="0.25">
      <c r="A946" s="53" t="s">
        <v>248</v>
      </c>
      <c r="B946" s="66">
        <v>1</v>
      </c>
      <c r="C946" s="66">
        <f t="shared" si="89"/>
        <v>48</v>
      </c>
      <c r="D946" s="66">
        <v>0</v>
      </c>
      <c r="E946" s="66">
        <v>48</v>
      </c>
      <c r="F946" s="55">
        <v>1618</v>
      </c>
      <c r="G946" s="73">
        <f t="shared" si="87"/>
        <v>9.6212166260331813</v>
      </c>
      <c r="H946" s="67">
        <f t="shared" si="88"/>
        <v>923.64</v>
      </c>
      <c r="I946" s="67">
        <f t="shared" si="86"/>
        <v>1141.53</v>
      </c>
    </row>
    <row r="947" spans="1:9" ht="16.899999999999999" customHeight="1" x14ac:dyDescent="0.25">
      <c r="A947" s="53" t="s">
        <v>248</v>
      </c>
      <c r="B947" s="66">
        <v>1</v>
      </c>
      <c r="C947" s="66">
        <f t="shared" si="89"/>
        <v>793</v>
      </c>
      <c r="D947" s="66">
        <v>583</v>
      </c>
      <c r="E947" s="66">
        <v>210</v>
      </c>
      <c r="F947" s="55">
        <v>1379</v>
      </c>
      <c r="G947" s="73">
        <f t="shared" si="87"/>
        <v>8.2000356781827914</v>
      </c>
      <c r="H947" s="67">
        <f t="shared" si="88"/>
        <v>3444.01</v>
      </c>
      <c r="I947" s="67">
        <f t="shared" si="86"/>
        <v>4256.45</v>
      </c>
    </row>
    <row r="948" spans="1:9" ht="16.899999999999999" customHeight="1" x14ac:dyDescent="0.25">
      <c r="A948" s="53" t="s">
        <v>248</v>
      </c>
      <c r="B948" s="66">
        <v>1</v>
      </c>
      <c r="C948" s="66">
        <f t="shared" si="89"/>
        <v>535</v>
      </c>
      <c r="D948" s="66">
        <v>534</v>
      </c>
      <c r="E948" s="66">
        <v>1</v>
      </c>
      <c r="F948" s="55">
        <v>1304</v>
      </c>
      <c r="G948" s="73">
        <f t="shared" si="87"/>
        <v>7.7540583932925022</v>
      </c>
      <c r="H948" s="67">
        <f t="shared" si="88"/>
        <v>15.51</v>
      </c>
      <c r="I948" s="67">
        <f t="shared" si="86"/>
        <v>19.170000000000002</v>
      </c>
    </row>
    <row r="949" spans="1:9" ht="16.899999999999999" customHeight="1" x14ac:dyDescent="0.25">
      <c r="A949" s="53" t="s">
        <v>248</v>
      </c>
      <c r="B949" s="66">
        <v>1</v>
      </c>
      <c r="C949" s="66">
        <f t="shared" si="89"/>
        <v>715</v>
      </c>
      <c r="D949" s="66">
        <v>558</v>
      </c>
      <c r="E949" s="66">
        <v>157</v>
      </c>
      <c r="F949" s="55">
        <v>1454</v>
      </c>
      <c r="G949" s="73">
        <f t="shared" si="87"/>
        <v>8.6460129630730815</v>
      </c>
      <c r="H949" s="67">
        <f t="shared" si="88"/>
        <v>2714.85</v>
      </c>
      <c r="I949" s="67">
        <f t="shared" si="86"/>
        <v>3355.28</v>
      </c>
    </row>
    <row r="950" spans="1:9" ht="16.899999999999999" customHeight="1" x14ac:dyDescent="0.25">
      <c r="A950" s="53" t="s">
        <v>248</v>
      </c>
      <c r="B950" s="66">
        <v>1</v>
      </c>
      <c r="C950" s="66">
        <f t="shared" si="89"/>
        <v>519.33366599999999</v>
      </c>
      <c r="D950" s="66">
        <v>486</v>
      </c>
      <c r="E950" s="66">
        <v>33.333666000000001</v>
      </c>
      <c r="F950" s="55">
        <v>1618</v>
      </c>
      <c r="G950" s="73">
        <f t="shared" si="87"/>
        <v>9.6212166260331813</v>
      </c>
      <c r="H950" s="67">
        <f t="shared" si="88"/>
        <v>641.41999999999996</v>
      </c>
      <c r="I950" s="67">
        <f t="shared" si="86"/>
        <v>792.73</v>
      </c>
    </row>
    <row r="951" spans="1:9" ht="16.899999999999999" customHeight="1" x14ac:dyDescent="0.25">
      <c r="A951" s="53" t="s">
        <v>248</v>
      </c>
      <c r="B951" s="66">
        <v>1</v>
      </c>
      <c r="C951" s="66">
        <f t="shared" si="89"/>
        <v>609.41666599999996</v>
      </c>
      <c r="D951" s="66">
        <v>598</v>
      </c>
      <c r="E951" s="66">
        <v>11.416665999999999</v>
      </c>
      <c r="F951" s="55">
        <v>1618</v>
      </c>
      <c r="G951" s="73">
        <f t="shared" si="87"/>
        <v>9.6212166260331813</v>
      </c>
      <c r="H951" s="67">
        <f t="shared" si="88"/>
        <v>219.68</v>
      </c>
      <c r="I951" s="67">
        <f t="shared" si="86"/>
        <v>271.5</v>
      </c>
    </row>
    <row r="952" spans="1:9" ht="16.899999999999999" customHeight="1" x14ac:dyDescent="0.25">
      <c r="A952" s="53" t="s">
        <v>248</v>
      </c>
      <c r="B952" s="66">
        <v>1</v>
      </c>
      <c r="C952" s="66">
        <f t="shared" si="89"/>
        <v>710</v>
      </c>
      <c r="D952" s="66">
        <v>647</v>
      </c>
      <c r="E952" s="66">
        <v>63</v>
      </c>
      <c r="F952" s="55">
        <v>1618</v>
      </c>
      <c r="G952" s="73">
        <f t="shared" si="87"/>
        <v>9.6212166260331813</v>
      </c>
      <c r="H952" s="67">
        <f t="shared" si="88"/>
        <v>1212.27</v>
      </c>
      <c r="I952" s="67">
        <f t="shared" si="86"/>
        <v>1498.24</v>
      </c>
    </row>
    <row r="953" spans="1:9" ht="16.899999999999999" customHeight="1" x14ac:dyDescent="0.25">
      <c r="A953" s="53" t="s">
        <v>248</v>
      </c>
      <c r="B953" s="66">
        <v>1</v>
      </c>
      <c r="C953" s="66">
        <f t="shared" si="89"/>
        <v>856</v>
      </c>
      <c r="D953" s="66">
        <v>598</v>
      </c>
      <c r="E953" s="66">
        <v>258</v>
      </c>
      <c r="F953" s="55">
        <v>1379</v>
      </c>
      <c r="G953" s="73">
        <f t="shared" si="87"/>
        <v>8.2000356781827914</v>
      </c>
      <c r="H953" s="67">
        <f t="shared" si="88"/>
        <v>4231.22</v>
      </c>
      <c r="I953" s="67">
        <f t="shared" si="86"/>
        <v>5229.3599999999997</v>
      </c>
    </row>
    <row r="954" spans="1:9" ht="16.899999999999999" customHeight="1" x14ac:dyDescent="0.25">
      <c r="A954" s="53" t="s">
        <v>248</v>
      </c>
      <c r="B954" s="66">
        <v>1</v>
      </c>
      <c r="C954" s="66">
        <f t="shared" si="89"/>
        <v>168</v>
      </c>
      <c r="D954" s="66">
        <v>0</v>
      </c>
      <c r="E954" s="66">
        <v>168</v>
      </c>
      <c r="F954" s="55">
        <v>1454</v>
      </c>
      <c r="G954" s="73">
        <f t="shared" si="87"/>
        <v>8.6460129630730815</v>
      </c>
      <c r="H954" s="67">
        <f t="shared" si="88"/>
        <v>2905.06</v>
      </c>
      <c r="I954" s="67">
        <f t="shared" si="86"/>
        <v>3590.36</v>
      </c>
    </row>
    <row r="955" spans="1:9" ht="16.899999999999999" customHeight="1" x14ac:dyDescent="0.25">
      <c r="A955" s="53" t="s">
        <v>248</v>
      </c>
      <c r="B955" s="66">
        <v>1</v>
      </c>
      <c r="C955" s="66">
        <f t="shared" si="89"/>
        <v>776</v>
      </c>
      <c r="D955" s="66">
        <v>654</v>
      </c>
      <c r="E955" s="66">
        <v>122</v>
      </c>
      <c r="F955" s="55">
        <v>1618</v>
      </c>
      <c r="G955" s="73">
        <f t="shared" si="87"/>
        <v>9.6212166260331813</v>
      </c>
      <c r="H955" s="67">
        <f t="shared" si="88"/>
        <v>2347.58</v>
      </c>
      <c r="I955" s="68">
        <f>ROUND(H955*1.2077,2)</f>
        <v>2835.17</v>
      </c>
    </row>
    <row r="956" spans="1:9" ht="16.899999999999999" customHeight="1" x14ac:dyDescent="0.25">
      <c r="A956" s="53" t="s">
        <v>248</v>
      </c>
      <c r="B956" s="66">
        <v>1</v>
      </c>
      <c r="C956" s="66">
        <f t="shared" si="89"/>
        <v>106</v>
      </c>
      <c r="D956" s="66">
        <v>0</v>
      </c>
      <c r="E956" s="66">
        <v>106</v>
      </c>
      <c r="F956" s="55">
        <v>1618</v>
      </c>
      <c r="G956" s="73">
        <f t="shared" si="87"/>
        <v>9.6212166260331813</v>
      </c>
      <c r="H956" s="67">
        <f t="shared" si="88"/>
        <v>2039.7</v>
      </c>
      <c r="I956" s="67">
        <f t="shared" ref="I956:I964" si="90">ROUND(H956*1.2359,2)</f>
        <v>2520.87</v>
      </c>
    </row>
    <row r="957" spans="1:9" ht="16.899999999999999" customHeight="1" x14ac:dyDescent="0.25">
      <c r="A957" s="53" t="s">
        <v>248</v>
      </c>
      <c r="B957" s="66">
        <v>1</v>
      </c>
      <c r="C957" s="66">
        <f t="shared" si="89"/>
        <v>795.5</v>
      </c>
      <c r="D957" s="66">
        <v>678</v>
      </c>
      <c r="E957" s="66">
        <v>117.5</v>
      </c>
      <c r="F957" s="55">
        <v>1618</v>
      </c>
      <c r="G957" s="73">
        <f t="shared" si="87"/>
        <v>9.6212166260331813</v>
      </c>
      <c r="H957" s="67">
        <f t="shared" si="88"/>
        <v>2260.9899999999998</v>
      </c>
      <c r="I957" s="67">
        <f t="shared" si="90"/>
        <v>2794.36</v>
      </c>
    </row>
    <row r="958" spans="1:9" ht="16.899999999999999" customHeight="1" x14ac:dyDescent="0.25">
      <c r="A958" s="53" t="s">
        <v>248</v>
      </c>
      <c r="B958" s="66">
        <v>1</v>
      </c>
      <c r="C958" s="66">
        <f t="shared" si="89"/>
        <v>820</v>
      </c>
      <c r="D958" s="66">
        <v>678</v>
      </c>
      <c r="E958" s="66">
        <v>142</v>
      </c>
      <c r="F958" s="55">
        <v>1618</v>
      </c>
      <c r="G958" s="73">
        <f t="shared" si="87"/>
        <v>9.6212166260331813</v>
      </c>
      <c r="H958" s="67">
        <f t="shared" si="88"/>
        <v>2732.43</v>
      </c>
      <c r="I958" s="67">
        <f t="shared" si="90"/>
        <v>3377.01</v>
      </c>
    </row>
    <row r="959" spans="1:9" ht="16.899999999999999" customHeight="1" x14ac:dyDescent="0.25">
      <c r="A959" s="53" t="s">
        <v>248</v>
      </c>
      <c r="B959" s="66">
        <v>1</v>
      </c>
      <c r="C959" s="66">
        <f t="shared" si="89"/>
        <v>796</v>
      </c>
      <c r="D959" s="66">
        <v>599</v>
      </c>
      <c r="E959" s="66">
        <v>197</v>
      </c>
      <c r="F959" s="55">
        <v>1379</v>
      </c>
      <c r="G959" s="73">
        <f t="shared" si="87"/>
        <v>8.2000356781827914</v>
      </c>
      <c r="H959" s="67">
        <f t="shared" si="88"/>
        <v>3230.81</v>
      </c>
      <c r="I959" s="67">
        <f t="shared" si="90"/>
        <v>3992.96</v>
      </c>
    </row>
    <row r="960" spans="1:9" ht="16.899999999999999" customHeight="1" x14ac:dyDescent="0.25">
      <c r="A960" s="53" t="s">
        <v>248</v>
      </c>
      <c r="B960" s="66">
        <v>1</v>
      </c>
      <c r="C960" s="66">
        <f t="shared" si="89"/>
        <v>4.3333329999999997</v>
      </c>
      <c r="D960" s="66">
        <v>0</v>
      </c>
      <c r="E960" s="66">
        <v>4.3333329999999997</v>
      </c>
      <c r="F960" s="55">
        <v>1618</v>
      </c>
      <c r="G960" s="73">
        <f t="shared" si="87"/>
        <v>9.6212166260331813</v>
      </c>
      <c r="H960" s="67">
        <f t="shared" si="88"/>
        <v>83.38</v>
      </c>
      <c r="I960" s="67">
        <f t="shared" si="90"/>
        <v>103.05</v>
      </c>
    </row>
    <row r="961" spans="1:9" ht="16.899999999999999" customHeight="1" x14ac:dyDescent="0.25">
      <c r="A961" s="53" t="s">
        <v>248</v>
      </c>
      <c r="B961" s="66">
        <v>1</v>
      </c>
      <c r="C961" s="66">
        <f t="shared" si="89"/>
        <v>600</v>
      </c>
      <c r="D961" s="66">
        <v>470</v>
      </c>
      <c r="E961" s="66">
        <v>130</v>
      </c>
      <c r="F961" s="55">
        <v>1618</v>
      </c>
      <c r="G961" s="73">
        <f t="shared" si="87"/>
        <v>9.6212166260331813</v>
      </c>
      <c r="H961" s="67">
        <f t="shared" si="88"/>
        <v>2501.52</v>
      </c>
      <c r="I961" s="67">
        <f t="shared" si="90"/>
        <v>3091.63</v>
      </c>
    </row>
    <row r="962" spans="1:9" ht="16.899999999999999" customHeight="1" x14ac:dyDescent="0.25">
      <c r="A962" s="53" t="s">
        <v>248</v>
      </c>
      <c r="B962" s="66">
        <v>1</v>
      </c>
      <c r="C962" s="66">
        <f t="shared" si="89"/>
        <v>8</v>
      </c>
      <c r="D962" s="66">
        <v>0</v>
      </c>
      <c r="E962" s="66">
        <v>8</v>
      </c>
      <c r="F962" s="55">
        <v>1618</v>
      </c>
      <c r="G962" s="73">
        <f t="shared" si="87"/>
        <v>9.6212166260331813</v>
      </c>
      <c r="H962" s="67">
        <f t="shared" si="88"/>
        <v>153.94</v>
      </c>
      <c r="I962" s="67">
        <f t="shared" si="90"/>
        <v>190.25</v>
      </c>
    </row>
    <row r="963" spans="1:9" ht="16.899999999999999" customHeight="1" x14ac:dyDescent="0.25">
      <c r="A963" s="53" t="s">
        <v>248</v>
      </c>
      <c r="B963" s="66">
        <v>1</v>
      </c>
      <c r="C963" s="66">
        <f t="shared" si="89"/>
        <v>728.5</v>
      </c>
      <c r="D963" s="66">
        <v>559</v>
      </c>
      <c r="E963" s="66">
        <v>169.5</v>
      </c>
      <c r="F963" s="55">
        <v>1618</v>
      </c>
      <c r="G963" s="73">
        <f t="shared" si="87"/>
        <v>9.6212166260331813</v>
      </c>
      <c r="H963" s="67">
        <f t="shared" si="88"/>
        <v>3261.59</v>
      </c>
      <c r="I963" s="67">
        <f t="shared" si="90"/>
        <v>4031</v>
      </c>
    </row>
    <row r="964" spans="1:9" ht="16.899999999999999" customHeight="1" x14ac:dyDescent="0.25">
      <c r="A964" s="53" t="s">
        <v>248</v>
      </c>
      <c r="B964" s="66">
        <v>1</v>
      </c>
      <c r="C964" s="66">
        <f t="shared" si="89"/>
        <v>191.99999899999997</v>
      </c>
      <c r="D964" s="66">
        <v>184</v>
      </c>
      <c r="E964" s="66">
        <v>7.9999989999999741</v>
      </c>
      <c r="F964" s="55">
        <v>1618</v>
      </c>
      <c r="G964" s="73">
        <f t="shared" si="87"/>
        <v>9.6212166260331813</v>
      </c>
      <c r="H964" s="67">
        <f t="shared" si="88"/>
        <v>153.94</v>
      </c>
      <c r="I964" s="67">
        <f t="shared" si="90"/>
        <v>190.25</v>
      </c>
    </row>
    <row r="965" spans="1:9" ht="16.899999999999999" customHeight="1" x14ac:dyDescent="0.25">
      <c r="A965" s="53" t="s">
        <v>248</v>
      </c>
      <c r="B965" s="66">
        <v>1</v>
      </c>
      <c r="C965" s="66">
        <f t="shared" si="89"/>
        <v>468</v>
      </c>
      <c r="D965" s="66">
        <v>326</v>
      </c>
      <c r="E965" s="66">
        <v>142</v>
      </c>
      <c r="F965" s="55">
        <v>1379</v>
      </c>
      <c r="G965" s="73">
        <f t="shared" si="87"/>
        <v>8.2000356781827914</v>
      </c>
      <c r="H965" s="67">
        <f t="shared" si="88"/>
        <v>2328.81</v>
      </c>
      <c r="I965" s="68">
        <f>ROUND(H965*1.2194,2)</f>
        <v>2839.75</v>
      </c>
    </row>
    <row r="966" spans="1:9" ht="16.899999999999999" customHeight="1" x14ac:dyDescent="0.25">
      <c r="A966" s="53" t="s">
        <v>248</v>
      </c>
      <c r="B966" s="66">
        <v>1</v>
      </c>
      <c r="C966" s="66">
        <f t="shared" si="89"/>
        <v>805</v>
      </c>
      <c r="D966" s="66">
        <v>558</v>
      </c>
      <c r="E966" s="66">
        <v>247</v>
      </c>
      <c r="F966" s="55">
        <v>1379</v>
      </c>
      <c r="G966" s="73">
        <f t="shared" si="87"/>
        <v>8.2000356781827914</v>
      </c>
      <c r="H966" s="67">
        <f t="shared" si="88"/>
        <v>4050.82</v>
      </c>
      <c r="I966" s="67">
        <f t="shared" ref="I966:I979" si="91">ROUND(H966*1.2359,2)</f>
        <v>5006.41</v>
      </c>
    </row>
    <row r="967" spans="1:9" ht="16.899999999999999" customHeight="1" x14ac:dyDescent="0.25">
      <c r="A967" s="53" t="s">
        <v>299</v>
      </c>
      <c r="B967" s="66">
        <v>1</v>
      </c>
      <c r="C967" s="66">
        <f t="shared" si="89"/>
        <v>216</v>
      </c>
      <c r="D967" s="66">
        <v>167</v>
      </c>
      <c r="E967" s="66">
        <v>49</v>
      </c>
      <c r="F967" s="55">
        <v>1375</v>
      </c>
      <c r="G967" s="73">
        <f t="shared" si="87"/>
        <v>8.1762502229886422</v>
      </c>
      <c r="H967" s="67">
        <f t="shared" si="88"/>
        <v>801.27</v>
      </c>
      <c r="I967" s="67">
        <f t="shared" si="91"/>
        <v>990.29</v>
      </c>
    </row>
    <row r="968" spans="1:9" ht="16.899999999999999" customHeight="1" x14ac:dyDescent="0.25">
      <c r="A968" s="53" t="s">
        <v>299</v>
      </c>
      <c r="B968" s="66">
        <v>1</v>
      </c>
      <c r="C968" s="66">
        <f t="shared" si="89"/>
        <v>212</v>
      </c>
      <c r="D968" s="66">
        <v>167</v>
      </c>
      <c r="E968" s="66">
        <v>45</v>
      </c>
      <c r="F968" s="55">
        <v>1375</v>
      </c>
      <c r="G968" s="73">
        <f t="shared" si="87"/>
        <v>8.1762502229886422</v>
      </c>
      <c r="H968" s="67">
        <f t="shared" si="88"/>
        <v>735.86</v>
      </c>
      <c r="I968" s="67">
        <f t="shared" si="91"/>
        <v>909.45</v>
      </c>
    </row>
    <row r="969" spans="1:9" ht="16.899999999999999" customHeight="1" x14ac:dyDescent="0.25">
      <c r="A969" s="53" t="s">
        <v>299</v>
      </c>
      <c r="B969" s="66">
        <v>1</v>
      </c>
      <c r="C969" s="66">
        <f t="shared" si="89"/>
        <v>24</v>
      </c>
      <c r="D969" s="66">
        <v>0</v>
      </c>
      <c r="E969" s="66">
        <v>24</v>
      </c>
      <c r="F969" s="55">
        <v>1268</v>
      </c>
      <c r="G969" s="73">
        <f t="shared" si="87"/>
        <v>7.5399892965451629</v>
      </c>
      <c r="H969" s="67">
        <f t="shared" si="88"/>
        <v>361.92</v>
      </c>
      <c r="I969" s="67">
        <f t="shared" si="91"/>
        <v>447.3</v>
      </c>
    </row>
    <row r="970" spans="1:9" ht="16.899999999999999" customHeight="1" x14ac:dyDescent="0.25">
      <c r="A970" s="53" t="s">
        <v>299</v>
      </c>
      <c r="B970" s="66">
        <v>1</v>
      </c>
      <c r="C970" s="66">
        <f t="shared" si="89"/>
        <v>8</v>
      </c>
      <c r="D970" s="66">
        <v>0</v>
      </c>
      <c r="E970" s="66">
        <v>8</v>
      </c>
      <c r="F970" s="55">
        <v>1268</v>
      </c>
      <c r="G970" s="73">
        <f t="shared" si="87"/>
        <v>7.5399892965451629</v>
      </c>
      <c r="H970" s="67">
        <f t="shared" si="88"/>
        <v>120.64</v>
      </c>
      <c r="I970" s="67">
        <f t="shared" si="91"/>
        <v>149.1</v>
      </c>
    </row>
    <row r="971" spans="1:9" ht="16.899999999999999" customHeight="1" x14ac:dyDescent="0.25">
      <c r="A971" s="53" t="s">
        <v>299</v>
      </c>
      <c r="B971" s="66">
        <v>1</v>
      </c>
      <c r="C971" s="66">
        <f t="shared" si="89"/>
        <v>78.054000000000002</v>
      </c>
      <c r="D971" s="66">
        <v>71</v>
      </c>
      <c r="E971" s="66">
        <v>7.0540000000000003</v>
      </c>
      <c r="F971" s="55">
        <v>1268</v>
      </c>
      <c r="G971" s="73">
        <f t="shared" si="87"/>
        <v>7.5399892965451629</v>
      </c>
      <c r="H971" s="67">
        <f t="shared" si="88"/>
        <v>106.37</v>
      </c>
      <c r="I971" s="67">
        <f t="shared" si="91"/>
        <v>131.46</v>
      </c>
    </row>
    <row r="972" spans="1:9" ht="16.899999999999999" customHeight="1" x14ac:dyDescent="0.25">
      <c r="A972" s="53" t="s">
        <v>299</v>
      </c>
      <c r="B972" s="66">
        <v>1</v>
      </c>
      <c r="C972" s="66">
        <f t="shared" si="89"/>
        <v>120</v>
      </c>
      <c r="D972" s="66">
        <v>111</v>
      </c>
      <c r="E972" s="66">
        <v>9</v>
      </c>
      <c r="F972" s="55">
        <v>1268</v>
      </c>
      <c r="G972" s="73">
        <f t="shared" si="87"/>
        <v>7.5399892965451629</v>
      </c>
      <c r="H972" s="67">
        <f t="shared" si="88"/>
        <v>135.72</v>
      </c>
      <c r="I972" s="67">
        <f t="shared" si="91"/>
        <v>167.74</v>
      </c>
    </row>
    <row r="973" spans="1:9" ht="16.899999999999999" customHeight="1" x14ac:dyDescent="0.25">
      <c r="A973" s="53" t="s">
        <v>299</v>
      </c>
      <c r="B973" s="66">
        <v>1</v>
      </c>
      <c r="C973" s="66">
        <f t="shared" si="89"/>
        <v>112</v>
      </c>
      <c r="D973" s="66">
        <v>103</v>
      </c>
      <c r="E973" s="66">
        <v>9</v>
      </c>
      <c r="F973" s="55">
        <v>1268</v>
      </c>
      <c r="G973" s="73">
        <f t="shared" si="87"/>
        <v>7.5399892965451629</v>
      </c>
      <c r="H973" s="67">
        <f t="shared" si="88"/>
        <v>135.72</v>
      </c>
      <c r="I973" s="67">
        <f t="shared" si="91"/>
        <v>167.74</v>
      </c>
    </row>
    <row r="974" spans="1:9" ht="16.899999999999999" customHeight="1" x14ac:dyDescent="0.25">
      <c r="A974" s="53" t="s">
        <v>299</v>
      </c>
      <c r="B974" s="66">
        <v>1</v>
      </c>
      <c r="C974" s="66">
        <f t="shared" si="89"/>
        <v>176</v>
      </c>
      <c r="D974" s="66">
        <v>127</v>
      </c>
      <c r="E974" s="66">
        <v>49</v>
      </c>
      <c r="F974" s="55">
        <v>1375</v>
      </c>
      <c r="G974" s="73">
        <f t="shared" si="87"/>
        <v>8.1762502229886422</v>
      </c>
      <c r="H974" s="67">
        <f t="shared" si="88"/>
        <v>801.27</v>
      </c>
      <c r="I974" s="67">
        <f t="shared" si="91"/>
        <v>990.29</v>
      </c>
    </row>
    <row r="975" spans="1:9" ht="16.899999999999999" customHeight="1" x14ac:dyDescent="0.25">
      <c r="A975" s="53" t="s">
        <v>299</v>
      </c>
      <c r="B975" s="66">
        <v>1</v>
      </c>
      <c r="C975" s="66">
        <f t="shared" si="89"/>
        <v>216</v>
      </c>
      <c r="D975" s="66">
        <v>167</v>
      </c>
      <c r="E975" s="66">
        <v>49</v>
      </c>
      <c r="F975" s="55">
        <v>1375</v>
      </c>
      <c r="G975" s="73">
        <f t="shared" si="87"/>
        <v>8.1762502229886422</v>
      </c>
      <c r="H975" s="67">
        <f t="shared" si="88"/>
        <v>801.27</v>
      </c>
      <c r="I975" s="67">
        <f t="shared" si="91"/>
        <v>990.29</v>
      </c>
    </row>
    <row r="976" spans="1:9" ht="16.899999999999999" customHeight="1" x14ac:dyDescent="0.25">
      <c r="A976" s="53" t="s">
        <v>299</v>
      </c>
      <c r="B976" s="66">
        <v>1</v>
      </c>
      <c r="C976" s="66">
        <f t="shared" si="89"/>
        <v>104</v>
      </c>
      <c r="D976" s="66">
        <v>103</v>
      </c>
      <c r="E976" s="66">
        <v>1</v>
      </c>
      <c r="F976" s="55">
        <v>1268</v>
      </c>
      <c r="G976" s="73">
        <f t="shared" si="87"/>
        <v>7.5399892965451629</v>
      </c>
      <c r="H976" s="67">
        <f t="shared" si="88"/>
        <v>15.08</v>
      </c>
      <c r="I976" s="67">
        <f t="shared" si="91"/>
        <v>18.64</v>
      </c>
    </row>
    <row r="977" spans="1:9" ht="16.899999999999999" customHeight="1" x14ac:dyDescent="0.25">
      <c r="A977" s="53" t="s">
        <v>249</v>
      </c>
      <c r="B977" s="66">
        <v>1</v>
      </c>
      <c r="C977" s="66">
        <f t="shared" si="89"/>
        <v>62</v>
      </c>
      <c r="D977" s="66">
        <v>0</v>
      </c>
      <c r="E977" s="66">
        <v>62</v>
      </c>
      <c r="F977" s="55">
        <v>1339</v>
      </c>
      <c r="G977" s="73">
        <f t="shared" si="87"/>
        <v>7.9621811262413038</v>
      </c>
      <c r="H977" s="67">
        <f t="shared" si="88"/>
        <v>987.31</v>
      </c>
      <c r="I977" s="67">
        <f t="shared" si="91"/>
        <v>1220.22</v>
      </c>
    </row>
    <row r="978" spans="1:9" ht="16.899999999999999" customHeight="1" x14ac:dyDescent="0.25">
      <c r="A978" s="53" t="s">
        <v>249</v>
      </c>
      <c r="B978" s="66">
        <v>1</v>
      </c>
      <c r="C978" s="66">
        <f t="shared" si="89"/>
        <v>150</v>
      </c>
      <c r="D978" s="66">
        <v>127</v>
      </c>
      <c r="E978" s="66">
        <v>23</v>
      </c>
      <c r="F978" s="55">
        <v>1339</v>
      </c>
      <c r="G978" s="73">
        <f t="shared" si="87"/>
        <v>7.9621811262413038</v>
      </c>
      <c r="H978" s="67">
        <f t="shared" si="88"/>
        <v>366.26</v>
      </c>
      <c r="I978" s="67">
        <f t="shared" si="91"/>
        <v>452.66</v>
      </c>
    </row>
    <row r="979" spans="1:9" ht="16.899999999999999" customHeight="1" x14ac:dyDescent="0.25">
      <c r="A979" s="53" t="s">
        <v>249</v>
      </c>
      <c r="B979" s="66">
        <v>1</v>
      </c>
      <c r="C979" s="66">
        <f t="shared" si="89"/>
        <v>652</v>
      </c>
      <c r="D979" s="66">
        <v>574</v>
      </c>
      <c r="E979" s="66">
        <v>78</v>
      </c>
      <c r="F979" s="55">
        <v>1221</v>
      </c>
      <c r="G979" s="73">
        <f t="shared" ref="G979:G992" si="92">F979/168.17</f>
        <v>7.2605101980139146</v>
      </c>
      <c r="H979" s="67">
        <f t="shared" ref="H979:H992" si="93">ROUND(E979*G979*2,2)</f>
        <v>1132.6400000000001</v>
      </c>
      <c r="I979" s="67">
        <f t="shared" si="91"/>
        <v>1399.83</v>
      </c>
    </row>
    <row r="980" spans="1:9" ht="16.899999999999999" customHeight="1" x14ac:dyDescent="0.25">
      <c r="A980" s="53" t="s">
        <v>249</v>
      </c>
      <c r="B980" s="66">
        <v>1</v>
      </c>
      <c r="C980" s="66">
        <f t="shared" ref="C980:C992" si="94">D980+E980</f>
        <v>738</v>
      </c>
      <c r="D980" s="66">
        <v>638</v>
      </c>
      <c r="E980" s="66">
        <v>100</v>
      </c>
      <c r="F980" s="55">
        <v>1221</v>
      </c>
      <c r="G980" s="73">
        <f t="shared" si="92"/>
        <v>7.2605101980139146</v>
      </c>
      <c r="H980" s="67">
        <f t="shared" si="93"/>
        <v>1452.1</v>
      </c>
      <c r="I980" s="68">
        <f>ROUND(H980*1.2077,2)</f>
        <v>1753.7</v>
      </c>
    </row>
    <row r="981" spans="1:9" ht="16.899999999999999" customHeight="1" x14ac:dyDescent="0.25">
      <c r="A981" s="53" t="s">
        <v>249</v>
      </c>
      <c r="B981" s="66">
        <v>1</v>
      </c>
      <c r="C981" s="66">
        <f t="shared" si="94"/>
        <v>69</v>
      </c>
      <c r="D981" s="66">
        <v>0</v>
      </c>
      <c r="E981" s="66">
        <v>69</v>
      </c>
      <c r="F981" s="55">
        <v>1221</v>
      </c>
      <c r="G981" s="73">
        <f t="shared" si="92"/>
        <v>7.2605101980139146</v>
      </c>
      <c r="H981" s="67">
        <f t="shared" si="93"/>
        <v>1001.95</v>
      </c>
      <c r="I981" s="67">
        <f t="shared" ref="I981:I992" si="95">ROUND(H981*1.2359,2)</f>
        <v>1238.31</v>
      </c>
    </row>
    <row r="982" spans="1:9" ht="16.899999999999999" customHeight="1" x14ac:dyDescent="0.25">
      <c r="A982" s="53" t="s">
        <v>250</v>
      </c>
      <c r="B982" s="66">
        <v>1</v>
      </c>
      <c r="C982" s="66">
        <f t="shared" si="94"/>
        <v>609</v>
      </c>
      <c r="D982" s="66">
        <v>598</v>
      </c>
      <c r="E982" s="66">
        <v>11</v>
      </c>
      <c r="F982" s="55">
        <v>1329</v>
      </c>
      <c r="G982" s="73">
        <f t="shared" si="92"/>
        <v>7.9027174882559317</v>
      </c>
      <c r="H982" s="67">
        <f t="shared" si="93"/>
        <v>173.86</v>
      </c>
      <c r="I982" s="67">
        <f t="shared" si="95"/>
        <v>214.87</v>
      </c>
    </row>
    <row r="983" spans="1:9" ht="16.899999999999999" customHeight="1" x14ac:dyDescent="0.25">
      <c r="A983" s="53" t="s">
        <v>250</v>
      </c>
      <c r="B983" s="66">
        <v>1</v>
      </c>
      <c r="C983" s="66">
        <f t="shared" si="94"/>
        <v>603</v>
      </c>
      <c r="D983" s="66">
        <v>590</v>
      </c>
      <c r="E983" s="66">
        <v>13</v>
      </c>
      <c r="F983" s="55">
        <v>1329</v>
      </c>
      <c r="G983" s="73">
        <f t="shared" si="92"/>
        <v>7.9027174882559317</v>
      </c>
      <c r="H983" s="67">
        <f t="shared" si="93"/>
        <v>205.47</v>
      </c>
      <c r="I983" s="67">
        <f t="shared" si="95"/>
        <v>253.94</v>
      </c>
    </row>
    <row r="984" spans="1:9" ht="16.899999999999999" customHeight="1" x14ac:dyDescent="0.25">
      <c r="A984" s="53" t="s">
        <v>250</v>
      </c>
      <c r="B984" s="66">
        <v>1</v>
      </c>
      <c r="C984" s="66">
        <f t="shared" si="94"/>
        <v>6</v>
      </c>
      <c r="D984" s="66">
        <v>0</v>
      </c>
      <c r="E984" s="66">
        <v>6</v>
      </c>
      <c r="F984" s="55">
        <v>1329</v>
      </c>
      <c r="G984" s="73">
        <f t="shared" si="92"/>
        <v>7.9027174882559317</v>
      </c>
      <c r="H984" s="67">
        <f t="shared" si="93"/>
        <v>94.83</v>
      </c>
      <c r="I984" s="67">
        <f t="shared" si="95"/>
        <v>117.2</v>
      </c>
    </row>
    <row r="985" spans="1:9" ht="16.899999999999999" customHeight="1" x14ac:dyDescent="0.25">
      <c r="A985" s="53" t="s">
        <v>250</v>
      </c>
      <c r="B985" s="66">
        <v>1</v>
      </c>
      <c r="C985" s="66">
        <f t="shared" si="94"/>
        <v>602</v>
      </c>
      <c r="D985" s="66">
        <v>599</v>
      </c>
      <c r="E985" s="66">
        <v>3</v>
      </c>
      <c r="F985" s="55">
        <v>1329</v>
      </c>
      <c r="G985" s="73">
        <f t="shared" si="92"/>
        <v>7.9027174882559317</v>
      </c>
      <c r="H985" s="67">
        <f t="shared" si="93"/>
        <v>47.42</v>
      </c>
      <c r="I985" s="67">
        <f t="shared" si="95"/>
        <v>58.61</v>
      </c>
    </row>
    <row r="986" spans="1:9" ht="16.899999999999999" customHeight="1" x14ac:dyDescent="0.25">
      <c r="A986" s="53" t="s">
        <v>250</v>
      </c>
      <c r="B986" s="66">
        <v>1</v>
      </c>
      <c r="C986" s="66">
        <f t="shared" si="94"/>
        <v>687</v>
      </c>
      <c r="D986" s="66">
        <v>678</v>
      </c>
      <c r="E986" s="66">
        <v>9</v>
      </c>
      <c r="F986" s="55">
        <v>1329</v>
      </c>
      <c r="G986" s="73">
        <f t="shared" si="92"/>
        <v>7.9027174882559317</v>
      </c>
      <c r="H986" s="67">
        <f t="shared" si="93"/>
        <v>142.25</v>
      </c>
      <c r="I986" s="67">
        <f t="shared" si="95"/>
        <v>175.81</v>
      </c>
    </row>
    <row r="987" spans="1:9" ht="16.899999999999999" customHeight="1" x14ac:dyDescent="0.25">
      <c r="A987" s="53" t="s">
        <v>250</v>
      </c>
      <c r="B987" s="66">
        <v>1</v>
      </c>
      <c r="C987" s="66">
        <f t="shared" si="94"/>
        <v>630</v>
      </c>
      <c r="D987" s="66">
        <v>614</v>
      </c>
      <c r="E987" s="66">
        <v>16</v>
      </c>
      <c r="F987" s="55">
        <v>1329</v>
      </c>
      <c r="G987" s="73">
        <f t="shared" si="92"/>
        <v>7.9027174882559317</v>
      </c>
      <c r="H987" s="67">
        <f t="shared" si="93"/>
        <v>252.89</v>
      </c>
      <c r="I987" s="67">
        <f t="shared" si="95"/>
        <v>312.55</v>
      </c>
    </row>
    <row r="988" spans="1:9" ht="16.899999999999999" customHeight="1" x14ac:dyDescent="0.25">
      <c r="A988" s="53" t="s">
        <v>250</v>
      </c>
      <c r="B988" s="66">
        <v>1</v>
      </c>
      <c r="C988" s="66">
        <f t="shared" si="94"/>
        <v>566</v>
      </c>
      <c r="D988" s="66">
        <v>558</v>
      </c>
      <c r="E988" s="66">
        <v>8</v>
      </c>
      <c r="F988" s="55">
        <v>1329</v>
      </c>
      <c r="G988" s="73">
        <f t="shared" si="92"/>
        <v>7.9027174882559317</v>
      </c>
      <c r="H988" s="67">
        <f t="shared" si="93"/>
        <v>126.44</v>
      </c>
      <c r="I988" s="67">
        <f t="shared" si="95"/>
        <v>156.27000000000001</v>
      </c>
    </row>
    <row r="989" spans="1:9" ht="16.899999999999999" customHeight="1" x14ac:dyDescent="0.25">
      <c r="A989" s="53" t="s">
        <v>250</v>
      </c>
      <c r="B989" s="66">
        <v>1</v>
      </c>
      <c r="C989" s="66">
        <f t="shared" si="94"/>
        <v>522</v>
      </c>
      <c r="D989" s="66">
        <v>519</v>
      </c>
      <c r="E989" s="66">
        <v>3</v>
      </c>
      <c r="F989" s="55">
        <v>1329</v>
      </c>
      <c r="G989" s="73">
        <f t="shared" si="92"/>
        <v>7.9027174882559317</v>
      </c>
      <c r="H989" s="67">
        <f t="shared" si="93"/>
        <v>47.42</v>
      </c>
      <c r="I989" s="67">
        <f t="shared" si="95"/>
        <v>58.61</v>
      </c>
    </row>
    <row r="990" spans="1:9" ht="16.899999999999999" customHeight="1" x14ac:dyDescent="0.25">
      <c r="A990" s="53" t="s">
        <v>250</v>
      </c>
      <c r="B990" s="66">
        <v>1</v>
      </c>
      <c r="C990" s="66">
        <f t="shared" si="94"/>
        <v>617</v>
      </c>
      <c r="D990" s="66">
        <v>599</v>
      </c>
      <c r="E990" s="66">
        <v>18</v>
      </c>
      <c r="F990" s="55">
        <v>1329</v>
      </c>
      <c r="G990" s="73">
        <f t="shared" si="92"/>
        <v>7.9027174882559317</v>
      </c>
      <c r="H990" s="67">
        <f t="shared" si="93"/>
        <v>284.5</v>
      </c>
      <c r="I990" s="67">
        <f t="shared" si="95"/>
        <v>351.61</v>
      </c>
    </row>
    <row r="991" spans="1:9" ht="16.899999999999999" customHeight="1" x14ac:dyDescent="0.25">
      <c r="A991" s="53" t="s">
        <v>250</v>
      </c>
      <c r="B991" s="66">
        <v>1</v>
      </c>
      <c r="C991" s="66">
        <f t="shared" si="94"/>
        <v>661</v>
      </c>
      <c r="D991" s="66">
        <v>654</v>
      </c>
      <c r="E991" s="66">
        <v>7</v>
      </c>
      <c r="F991" s="55">
        <v>1329</v>
      </c>
      <c r="G991" s="73">
        <f t="shared" si="92"/>
        <v>7.9027174882559317</v>
      </c>
      <c r="H991" s="67">
        <f t="shared" si="93"/>
        <v>110.64</v>
      </c>
      <c r="I991" s="67">
        <f t="shared" si="95"/>
        <v>136.74</v>
      </c>
    </row>
    <row r="992" spans="1:9" ht="16.899999999999999" customHeight="1" x14ac:dyDescent="0.25">
      <c r="A992" s="53" t="s">
        <v>250</v>
      </c>
      <c r="B992" s="66">
        <v>1</v>
      </c>
      <c r="C992" s="66">
        <f t="shared" si="94"/>
        <v>579</v>
      </c>
      <c r="D992" s="66">
        <v>574</v>
      </c>
      <c r="E992" s="66">
        <v>5</v>
      </c>
      <c r="F992" s="55">
        <v>1329</v>
      </c>
      <c r="G992" s="73">
        <f t="shared" si="92"/>
        <v>7.9027174882559317</v>
      </c>
      <c r="H992" s="67">
        <f t="shared" si="93"/>
        <v>79.03</v>
      </c>
      <c r="I992" s="67">
        <f t="shared" si="95"/>
        <v>97.67</v>
      </c>
    </row>
    <row r="993" spans="1:9" ht="33" x14ac:dyDescent="0.25">
      <c r="A993" s="54" t="s">
        <v>251</v>
      </c>
      <c r="B993" s="72">
        <f>SUM(B994:B1083)</f>
        <v>90</v>
      </c>
      <c r="C993" s="72"/>
      <c r="D993" s="72"/>
      <c r="E993" s="72">
        <f t="shared" ref="E993:I993" si="96">SUM(E994:E1083)</f>
        <v>5139.3876521410102</v>
      </c>
      <c r="F993" s="71"/>
      <c r="G993" s="71"/>
      <c r="H993" s="71">
        <f t="shared" si="96"/>
        <v>53800.59</v>
      </c>
      <c r="I993" s="71">
        <f t="shared" si="96"/>
        <v>66309.23000000001</v>
      </c>
    </row>
    <row r="994" spans="1:9" ht="16.899999999999999" customHeight="1" x14ac:dyDescent="0.25">
      <c r="A994" s="53" t="s">
        <v>21</v>
      </c>
      <c r="B994" s="66">
        <v>1</v>
      </c>
      <c r="C994" s="66">
        <f t="shared" ref="C994:C1057" si="97">D994+E994</f>
        <v>581.5</v>
      </c>
      <c r="D994" s="66">
        <v>575</v>
      </c>
      <c r="E994" s="66">
        <v>6.5</v>
      </c>
      <c r="F994" s="55">
        <v>821</v>
      </c>
      <c r="G994" s="73">
        <f t="shared" ref="G994:G1057" si="98">F994/168.17</f>
        <v>4.8819646785990374</v>
      </c>
      <c r="H994" s="67">
        <f t="shared" ref="H994:H1057" si="99">ROUND(E994*G994*2,2)</f>
        <v>63.47</v>
      </c>
      <c r="I994" s="67">
        <f t="shared" ref="I994:I1000" si="100">ROUND(H994*1.2359,2)</f>
        <v>78.44</v>
      </c>
    </row>
    <row r="995" spans="1:9" ht="16.899999999999999" customHeight="1" x14ac:dyDescent="0.25">
      <c r="A995" s="53" t="s">
        <v>21</v>
      </c>
      <c r="B995" s="66">
        <v>1</v>
      </c>
      <c r="C995" s="66">
        <f t="shared" si="97"/>
        <v>370</v>
      </c>
      <c r="D995" s="66">
        <v>279</v>
      </c>
      <c r="E995" s="66">
        <v>91</v>
      </c>
      <c r="F995" s="55">
        <v>917</v>
      </c>
      <c r="G995" s="73">
        <f t="shared" si="98"/>
        <v>5.4528156032586077</v>
      </c>
      <c r="H995" s="67">
        <f t="shared" si="99"/>
        <v>992.41</v>
      </c>
      <c r="I995" s="67">
        <f t="shared" si="100"/>
        <v>1226.52</v>
      </c>
    </row>
    <row r="996" spans="1:9" ht="16.899999999999999" customHeight="1" x14ac:dyDescent="0.25">
      <c r="A996" s="53" t="s">
        <v>21</v>
      </c>
      <c r="B996" s="66">
        <v>1</v>
      </c>
      <c r="C996" s="66">
        <f t="shared" si="97"/>
        <v>702</v>
      </c>
      <c r="D996" s="66">
        <v>678</v>
      </c>
      <c r="E996" s="66">
        <v>24</v>
      </c>
      <c r="F996" s="55">
        <v>806</v>
      </c>
      <c r="G996" s="73">
        <f t="shared" si="98"/>
        <v>4.7927692216209792</v>
      </c>
      <c r="H996" s="67">
        <f t="shared" si="99"/>
        <v>230.05</v>
      </c>
      <c r="I996" s="67">
        <f t="shared" si="100"/>
        <v>284.32</v>
      </c>
    </row>
    <row r="997" spans="1:9" ht="16.899999999999999" customHeight="1" x14ac:dyDescent="0.25">
      <c r="A997" s="53" t="s">
        <v>21</v>
      </c>
      <c r="B997" s="66">
        <v>1</v>
      </c>
      <c r="C997" s="66">
        <f t="shared" si="97"/>
        <v>4</v>
      </c>
      <c r="D997" s="66">
        <v>0</v>
      </c>
      <c r="E997" s="66">
        <v>4</v>
      </c>
      <c r="F997" s="55">
        <v>866</v>
      </c>
      <c r="G997" s="73">
        <f t="shared" si="98"/>
        <v>5.1495510495332111</v>
      </c>
      <c r="H997" s="67">
        <f t="shared" si="99"/>
        <v>41.2</v>
      </c>
      <c r="I997" s="67">
        <f t="shared" si="100"/>
        <v>50.92</v>
      </c>
    </row>
    <row r="998" spans="1:9" ht="16.899999999999999" customHeight="1" x14ac:dyDescent="0.25">
      <c r="A998" s="53" t="s">
        <v>21</v>
      </c>
      <c r="B998" s="66">
        <v>1</v>
      </c>
      <c r="C998" s="66">
        <f t="shared" si="97"/>
        <v>512</v>
      </c>
      <c r="D998" s="66">
        <v>455</v>
      </c>
      <c r="E998" s="66">
        <v>57</v>
      </c>
      <c r="F998" s="55">
        <v>886</v>
      </c>
      <c r="G998" s="73">
        <f t="shared" si="98"/>
        <v>5.2684783255039545</v>
      </c>
      <c r="H998" s="67">
        <f t="shared" si="99"/>
        <v>600.61</v>
      </c>
      <c r="I998" s="67">
        <f t="shared" si="100"/>
        <v>742.29</v>
      </c>
    </row>
    <row r="999" spans="1:9" ht="16.899999999999999" customHeight="1" x14ac:dyDescent="0.25">
      <c r="A999" s="53" t="s">
        <v>21</v>
      </c>
      <c r="B999" s="66">
        <v>1</v>
      </c>
      <c r="C999" s="66">
        <f t="shared" si="97"/>
        <v>624</v>
      </c>
      <c r="D999" s="66">
        <v>614</v>
      </c>
      <c r="E999" s="66">
        <v>10</v>
      </c>
      <c r="F999" s="55">
        <v>917</v>
      </c>
      <c r="G999" s="73">
        <f t="shared" si="98"/>
        <v>5.4528156032586077</v>
      </c>
      <c r="H999" s="67">
        <f t="shared" si="99"/>
        <v>109.06</v>
      </c>
      <c r="I999" s="67">
        <f t="shared" si="100"/>
        <v>134.79</v>
      </c>
    </row>
    <row r="1000" spans="1:9" ht="16.899999999999999" customHeight="1" x14ac:dyDescent="0.25">
      <c r="A1000" s="53" t="s">
        <v>21</v>
      </c>
      <c r="B1000" s="66">
        <v>1</v>
      </c>
      <c r="C1000" s="66">
        <f t="shared" si="97"/>
        <v>608.5</v>
      </c>
      <c r="D1000" s="66">
        <v>599</v>
      </c>
      <c r="E1000" s="66">
        <v>9.5</v>
      </c>
      <c r="F1000" s="55">
        <v>806</v>
      </c>
      <c r="G1000" s="73">
        <f t="shared" si="98"/>
        <v>4.7927692216209792</v>
      </c>
      <c r="H1000" s="67">
        <f t="shared" si="99"/>
        <v>91.06</v>
      </c>
      <c r="I1000" s="67">
        <f t="shared" si="100"/>
        <v>112.54</v>
      </c>
    </row>
    <row r="1001" spans="1:9" ht="16.899999999999999" customHeight="1" x14ac:dyDescent="0.25">
      <c r="A1001" s="53" t="s">
        <v>21</v>
      </c>
      <c r="B1001" s="66">
        <v>1</v>
      </c>
      <c r="C1001" s="66">
        <f t="shared" si="97"/>
        <v>612</v>
      </c>
      <c r="D1001" s="66">
        <v>519</v>
      </c>
      <c r="E1001" s="66">
        <v>93</v>
      </c>
      <c r="F1001" s="55">
        <v>917</v>
      </c>
      <c r="G1001" s="73">
        <f t="shared" si="98"/>
        <v>5.4528156032586077</v>
      </c>
      <c r="H1001" s="67">
        <f t="shared" si="99"/>
        <v>1014.22</v>
      </c>
      <c r="I1001" s="68">
        <f>ROUND(H1001*1.2077,2)</f>
        <v>1224.8699999999999</v>
      </c>
    </row>
    <row r="1002" spans="1:9" ht="16.899999999999999" customHeight="1" x14ac:dyDescent="0.25">
      <c r="A1002" s="53" t="s">
        <v>21</v>
      </c>
      <c r="B1002" s="66">
        <v>1</v>
      </c>
      <c r="C1002" s="66">
        <f t="shared" si="97"/>
        <v>192</v>
      </c>
      <c r="D1002" s="66">
        <v>184</v>
      </c>
      <c r="E1002" s="66">
        <v>8</v>
      </c>
      <c r="F1002" s="55">
        <v>833</v>
      </c>
      <c r="G1002" s="73">
        <f t="shared" si="98"/>
        <v>4.9533210441814832</v>
      </c>
      <c r="H1002" s="67">
        <f t="shared" si="99"/>
        <v>79.25</v>
      </c>
      <c r="I1002" s="67">
        <f>ROUND(H1002*1.2359,2)</f>
        <v>97.95</v>
      </c>
    </row>
    <row r="1003" spans="1:9" ht="16.899999999999999" customHeight="1" x14ac:dyDescent="0.25">
      <c r="A1003" s="53" t="s">
        <v>21</v>
      </c>
      <c r="B1003" s="66">
        <v>1</v>
      </c>
      <c r="C1003" s="66">
        <f t="shared" si="97"/>
        <v>756</v>
      </c>
      <c r="D1003" s="66">
        <v>575</v>
      </c>
      <c r="E1003" s="66">
        <v>181</v>
      </c>
      <c r="F1003" s="55">
        <v>806</v>
      </c>
      <c r="G1003" s="73">
        <f t="shared" si="98"/>
        <v>4.7927692216209792</v>
      </c>
      <c r="H1003" s="67">
        <f t="shared" si="99"/>
        <v>1734.98</v>
      </c>
      <c r="I1003" s="67">
        <f>ROUND(H1003*1.2359,2)</f>
        <v>2144.2600000000002</v>
      </c>
    </row>
    <row r="1004" spans="1:9" ht="16.899999999999999" customHeight="1" x14ac:dyDescent="0.25">
      <c r="A1004" s="53" t="s">
        <v>21</v>
      </c>
      <c r="B1004" s="66">
        <v>1</v>
      </c>
      <c r="C1004" s="66">
        <f t="shared" si="97"/>
        <v>14.5</v>
      </c>
      <c r="D1004" s="66">
        <v>0</v>
      </c>
      <c r="E1004" s="66">
        <v>14.5</v>
      </c>
      <c r="F1004" s="55">
        <v>806</v>
      </c>
      <c r="G1004" s="73">
        <f t="shared" si="98"/>
        <v>4.7927692216209792</v>
      </c>
      <c r="H1004" s="67">
        <f t="shared" si="99"/>
        <v>138.99</v>
      </c>
      <c r="I1004" s="67">
        <f>ROUND(H1004*1.2359,2)</f>
        <v>171.78</v>
      </c>
    </row>
    <row r="1005" spans="1:9" ht="16.899999999999999" customHeight="1" x14ac:dyDescent="0.25">
      <c r="A1005" s="53" t="s">
        <v>21</v>
      </c>
      <c r="B1005" s="66">
        <v>1</v>
      </c>
      <c r="C1005" s="66">
        <f t="shared" si="97"/>
        <v>568</v>
      </c>
      <c r="D1005" s="66">
        <v>551</v>
      </c>
      <c r="E1005" s="66">
        <v>17</v>
      </c>
      <c r="F1005" s="55">
        <v>806</v>
      </c>
      <c r="G1005" s="73">
        <f t="shared" si="98"/>
        <v>4.7927692216209792</v>
      </c>
      <c r="H1005" s="67">
        <f t="shared" si="99"/>
        <v>162.94999999999999</v>
      </c>
      <c r="I1005" s="67">
        <f>ROUND(H1005*1.2359,2)</f>
        <v>201.39</v>
      </c>
    </row>
    <row r="1006" spans="1:9" ht="16.899999999999999" customHeight="1" x14ac:dyDescent="0.25">
      <c r="A1006" s="53" t="s">
        <v>21</v>
      </c>
      <c r="B1006" s="66">
        <v>1</v>
      </c>
      <c r="C1006" s="66">
        <f t="shared" si="97"/>
        <v>621.5</v>
      </c>
      <c r="D1006" s="66">
        <v>614</v>
      </c>
      <c r="E1006" s="66">
        <v>7.5</v>
      </c>
      <c r="F1006" s="55">
        <v>856</v>
      </c>
      <c r="G1006" s="73">
        <f t="shared" si="98"/>
        <v>5.0900874115478389</v>
      </c>
      <c r="H1006" s="67">
        <f t="shared" si="99"/>
        <v>76.349999999999994</v>
      </c>
      <c r="I1006" s="67">
        <f>ROUND(H1006*1.2359,2)</f>
        <v>94.36</v>
      </c>
    </row>
    <row r="1007" spans="1:9" ht="16.899999999999999" customHeight="1" x14ac:dyDescent="0.25">
      <c r="A1007" s="53" t="s">
        <v>21</v>
      </c>
      <c r="B1007" s="66">
        <v>1</v>
      </c>
      <c r="C1007" s="66">
        <f t="shared" si="97"/>
        <v>22</v>
      </c>
      <c r="D1007" s="66">
        <v>0</v>
      </c>
      <c r="E1007" s="66">
        <v>22</v>
      </c>
      <c r="F1007" s="55">
        <v>841</v>
      </c>
      <c r="G1007" s="73">
        <f t="shared" si="98"/>
        <v>5.0008919545697808</v>
      </c>
      <c r="H1007" s="67">
        <f t="shared" si="99"/>
        <v>220.04</v>
      </c>
      <c r="I1007" s="68">
        <f>ROUND(H1007*1.2077,2)</f>
        <v>265.74</v>
      </c>
    </row>
    <row r="1008" spans="1:9" ht="16.899999999999999" customHeight="1" x14ac:dyDescent="0.25">
      <c r="A1008" s="53" t="s">
        <v>21</v>
      </c>
      <c r="B1008" s="66">
        <v>1</v>
      </c>
      <c r="C1008" s="66">
        <f t="shared" si="97"/>
        <v>584</v>
      </c>
      <c r="D1008" s="66">
        <v>582</v>
      </c>
      <c r="E1008" s="66">
        <v>2</v>
      </c>
      <c r="F1008" s="55">
        <v>806</v>
      </c>
      <c r="G1008" s="73">
        <f t="shared" si="98"/>
        <v>4.7927692216209792</v>
      </c>
      <c r="H1008" s="67">
        <f t="shared" si="99"/>
        <v>19.170000000000002</v>
      </c>
      <c r="I1008" s="67">
        <f>ROUND(H1008*1.2359,2)</f>
        <v>23.69</v>
      </c>
    </row>
    <row r="1009" spans="1:9" ht="16.899999999999999" customHeight="1" x14ac:dyDescent="0.25">
      <c r="A1009" s="53" t="s">
        <v>21</v>
      </c>
      <c r="B1009" s="66">
        <v>1</v>
      </c>
      <c r="C1009" s="66">
        <f t="shared" si="97"/>
        <v>602</v>
      </c>
      <c r="D1009" s="66">
        <v>598</v>
      </c>
      <c r="E1009" s="66">
        <v>4</v>
      </c>
      <c r="F1009" s="55">
        <v>917</v>
      </c>
      <c r="G1009" s="73">
        <f t="shared" si="98"/>
        <v>5.4528156032586077</v>
      </c>
      <c r="H1009" s="67">
        <f t="shared" si="99"/>
        <v>43.62</v>
      </c>
      <c r="I1009" s="67">
        <f>ROUND(H1009*1.2359,2)</f>
        <v>53.91</v>
      </c>
    </row>
    <row r="1010" spans="1:9" ht="16.899999999999999" customHeight="1" x14ac:dyDescent="0.25">
      <c r="A1010" s="53" t="s">
        <v>21</v>
      </c>
      <c r="B1010" s="66">
        <v>1</v>
      </c>
      <c r="C1010" s="66">
        <f t="shared" si="97"/>
        <v>614</v>
      </c>
      <c r="D1010" s="66">
        <v>590</v>
      </c>
      <c r="E1010" s="66">
        <v>24</v>
      </c>
      <c r="F1010" s="55">
        <v>806</v>
      </c>
      <c r="G1010" s="73">
        <f t="shared" si="98"/>
        <v>4.7927692216209792</v>
      </c>
      <c r="H1010" s="67">
        <f t="shared" si="99"/>
        <v>230.05</v>
      </c>
      <c r="I1010" s="67">
        <f>ROUND(H1010*1.2359,2)</f>
        <v>284.32</v>
      </c>
    </row>
    <row r="1011" spans="1:9" ht="16.899999999999999" customHeight="1" x14ac:dyDescent="0.25">
      <c r="A1011" s="53" t="s">
        <v>21</v>
      </c>
      <c r="B1011" s="66">
        <v>1</v>
      </c>
      <c r="C1011" s="66">
        <f t="shared" si="97"/>
        <v>615</v>
      </c>
      <c r="D1011" s="66">
        <v>591</v>
      </c>
      <c r="E1011" s="66">
        <v>24</v>
      </c>
      <c r="F1011" s="55">
        <v>806</v>
      </c>
      <c r="G1011" s="73">
        <f t="shared" si="98"/>
        <v>4.7927692216209792</v>
      </c>
      <c r="H1011" s="67">
        <f t="shared" si="99"/>
        <v>230.05</v>
      </c>
      <c r="I1011" s="67">
        <f>ROUND(H1011*1.2359,2)</f>
        <v>284.32</v>
      </c>
    </row>
    <row r="1012" spans="1:9" ht="16.899999999999999" customHeight="1" x14ac:dyDescent="0.25">
      <c r="A1012" s="53" t="s">
        <v>21</v>
      </c>
      <c r="B1012" s="66">
        <v>1</v>
      </c>
      <c r="C1012" s="66">
        <f t="shared" si="97"/>
        <v>559</v>
      </c>
      <c r="D1012" s="66">
        <v>558</v>
      </c>
      <c r="E1012" s="66">
        <v>1</v>
      </c>
      <c r="F1012" s="55">
        <v>806</v>
      </c>
      <c r="G1012" s="73">
        <f t="shared" si="98"/>
        <v>4.7927692216209792</v>
      </c>
      <c r="H1012" s="67">
        <f t="shared" si="99"/>
        <v>9.59</v>
      </c>
      <c r="I1012" s="67">
        <f>ROUND(H1012*1.2359,2)</f>
        <v>11.85</v>
      </c>
    </row>
    <row r="1013" spans="1:9" ht="16.899999999999999" customHeight="1" x14ac:dyDescent="0.25">
      <c r="A1013" s="53" t="s">
        <v>21</v>
      </c>
      <c r="B1013" s="66">
        <v>1</v>
      </c>
      <c r="C1013" s="66">
        <f t="shared" si="97"/>
        <v>552</v>
      </c>
      <c r="D1013" s="66">
        <v>518</v>
      </c>
      <c r="E1013" s="66">
        <v>34</v>
      </c>
      <c r="F1013" s="55">
        <v>806</v>
      </c>
      <c r="G1013" s="73">
        <f t="shared" si="98"/>
        <v>4.7927692216209792</v>
      </c>
      <c r="H1013" s="67">
        <f t="shared" si="99"/>
        <v>325.91000000000003</v>
      </c>
      <c r="I1013" s="68">
        <f>ROUND(H1013*1.2077,2)</f>
        <v>393.6</v>
      </c>
    </row>
    <row r="1014" spans="1:9" ht="16.899999999999999" customHeight="1" x14ac:dyDescent="0.25">
      <c r="A1014" s="53" t="s">
        <v>21</v>
      </c>
      <c r="B1014" s="66">
        <v>1</v>
      </c>
      <c r="C1014" s="66">
        <f t="shared" si="97"/>
        <v>622</v>
      </c>
      <c r="D1014" s="66">
        <v>598</v>
      </c>
      <c r="E1014" s="66">
        <v>24</v>
      </c>
      <c r="F1014" s="55">
        <v>806</v>
      </c>
      <c r="G1014" s="73">
        <f t="shared" si="98"/>
        <v>4.7927692216209792</v>
      </c>
      <c r="H1014" s="67">
        <f t="shared" si="99"/>
        <v>230.05</v>
      </c>
      <c r="I1014" s="67">
        <f>ROUND(H1014*1.2359,2)</f>
        <v>284.32</v>
      </c>
    </row>
    <row r="1015" spans="1:9" ht="16.899999999999999" customHeight="1" x14ac:dyDescent="0.25">
      <c r="A1015" s="53" t="s">
        <v>21</v>
      </c>
      <c r="B1015" s="66">
        <v>1</v>
      </c>
      <c r="C1015" s="66">
        <f t="shared" si="97"/>
        <v>521</v>
      </c>
      <c r="D1015" s="66">
        <v>511</v>
      </c>
      <c r="E1015" s="66">
        <v>10</v>
      </c>
      <c r="F1015" s="55">
        <v>856</v>
      </c>
      <c r="G1015" s="73">
        <f t="shared" si="98"/>
        <v>5.0900874115478389</v>
      </c>
      <c r="H1015" s="67">
        <f t="shared" si="99"/>
        <v>101.8</v>
      </c>
      <c r="I1015" s="67">
        <f>ROUND(H1015*1.2359,2)</f>
        <v>125.81</v>
      </c>
    </row>
    <row r="1016" spans="1:9" ht="16.899999999999999" customHeight="1" x14ac:dyDescent="0.25">
      <c r="A1016" s="53" t="s">
        <v>21</v>
      </c>
      <c r="B1016" s="66">
        <v>1</v>
      </c>
      <c r="C1016" s="66">
        <f t="shared" si="97"/>
        <v>936</v>
      </c>
      <c r="D1016" s="66">
        <v>678</v>
      </c>
      <c r="E1016" s="66">
        <v>258</v>
      </c>
      <c r="F1016" s="55">
        <v>886</v>
      </c>
      <c r="G1016" s="73">
        <f t="shared" si="98"/>
        <v>5.2684783255039545</v>
      </c>
      <c r="H1016" s="67">
        <f t="shared" si="99"/>
        <v>2718.53</v>
      </c>
      <c r="I1016" s="67">
        <f>ROUND(H1016*1.2359,2)</f>
        <v>3359.83</v>
      </c>
    </row>
    <row r="1017" spans="1:9" ht="16.899999999999999" customHeight="1" x14ac:dyDescent="0.25">
      <c r="A1017" s="53" t="s">
        <v>21</v>
      </c>
      <c r="B1017" s="66">
        <v>1</v>
      </c>
      <c r="C1017" s="66">
        <f t="shared" si="97"/>
        <v>471</v>
      </c>
      <c r="D1017" s="66">
        <v>455</v>
      </c>
      <c r="E1017" s="66">
        <v>16</v>
      </c>
      <c r="F1017" s="55">
        <v>806</v>
      </c>
      <c r="G1017" s="73">
        <f t="shared" si="98"/>
        <v>4.7927692216209792</v>
      </c>
      <c r="H1017" s="67">
        <f t="shared" si="99"/>
        <v>153.37</v>
      </c>
      <c r="I1017" s="67">
        <f>ROUND(H1017*1.2359,2)</f>
        <v>189.55</v>
      </c>
    </row>
    <row r="1018" spans="1:9" ht="16.899999999999999" customHeight="1" x14ac:dyDescent="0.25">
      <c r="A1018" s="53" t="s">
        <v>21</v>
      </c>
      <c r="B1018" s="66">
        <v>1</v>
      </c>
      <c r="C1018" s="66">
        <f t="shared" si="97"/>
        <v>206.74752475247524</v>
      </c>
      <c r="D1018" s="66">
        <v>121.5</v>
      </c>
      <c r="E1018" s="66">
        <v>85.247524752475243</v>
      </c>
      <c r="F1018" s="55">
        <v>886</v>
      </c>
      <c r="G1018" s="73">
        <f t="shared" si="98"/>
        <v>5.2684783255039545</v>
      </c>
      <c r="H1018" s="67">
        <f t="shared" si="99"/>
        <v>898.25</v>
      </c>
      <c r="I1018" s="68">
        <f>ROUND(H1018*1.2077,2)</f>
        <v>1084.82</v>
      </c>
    </row>
    <row r="1019" spans="1:9" ht="16.899999999999999" customHeight="1" x14ac:dyDescent="0.25">
      <c r="A1019" s="53" t="s">
        <v>21</v>
      </c>
      <c r="B1019" s="66">
        <v>1</v>
      </c>
      <c r="C1019" s="66">
        <f t="shared" si="97"/>
        <v>624</v>
      </c>
      <c r="D1019" s="66">
        <v>598</v>
      </c>
      <c r="E1019" s="66">
        <v>26</v>
      </c>
      <c r="F1019" s="55">
        <v>833</v>
      </c>
      <c r="G1019" s="73">
        <f t="shared" si="98"/>
        <v>4.9533210441814832</v>
      </c>
      <c r="H1019" s="67">
        <f t="shared" si="99"/>
        <v>257.57</v>
      </c>
      <c r="I1019" s="67">
        <f>ROUND(H1019*1.2359,2)</f>
        <v>318.33</v>
      </c>
    </row>
    <row r="1020" spans="1:9" ht="16.899999999999999" customHeight="1" x14ac:dyDescent="0.25">
      <c r="A1020" s="53" t="s">
        <v>21</v>
      </c>
      <c r="B1020" s="66">
        <v>1</v>
      </c>
      <c r="C1020" s="66">
        <f t="shared" si="97"/>
        <v>546</v>
      </c>
      <c r="D1020" s="66">
        <v>543</v>
      </c>
      <c r="E1020" s="66">
        <v>3</v>
      </c>
      <c r="F1020" s="55">
        <v>856</v>
      </c>
      <c r="G1020" s="73">
        <f t="shared" si="98"/>
        <v>5.0900874115478389</v>
      </c>
      <c r="H1020" s="67">
        <f t="shared" si="99"/>
        <v>30.54</v>
      </c>
      <c r="I1020" s="67">
        <f>ROUND(H1020*1.2359,2)</f>
        <v>37.74</v>
      </c>
    </row>
    <row r="1021" spans="1:9" ht="16.899999999999999" customHeight="1" x14ac:dyDescent="0.25">
      <c r="A1021" s="53" t="s">
        <v>21</v>
      </c>
      <c r="B1021" s="66">
        <v>1</v>
      </c>
      <c r="C1021" s="66">
        <f t="shared" si="97"/>
        <v>689</v>
      </c>
      <c r="D1021" s="66">
        <v>678</v>
      </c>
      <c r="E1021" s="66">
        <v>11</v>
      </c>
      <c r="F1021" s="55">
        <v>806</v>
      </c>
      <c r="G1021" s="73">
        <f t="shared" si="98"/>
        <v>4.7927692216209792</v>
      </c>
      <c r="H1021" s="67">
        <f t="shared" si="99"/>
        <v>105.44</v>
      </c>
      <c r="I1021" s="68">
        <f>ROUND(H1021*1.2077,2)</f>
        <v>127.34</v>
      </c>
    </row>
    <row r="1022" spans="1:9" ht="16.899999999999999" customHeight="1" x14ac:dyDescent="0.25">
      <c r="A1022" s="53" t="s">
        <v>21</v>
      </c>
      <c r="B1022" s="66">
        <v>1</v>
      </c>
      <c r="C1022" s="66">
        <f t="shared" si="97"/>
        <v>529</v>
      </c>
      <c r="D1022" s="66">
        <v>518</v>
      </c>
      <c r="E1022" s="66">
        <v>11</v>
      </c>
      <c r="F1022" s="55">
        <v>806</v>
      </c>
      <c r="G1022" s="73">
        <f t="shared" si="98"/>
        <v>4.7927692216209792</v>
      </c>
      <c r="H1022" s="67">
        <f t="shared" si="99"/>
        <v>105.44</v>
      </c>
      <c r="I1022" s="68">
        <f>ROUND(H1022*1.2077,2)</f>
        <v>127.34</v>
      </c>
    </row>
    <row r="1023" spans="1:9" ht="16.899999999999999" customHeight="1" x14ac:dyDescent="0.25">
      <c r="A1023" s="53" t="s">
        <v>21</v>
      </c>
      <c r="B1023" s="66">
        <v>1</v>
      </c>
      <c r="C1023" s="66">
        <f t="shared" si="97"/>
        <v>591</v>
      </c>
      <c r="D1023" s="66">
        <v>543</v>
      </c>
      <c r="E1023" s="66">
        <v>48</v>
      </c>
      <c r="F1023" s="55">
        <v>917</v>
      </c>
      <c r="G1023" s="73">
        <f t="shared" si="98"/>
        <v>5.4528156032586077</v>
      </c>
      <c r="H1023" s="67">
        <f t="shared" si="99"/>
        <v>523.47</v>
      </c>
      <c r="I1023" s="67">
        <f>ROUND(H1023*1.2359,2)</f>
        <v>646.96</v>
      </c>
    </row>
    <row r="1024" spans="1:9" ht="16.899999999999999" customHeight="1" x14ac:dyDescent="0.25">
      <c r="A1024" s="53" t="s">
        <v>21</v>
      </c>
      <c r="B1024" s="66">
        <v>1</v>
      </c>
      <c r="C1024" s="66">
        <f t="shared" si="97"/>
        <v>784</v>
      </c>
      <c r="D1024" s="66">
        <v>678</v>
      </c>
      <c r="E1024" s="66">
        <v>106</v>
      </c>
      <c r="F1024" s="55">
        <v>917</v>
      </c>
      <c r="G1024" s="73">
        <f t="shared" si="98"/>
        <v>5.4528156032586077</v>
      </c>
      <c r="H1024" s="67">
        <f t="shared" si="99"/>
        <v>1156</v>
      </c>
      <c r="I1024" s="68">
        <f>ROUND(H1024*1.2077,2)</f>
        <v>1396.1</v>
      </c>
    </row>
    <row r="1025" spans="1:9" ht="16.899999999999999" customHeight="1" x14ac:dyDescent="0.25">
      <c r="A1025" s="53" t="s">
        <v>21</v>
      </c>
      <c r="B1025" s="66">
        <v>1</v>
      </c>
      <c r="C1025" s="66">
        <f t="shared" si="97"/>
        <v>243.5</v>
      </c>
      <c r="D1025" s="66">
        <v>176</v>
      </c>
      <c r="E1025" s="66">
        <v>67.5</v>
      </c>
      <c r="F1025" s="55">
        <v>917</v>
      </c>
      <c r="G1025" s="73">
        <f t="shared" si="98"/>
        <v>5.4528156032586077</v>
      </c>
      <c r="H1025" s="67">
        <f t="shared" si="99"/>
        <v>736.13</v>
      </c>
      <c r="I1025" s="67">
        <f t="shared" ref="I1025:I1047" si="101">ROUND(H1025*1.2359,2)</f>
        <v>909.78</v>
      </c>
    </row>
    <row r="1026" spans="1:9" ht="16.899999999999999" customHeight="1" x14ac:dyDescent="0.25">
      <c r="A1026" s="53" t="s">
        <v>21</v>
      </c>
      <c r="B1026" s="66">
        <v>1</v>
      </c>
      <c r="C1026" s="66">
        <f t="shared" si="97"/>
        <v>622.5</v>
      </c>
      <c r="D1026" s="66">
        <v>599</v>
      </c>
      <c r="E1026" s="66">
        <v>23.5</v>
      </c>
      <c r="F1026" s="55">
        <v>806</v>
      </c>
      <c r="G1026" s="73">
        <f t="shared" si="98"/>
        <v>4.7927692216209792</v>
      </c>
      <c r="H1026" s="67">
        <f t="shared" si="99"/>
        <v>225.26</v>
      </c>
      <c r="I1026" s="67">
        <f t="shared" si="101"/>
        <v>278.39999999999998</v>
      </c>
    </row>
    <row r="1027" spans="1:9" ht="16.899999999999999" customHeight="1" x14ac:dyDescent="0.25">
      <c r="A1027" s="53" t="s">
        <v>21</v>
      </c>
      <c r="B1027" s="66">
        <v>1</v>
      </c>
      <c r="C1027" s="66">
        <f t="shared" si="97"/>
        <v>600</v>
      </c>
      <c r="D1027" s="66">
        <v>519</v>
      </c>
      <c r="E1027" s="66">
        <v>81</v>
      </c>
      <c r="F1027" s="55">
        <v>917</v>
      </c>
      <c r="G1027" s="73">
        <f t="shared" si="98"/>
        <v>5.4528156032586077</v>
      </c>
      <c r="H1027" s="67">
        <f t="shared" si="99"/>
        <v>883.36</v>
      </c>
      <c r="I1027" s="67">
        <f t="shared" si="101"/>
        <v>1091.74</v>
      </c>
    </row>
    <row r="1028" spans="1:9" ht="16.899999999999999" customHeight="1" x14ac:dyDescent="0.25">
      <c r="A1028" s="53" t="s">
        <v>21</v>
      </c>
      <c r="B1028" s="66">
        <v>1</v>
      </c>
      <c r="C1028" s="66">
        <f t="shared" si="97"/>
        <v>626.5</v>
      </c>
      <c r="D1028" s="66">
        <v>598</v>
      </c>
      <c r="E1028" s="66">
        <v>28.5</v>
      </c>
      <c r="F1028" s="55">
        <v>856</v>
      </c>
      <c r="G1028" s="73">
        <f t="shared" si="98"/>
        <v>5.0900874115478389</v>
      </c>
      <c r="H1028" s="67">
        <f t="shared" si="99"/>
        <v>290.13</v>
      </c>
      <c r="I1028" s="67">
        <f t="shared" si="101"/>
        <v>358.57</v>
      </c>
    </row>
    <row r="1029" spans="1:9" ht="16.899999999999999" customHeight="1" x14ac:dyDescent="0.25">
      <c r="A1029" s="53" t="s">
        <v>21</v>
      </c>
      <c r="B1029" s="66">
        <v>1</v>
      </c>
      <c r="C1029" s="66">
        <f t="shared" si="97"/>
        <v>616</v>
      </c>
      <c r="D1029" s="66">
        <v>598</v>
      </c>
      <c r="E1029" s="66">
        <v>18</v>
      </c>
      <c r="F1029" s="55">
        <v>917</v>
      </c>
      <c r="G1029" s="73">
        <f t="shared" si="98"/>
        <v>5.4528156032586077</v>
      </c>
      <c r="H1029" s="67">
        <f t="shared" si="99"/>
        <v>196.3</v>
      </c>
      <c r="I1029" s="67">
        <f t="shared" si="101"/>
        <v>242.61</v>
      </c>
    </row>
    <row r="1030" spans="1:9" ht="16.899999999999999" customHeight="1" x14ac:dyDescent="0.25">
      <c r="A1030" s="53" t="s">
        <v>21</v>
      </c>
      <c r="B1030" s="66">
        <v>1</v>
      </c>
      <c r="C1030" s="66">
        <f t="shared" si="97"/>
        <v>590.5</v>
      </c>
      <c r="D1030" s="66">
        <v>583</v>
      </c>
      <c r="E1030" s="66">
        <v>7.5</v>
      </c>
      <c r="F1030" s="55">
        <v>917</v>
      </c>
      <c r="G1030" s="73">
        <f t="shared" si="98"/>
        <v>5.4528156032586077</v>
      </c>
      <c r="H1030" s="67">
        <f t="shared" si="99"/>
        <v>81.790000000000006</v>
      </c>
      <c r="I1030" s="67">
        <f t="shared" si="101"/>
        <v>101.08</v>
      </c>
    </row>
    <row r="1031" spans="1:9" ht="16.899999999999999" customHeight="1" x14ac:dyDescent="0.25">
      <c r="A1031" s="53" t="s">
        <v>21</v>
      </c>
      <c r="B1031" s="66">
        <v>1</v>
      </c>
      <c r="C1031" s="66">
        <f t="shared" si="97"/>
        <v>560.5</v>
      </c>
      <c r="D1031" s="66">
        <v>518</v>
      </c>
      <c r="E1031" s="66">
        <v>42.5</v>
      </c>
      <c r="F1031" s="55">
        <v>806</v>
      </c>
      <c r="G1031" s="73">
        <f t="shared" si="98"/>
        <v>4.7927692216209792</v>
      </c>
      <c r="H1031" s="67">
        <f t="shared" si="99"/>
        <v>407.39</v>
      </c>
      <c r="I1031" s="67">
        <f t="shared" si="101"/>
        <v>503.49</v>
      </c>
    </row>
    <row r="1032" spans="1:9" ht="16.899999999999999" customHeight="1" x14ac:dyDescent="0.25">
      <c r="A1032" s="53" t="s">
        <v>21</v>
      </c>
      <c r="B1032" s="66">
        <v>1</v>
      </c>
      <c r="C1032" s="66">
        <f t="shared" si="97"/>
        <v>560</v>
      </c>
      <c r="D1032" s="66">
        <v>502</v>
      </c>
      <c r="E1032" s="66">
        <v>58</v>
      </c>
      <c r="F1032" s="55">
        <v>806</v>
      </c>
      <c r="G1032" s="73">
        <f t="shared" si="98"/>
        <v>4.7927692216209792</v>
      </c>
      <c r="H1032" s="67">
        <f t="shared" si="99"/>
        <v>555.96</v>
      </c>
      <c r="I1032" s="67">
        <f t="shared" si="101"/>
        <v>687.11</v>
      </c>
    </row>
    <row r="1033" spans="1:9" ht="16.899999999999999" customHeight="1" x14ac:dyDescent="0.25">
      <c r="A1033" s="53" t="s">
        <v>21</v>
      </c>
      <c r="B1033" s="66">
        <v>1</v>
      </c>
      <c r="C1033" s="66">
        <f t="shared" si="97"/>
        <v>766</v>
      </c>
      <c r="D1033" s="66">
        <v>598</v>
      </c>
      <c r="E1033" s="66">
        <v>168</v>
      </c>
      <c r="F1033" s="55">
        <v>917</v>
      </c>
      <c r="G1033" s="73">
        <f t="shared" si="98"/>
        <v>5.4528156032586077</v>
      </c>
      <c r="H1033" s="67">
        <f t="shared" si="99"/>
        <v>1832.15</v>
      </c>
      <c r="I1033" s="67">
        <f t="shared" si="101"/>
        <v>2264.35</v>
      </c>
    </row>
    <row r="1034" spans="1:9" ht="16.899999999999999" customHeight="1" x14ac:dyDescent="0.25">
      <c r="A1034" s="53" t="s">
        <v>21</v>
      </c>
      <c r="B1034" s="66">
        <v>1</v>
      </c>
      <c r="C1034" s="66">
        <f t="shared" si="97"/>
        <v>599.5</v>
      </c>
      <c r="D1034" s="66">
        <v>599</v>
      </c>
      <c r="E1034" s="66">
        <v>0.5</v>
      </c>
      <c r="F1034" s="55">
        <v>917</v>
      </c>
      <c r="G1034" s="73">
        <f t="shared" si="98"/>
        <v>5.4528156032586077</v>
      </c>
      <c r="H1034" s="67">
        <f t="shared" si="99"/>
        <v>5.45</v>
      </c>
      <c r="I1034" s="67">
        <f t="shared" si="101"/>
        <v>6.74</v>
      </c>
    </row>
    <row r="1035" spans="1:9" ht="16.899999999999999" customHeight="1" x14ac:dyDescent="0.25">
      <c r="A1035" s="53" t="s">
        <v>21</v>
      </c>
      <c r="B1035" s="66">
        <v>1</v>
      </c>
      <c r="C1035" s="66">
        <f t="shared" si="97"/>
        <v>816</v>
      </c>
      <c r="D1035" s="66">
        <v>598</v>
      </c>
      <c r="E1035" s="66">
        <v>218</v>
      </c>
      <c r="F1035" s="55">
        <v>886</v>
      </c>
      <c r="G1035" s="73">
        <f t="shared" si="98"/>
        <v>5.2684783255039545</v>
      </c>
      <c r="H1035" s="67">
        <f t="shared" si="99"/>
        <v>2297.06</v>
      </c>
      <c r="I1035" s="67">
        <f t="shared" si="101"/>
        <v>2838.94</v>
      </c>
    </row>
    <row r="1036" spans="1:9" ht="16.899999999999999" customHeight="1" x14ac:dyDescent="0.25">
      <c r="A1036" s="53" t="s">
        <v>21</v>
      </c>
      <c r="B1036" s="66">
        <v>1</v>
      </c>
      <c r="C1036" s="66">
        <f t="shared" si="97"/>
        <v>543.5</v>
      </c>
      <c r="D1036" s="66">
        <v>415</v>
      </c>
      <c r="E1036" s="66">
        <v>128.5</v>
      </c>
      <c r="F1036" s="55">
        <v>917</v>
      </c>
      <c r="G1036" s="73">
        <f t="shared" si="98"/>
        <v>5.4528156032586077</v>
      </c>
      <c r="H1036" s="67">
        <f t="shared" si="99"/>
        <v>1401.37</v>
      </c>
      <c r="I1036" s="67">
        <f t="shared" si="101"/>
        <v>1731.95</v>
      </c>
    </row>
    <row r="1037" spans="1:9" ht="16.899999999999999" customHeight="1" x14ac:dyDescent="0.25">
      <c r="A1037" s="53" t="s">
        <v>21</v>
      </c>
      <c r="B1037" s="66">
        <v>1</v>
      </c>
      <c r="C1037" s="66">
        <f t="shared" si="97"/>
        <v>625</v>
      </c>
      <c r="D1037" s="66">
        <v>599</v>
      </c>
      <c r="E1037" s="66">
        <v>26</v>
      </c>
      <c r="F1037" s="55">
        <v>856</v>
      </c>
      <c r="G1037" s="73">
        <f t="shared" si="98"/>
        <v>5.0900874115478389</v>
      </c>
      <c r="H1037" s="67">
        <f t="shared" si="99"/>
        <v>264.68</v>
      </c>
      <c r="I1037" s="67">
        <f t="shared" si="101"/>
        <v>327.12</v>
      </c>
    </row>
    <row r="1038" spans="1:9" ht="16.899999999999999" customHeight="1" x14ac:dyDescent="0.25">
      <c r="A1038" s="53" t="s">
        <v>21</v>
      </c>
      <c r="B1038" s="66">
        <v>1</v>
      </c>
      <c r="C1038" s="66">
        <f t="shared" si="97"/>
        <v>524.5</v>
      </c>
      <c r="D1038" s="66">
        <v>519</v>
      </c>
      <c r="E1038" s="66">
        <v>5.5</v>
      </c>
      <c r="F1038" s="55">
        <v>806</v>
      </c>
      <c r="G1038" s="73">
        <f t="shared" si="98"/>
        <v>4.7927692216209792</v>
      </c>
      <c r="H1038" s="67">
        <f t="shared" si="99"/>
        <v>52.72</v>
      </c>
      <c r="I1038" s="67">
        <f t="shared" si="101"/>
        <v>65.16</v>
      </c>
    </row>
    <row r="1039" spans="1:9" ht="16.899999999999999" customHeight="1" x14ac:dyDescent="0.25">
      <c r="A1039" s="53" t="s">
        <v>21</v>
      </c>
      <c r="B1039" s="66">
        <v>1</v>
      </c>
      <c r="C1039" s="66">
        <f t="shared" si="97"/>
        <v>660</v>
      </c>
      <c r="D1039" s="66">
        <v>486</v>
      </c>
      <c r="E1039" s="66">
        <v>174</v>
      </c>
      <c r="F1039" s="55">
        <v>886</v>
      </c>
      <c r="G1039" s="73">
        <f t="shared" si="98"/>
        <v>5.2684783255039545</v>
      </c>
      <c r="H1039" s="67">
        <f t="shared" si="99"/>
        <v>1833.43</v>
      </c>
      <c r="I1039" s="67">
        <f t="shared" si="101"/>
        <v>2265.94</v>
      </c>
    </row>
    <row r="1040" spans="1:9" ht="16.899999999999999" customHeight="1" x14ac:dyDescent="0.25">
      <c r="A1040" s="53" t="s">
        <v>21</v>
      </c>
      <c r="B1040" s="66">
        <v>1</v>
      </c>
      <c r="C1040" s="66">
        <f t="shared" si="97"/>
        <v>872</v>
      </c>
      <c r="D1040" s="66">
        <v>678</v>
      </c>
      <c r="E1040" s="66">
        <v>194</v>
      </c>
      <c r="F1040" s="55">
        <v>917</v>
      </c>
      <c r="G1040" s="73">
        <f t="shared" si="98"/>
        <v>5.4528156032586077</v>
      </c>
      <c r="H1040" s="67">
        <f t="shared" si="99"/>
        <v>2115.69</v>
      </c>
      <c r="I1040" s="67">
        <f t="shared" si="101"/>
        <v>2614.7800000000002</v>
      </c>
    </row>
    <row r="1041" spans="1:9" ht="16.899999999999999" customHeight="1" x14ac:dyDescent="0.25">
      <c r="A1041" s="53" t="s">
        <v>21</v>
      </c>
      <c r="B1041" s="66">
        <v>1</v>
      </c>
      <c r="C1041" s="66">
        <f t="shared" si="97"/>
        <v>526.5</v>
      </c>
      <c r="D1041" s="66">
        <v>510</v>
      </c>
      <c r="E1041" s="66">
        <v>16.5</v>
      </c>
      <c r="F1041" s="55">
        <v>917</v>
      </c>
      <c r="G1041" s="73">
        <f t="shared" si="98"/>
        <v>5.4528156032586077</v>
      </c>
      <c r="H1041" s="67">
        <f t="shared" si="99"/>
        <v>179.94</v>
      </c>
      <c r="I1041" s="67">
        <f t="shared" si="101"/>
        <v>222.39</v>
      </c>
    </row>
    <row r="1042" spans="1:9" ht="16.899999999999999" customHeight="1" x14ac:dyDescent="0.25">
      <c r="A1042" s="53" t="s">
        <v>21</v>
      </c>
      <c r="B1042" s="66">
        <v>1</v>
      </c>
      <c r="C1042" s="66">
        <f t="shared" si="97"/>
        <v>684</v>
      </c>
      <c r="D1042" s="66">
        <v>558</v>
      </c>
      <c r="E1042" s="66">
        <v>126</v>
      </c>
      <c r="F1042" s="55">
        <v>806</v>
      </c>
      <c r="G1042" s="73">
        <f t="shared" si="98"/>
        <v>4.7927692216209792</v>
      </c>
      <c r="H1042" s="67">
        <f t="shared" si="99"/>
        <v>1207.78</v>
      </c>
      <c r="I1042" s="67">
        <f t="shared" si="101"/>
        <v>1492.7</v>
      </c>
    </row>
    <row r="1043" spans="1:9" ht="16.899999999999999" customHeight="1" x14ac:dyDescent="0.25">
      <c r="A1043" s="53" t="s">
        <v>21</v>
      </c>
      <c r="B1043" s="66">
        <v>1</v>
      </c>
      <c r="C1043" s="66">
        <f t="shared" si="97"/>
        <v>744</v>
      </c>
      <c r="D1043" s="66">
        <v>534</v>
      </c>
      <c r="E1043" s="66">
        <v>210</v>
      </c>
      <c r="F1043" s="55">
        <v>886</v>
      </c>
      <c r="G1043" s="73">
        <f t="shared" si="98"/>
        <v>5.2684783255039545</v>
      </c>
      <c r="H1043" s="67">
        <f t="shared" si="99"/>
        <v>2212.7600000000002</v>
      </c>
      <c r="I1043" s="67">
        <f t="shared" si="101"/>
        <v>2734.75</v>
      </c>
    </row>
    <row r="1044" spans="1:9" ht="16.899999999999999" customHeight="1" x14ac:dyDescent="0.25">
      <c r="A1044" s="53" t="s">
        <v>21</v>
      </c>
      <c r="B1044" s="66">
        <v>1</v>
      </c>
      <c r="C1044" s="66">
        <f t="shared" si="97"/>
        <v>824.5</v>
      </c>
      <c r="D1044" s="66">
        <v>678</v>
      </c>
      <c r="E1044" s="66">
        <v>146.5</v>
      </c>
      <c r="F1044" s="55">
        <v>917</v>
      </c>
      <c r="G1044" s="73">
        <f t="shared" si="98"/>
        <v>5.4528156032586077</v>
      </c>
      <c r="H1044" s="67">
        <f t="shared" si="99"/>
        <v>1597.67</v>
      </c>
      <c r="I1044" s="67">
        <f t="shared" si="101"/>
        <v>1974.56</v>
      </c>
    </row>
    <row r="1045" spans="1:9" ht="16.899999999999999" customHeight="1" x14ac:dyDescent="0.25">
      <c r="A1045" s="53" t="s">
        <v>21</v>
      </c>
      <c r="B1045" s="66">
        <v>1</v>
      </c>
      <c r="C1045" s="66">
        <f t="shared" si="97"/>
        <v>605</v>
      </c>
      <c r="D1045" s="66">
        <v>598</v>
      </c>
      <c r="E1045" s="66">
        <v>7</v>
      </c>
      <c r="F1045" s="55">
        <v>917</v>
      </c>
      <c r="G1045" s="73">
        <f t="shared" si="98"/>
        <v>5.4528156032586077</v>
      </c>
      <c r="H1045" s="67">
        <f t="shared" si="99"/>
        <v>76.34</v>
      </c>
      <c r="I1045" s="67">
        <f t="shared" si="101"/>
        <v>94.35</v>
      </c>
    </row>
    <row r="1046" spans="1:9" ht="16.899999999999999" customHeight="1" x14ac:dyDescent="0.25">
      <c r="A1046" s="53" t="s">
        <v>21</v>
      </c>
      <c r="B1046" s="66">
        <v>1</v>
      </c>
      <c r="C1046" s="66">
        <f t="shared" si="97"/>
        <v>519.5</v>
      </c>
      <c r="D1046" s="66">
        <v>511</v>
      </c>
      <c r="E1046" s="66">
        <v>8.5</v>
      </c>
      <c r="F1046" s="55">
        <v>806</v>
      </c>
      <c r="G1046" s="73">
        <f t="shared" si="98"/>
        <v>4.7927692216209792</v>
      </c>
      <c r="H1046" s="67">
        <f t="shared" si="99"/>
        <v>81.48</v>
      </c>
      <c r="I1046" s="67">
        <f t="shared" si="101"/>
        <v>100.7</v>
      </c>
    </row>
    <row r="1047" spans="1:9" ht="16.899999999999999" customHeight="1" x14ac:dyDescent="0.25">
      <c r="A1047" s="53" t="s">
        <v>21</v>
      </c>
      <c r="B1047" s="66">
        <v>1</v>
      </c>
      <c r="C1047" s="66">
        <f t="shared" si="97"/>
        <v>528</v>
      </c>
      <c r="D1047" s="66">
        <v>374</v>
      </c>
      <c r="E1047" s="66">
        <v>154</v>
      </c>
      <c r="F1047" s="55">
        <v>917</v>
      </c>
      <c r="G1047" s="73">
        <f t="shared" si="98"/>
        <v>5.4528156032586077</v>
      </c>
      <c r="H1047" s="67">
        <f t="shared" si="99"/>
        <v>1679.47</v>
      </c>
      <c r="I1047" s="67">
        <f t="shared" si="101"/>
        <v>2075.66</v>
      </c>
    </row>
    <row r="1048" spans="1:9" ht="16.899999999999999" customHeight="1" x14ac:dyDescent="0.25">
      <c r="A1048" s="53" t="s">
        <v>21</v>
      </c>
      <c r="B1048" s="66">
        <v>1</v>
      </c>
      <c r="C1048" s="66">
        <f t="shared" si="97"/>
        <v>578.5</v>
      </c>
      <c r="D1048" s="66">
        <v>566</v>
      </c>
      <c r="E1048" s="66">
        <v>12.5</v>
      </c>
      <c r="F1048" s="55">
        <v>917</v>
      </c>
      <c r="G1048" s="73">
        <f t="shared" si="98"/>
        <v>5.4528156032586077</v>
      </c>
      <c r="H1048" s="67">
        <f t="shared" si="99"/>
        <v>136.32</v>
      </c>
      <c r="I1048" s="68">
        <f>ROUND(H1048*1.2077,2)</f>
        <v>164.63</v>
      </c>
    </row>
    <row r="1049" spans="1:9" ht="16.899999999999999" customHeight="1" x14ac:dyDescent="0.25">
      <c r="A1049" s="53" t="s">
        <v>21</v>
      </c>
      <c r="B1049" s="66">
        <v>1</v>
      </c>
      <c r="C1049" s="66">
        <f t="shared" si="97"/>
        <v>598</v>
      </c>
      <c r="D1049" s="66">
        <v>494</v>
      </c>
      <c r="E1049" s="66">
        <v>104</v>
      </c>
      <c r="F1049" s="55">
        <v>917</v>
      </c>
      <c r="G1049" s="73">
        <f t="shared" si="98"/>
        <v>5.4528156032586077</v>
      </c>
      <c r="H1049" s="67">
        <f t="shared" si="99"/>
        <v>1134.19</v>
      </c>
      <c r="I1049" s="67">
        <f t="shared" ref="I1049:I1055" si="102">ROUND(H1049*1.2359,2)</f>
        <v>1401.75</v>
      </c>
    </row>
    <row r="1050" spans="1:9" ht="16.899999999999999" customHeight="1" x14ac:dyDescent="0.25">
      <c r="A1050" s="53" t="s">
        <v>21</v>
      </c>
      <c r="B1050" s="66">
        <v>1</v>
      </c>
      <c r="C1050" s="66">
        <f t="shared" si="97"/>
        <v>760.5</v>
      </c>
      <c r="D1050" s="66">
        <v>591</v>
      </c>
      <c r="E1050" s="66">
        <v>169.5</v>
      </c>
      <c r="F1050" s="55">
        <v>806</v>
      </c>
      <c r="G1050" s="73">
        <f t="shared" si="98"/>
        <v>4.7927692216209792</v>
      </c>
      <c r="H1050" s="67">
        <f t="shared" si="99"/>
        <v>1624.75</v>
      </c>
      <c r="I1050" s="67">
        <f t="shared" si="102"/>
        <v>2008.03</v>
      </c>
    </row>
    <row r="1051" spans="1:9" ht="16.899999999999999" customHeight="1" x14ac:dyDescent="0.25">
      <c r="A1051" s="53" t="s">
        <v>21</v>
      </c>
      <c r="B1051" s="66">
        <v>1</v>
      </c>
      <c r="C1051" s="66">
        <f t="shared" si="97"/>
        <v>710</v>
      </c>
      <c r="D1051" s="66">
        <v>678</v>
      </c>
      <c r="E1051" s="66">
        <v>32</v>
      </c>
      <c r="F1051" s="55">
        <v>806</v>
      </c>
      <c r="G1051" s="73">
        <f t="shared" si="98"/>
        <v>4.7927692216209792</v>
      </c>
      <c r="H1051" s="67">
        <f t="shared" si="99"/>
        <v>306.74</v>
      </c>
      <c r="I1051" s="67">
        <f t="shared" si="102"/>
        <v>379.1</v>
      </c>
    </row>
    <row r="1052" spans="1:9" ht="16.899999999999999" customHeight="1" x14ac:dyDescent="0.25">
      <c r="A1052" s="53" t="s">
        <v>21</v>
      </c>
      <c r="B1052" s="66">
        <v>1</v>
      </c>
      <c r="C1052" s="66">
        <f t="shared" si="97"/>
        <v>604.5</v>
      </c>
      <c r="D1052" s="66">
        <v>598</v>
      </c>
      <c r="E1052" s="66">
        <v>6.5</v>
      </c>
      <c r="F1052" s="55">
        <v>806</v>
      </c>
      <c r="G1052" s="73">
        <f t="shared" si="98"/>
        <v>4.7927692216209792</v>
      </c>
      <c r="H1052" s="67">
        <f t="shared" si="99"/>
        <v>62.31</v>
      </c>
      <c r="I1052" s="67">
        <f t="shared" si="102"/>
        <v>77.010000000000005</v>
      </c>
    </row>
    <row r="1053" spans="1:9" ht="16.899999999999999" customHeight="1" x14ac:dyDescent="0.25">
      <c r="A1053" s="53" t="s">
        <v>21</v>
      </c>
      <c r="B1053" s="66">
        <v>1</v>
      </c>
      <c r="C1053" s="66">
        <f t="shared" si="97"/>
        <v>579.5</v>
      </c>
      <c r="D1053" s="66">
        <v>534</v>
      </c>
      <c r="E1053" s="66">
        <v>45.5</v>
      </c>
      <c r="F1053" s="55">
        <v>806</v>
      </c>
      <c r="G1053" s="73">
        <f t="shared" si="98"/>
        <v>4.7927692216209792</v>
      </c>
      <c r="H1053" s="67">
        <f t="shared" si="99"/>
        <v>436.14</v>
      </c>
      <c r="I1053" s="67">
        <f t="shared" si="102"/>
        <v>539.03</v>
      </c>
    </row>
    <row r="1054" spans="1:9" ht="16.899999999999999" customHeight="1" x14ac:dyDescent="0.25">
      <c r="A1054" s="53" t="s">
        <v>21</v>
      </c>
      <c r="B1054" s="66">
        <v>1</v>
      </c>
      <c r="C1054" s="66">
        <f t="shared" si="97"/>
        <v>578.5</v>
      </c>
      <c r="D1054" s="66">
        <v>559</v>
      </c>
      <c r="E1054" s="66">
        <v>19.5</v>
      </c>
      <c r="F1054" s="55">
        <v>806</v>
      </c>
      <c r="G1054" s="73">
        <f t="shared" si="98"/>
        <v>4.7927692216209792</v>
      </c>
      <c r="H1054" s="67">
        <f t="shared" si="99"/>
        <v>186.92</v>
      </c>
      <c r="I1054" s="67">
        <f t="shared" si="102"/>
        <v>231.01</v>
      </c>
    </row>
    <row r="1055" spans="1:9" ht="16.899999999999999" customHeight="1" x14ac:dyDescent="0.25">
      <c r="A1055" s="53" t="s">
        <v>21</v>
      </c>
      <c r="B1055" s="66">
        <v>1</v>
      </c>
      <c r="C1055" s="66">
        <f t="shared" si="97"/>
        <v>640</v>
      </c>
      <c r="D1055" s="66">
        <v>566</v>
      </c>
      <c r="E1055" s="66">
        <v>74</v>
      </c>
      <c r="F1055" s="55">
        <v>917</v>
      </c>
      <c r="G1055" s="73">
        <f t="shared" si="98"/>
        <v>5.4528156032586077</v>
      </c>
      <c r="H1055" s="67">
        <f t="shared" si="99"/>
        <v>807.02</v>
      </c>
      <c r="I1055" s="67">
        <f t="shared" si="102"/>
        <v>997.4</v>
      </c>
    </row>
    <row r="1056" spans="1:9" ht="16.899999999999999" customHeight="1" x14ac:dyDescent="0.25">
      <c r="A1056" s="53" t="s">
        <v>21</v>
      </c>
      <c r="B1056" s="66">
        <v>1</v>
      </c>
      <c r="C1056" s="66">
        <f t="shared" si="97"/>
        <v>728</v>
      </c>
      <c r="D1056" s="66">
        <v>598</v>
      </c>
      <c r="E1056" s="66">
        <v>130</v>
      </c>
      <c r="F1056" s="55">
        <v>917</v>
      </c>
      <c r="G1056" s="73">
        <f t="shared" si="98"/>
        <v>5.4528156032586077</v>
      </c>
      <c r="H1056" s="67">
        <f t="shared" si="99"/>
        <v>1417.73</v>
      </c>
      <c r="I1056" s="68">
        <f>ROUND(H1056*1.2077,2)</f>
        <v>1712.19</v>
      </c>
    </row>
    <row r="1057" spans="1:9" ht="16.899999999999999" customHeight="1" x14ac:dyDescent="0.25">
      <c r="A1057" s="53" t="s">
        <v>21</v>
      </c>
      <c r="B1057" s="66">
        <v>1</v>
      </c>
      <c r="C1057" s="66">
        <f t="shared" si="97"/>
        <v>494.5</v>
      </c>
      <c r="D1057" s="66">
        <v>479</v>
      </c>
      <c r="E1057" s="66">
        <v>15.5</v>
      </c>
      <c r="F1057" s="55">
        <v>866</v>
      </c>
      <c r="G1057" s="73">
        <f t="shared" si="98"/>
        <v>5.1495510495332111</v>
      </c>
      <c r="H1057" s="67">
        <f t="shared" si="99"/>
        <v>159.63999999999999</v>
      </c>
      <c r="I1057" s="67">
        <f t="shared" ref="I1057:I1062" si="103">ROUND(H1057*1.2359,2)</f>
        <v>197.3</v>
      </c>
    </row>
    <row r="1058" spans="1:9" ht="16.899999999999999" customHeight="1" x14ac:dyDescent="0.25">
      <c r="A1058" s="53" t="s">
        <v>21</v>
      </c>
      <c r="B1058" s="66">
        <v>1</v>
      </c>
      <c r="C1058" s="66">
        <f t="shared" ref="C1058:C1083" si="104">D1058+E1058</f>
        <v>616</v>
      </c>
      <c r="D1058" s="66">
        <v>494</v>
      </c>
      <c r="E1058" s="66">
        <v>122</v>
      </c>
      <c r="F1058" s="55">
        <v>886</v>
      </c>
      <c r="G1058" s="73">
        <f t="shared" ref="G1058:G1083" si="105">F1058/168.17</f>
        <v>5.2684783255039545</v>
      </c>
      <c r="H1058" s="67">
        <f t="shared" ref="H1058:H1083" si="106">ROUND(E1058*G1058*2,2)</f>
        <v>1285.51</v>
      </c>
      <c r="I1058" s="67">
        <f t="shared" si="103"/>
        <v>1588.76</v>
      </c>
    </row>
    <row r="1059" spans="1:9" ht="16.899999999999999" customHeight="1" x14ac:dyDescent="0.25">
      <c r="A1059" s="53" t="s">
        <v>21</v>
      </c>
      <c r="B1059" s="66">
        <v>1</v>
      </c>
      <c r="C1059" s="66">
        <f t="shared" si="104"/>
        <v>520</v>
      </c>
      <c r="D1059" s="66">
        <v>495</v>
      </c>
      <c r="E1059" s="66">
        <v>25</v>
      </c>
      <c r="F1059" s="55">
        <v>886</v>
      </c>
      <c r="G1059" s="73">
        <f t="shared" si="105"/>
        <v>5.2684783255039545</v>
      </c>
      <c r="H1059" s="67">
        <f t="shared" si="106"/>
        <v>263.42</v>
      </c>
      <c r="I1059" s="67">
        <f t="shared" si="103"/>
        <v>325.56</v>
      </c>
    </row>
    <row r="1060" spans="1:9" ht="16.899999999999999" customHeight="1" x14ac:dyDescent="0.25">
      <c r="A1060" s="53" t="s">
        <v>21</v>
      </c>
      <c r="B1060" s="66">
        <v>1</v>
      </c>
      <c r="C1060" s="66">
        <f t="shared" si="104"/>
        <v>516</v>
      </c>
      <c r="D1060" s="66">
        <v>510</v>
      </c>
      <c r="E1060" s="66">
        <v>6</v>
      </c>
      <c r="F1060" s="55">
        <v>806</v>
      </c>
      <c r="G1060" s="73">
        <f t="shared" si="105"/>
        <v>4.7927692216209792</v>
      </c>
      <c r="H1060" s="67">
        <f t="shared" si="106"/>
        <v>57.51</v>
      </c>
      <c r="I1060" s="67">
        <f t="shared" si="103"/>
        <v>71.08</v>
      </c>
    </row>
    <row r="1061" spans="1:9" ht="16.899999999999999" customHeight="1" x14ac:dyDescent="0.25">
      <c r="A1061" s="53" t="s">
        <v>21</v>
      </c>
      <c r="B1061" s="66">
        <v>1</v>
      </c>
      <c r="C1061" s="66">
        <f t="shared" si="104"/>
        <v>520</v>
      </c>
      <c r="D1061" s="66">
        <v>518</v>
      </c>
      <c r="E1061" s="66">
        <v>2</v>
      </c>
      <c r="F1061" s="55">
        <v>806</v>
      </c>
      <c r="G1061" s="73">
        <f t="shared" si="105"/>
        <v>4.7927692216209792</v>
      </c>
      <c r="H1061" s="67">
        <f t="shared" si="106"/>
        <v>19.170000000000002</v>
      </c>
      <c r="I1061" s="67">
        <f t="shared" si="103"/>
        <v>23.69</v>
      </c>
    </row>
    <row r="1062" spans="1:9" ht="16.899999999999999" customHeight="1" x14ac:dyDescent="0.25">
      <c r="A1062" s="53" t="s">
        <v>21</v>
      </c>
      <c r="B1062" s="66">
        <v>1</v>
      </c>
      <c r="C1062" s="66">
        <f t="shared" si="104"/>
        <v>768</v>
      </c>
      <c r="D1062" s="66">
        <v>590</v>
      </c>
      <c r="E1062" s="66">
        <v>178</v>
      </c>
      <c r="F1062" s="55">
        <v>917</v>
      </c>
      <c r="G1062" s="73">
        <f t="shared" si="105"/>
        <v>5.4528156032586077</v>
      </c>
      <c r="H1062" s="67">
        <f t="shared" si="106"/>
        <v>1941.2</v>
      </c>
      <c r="I1062" s="67">
        <f t="shared" si="103"/>
        <v>2399.13</v>
      </c>
    </row>
    <row r="1063" spans="1:9" ht="16.899999999999999" customHeight="1" x14ac:dyDescent="0.25">
      <c r="A1063" s="53" t="s">
        <v>21</v>
      </c>
      <c r="B1063" s="66">
        <v>1</v>
      </c>
      <c r="C1063" s="66">
        <f t="shared" si="104"/>
        <v>696</v>
      </c>
      <c r="D1063" s="66">
        <v>598</v>
      </c>
      <c r="E1063" s="66">
        <v>98</v>
      </c>
      <c r="F1063" s="55">
        <v>917</v>
      </c>
      <c r="G1063" s="73">
        <f t="shared" si="105"/>
        <v>5.4528156032586077</v>
      </c>
      <c r="H1063" s="67">
        <f t="shared" si="106"/>
        <v>1068.75</v>
      </c>
      <c r="I1063" s="68">
        <f>ROUND(H1063*1.2077,2)</f>
        <v>1290.73</v>
      </c>
    </row>
    <row r="1064" spans="1:9" ht="16.899999999999999" customHeight="1" x14ac:dyDescent="0.25">
      <c r="A1064" s="53" t="s">
        <v>21</v>
      </c>
      <c r="B1064" s="66">
        <v>1</v>
      </c>
      <c r="C1064" s="66">
        <f t="shared" si="104"/>
        <v>469</v>
      </c>
      <c r="D1064" s="66">
        <v>439</v>
      </c>
      <c r="E1064" s="66">
        <v>30</v>
      </c>
      <c r="F1064" s="55">
        <v>806</v>
      </c>
      <c r="G1064" s="73">
        <f t="shared" si="105"/>
        <v>4.7927692216209792</v>
      </c>
      <c r="H1064" s="67">
        <f t="shared" si="106"/>
        <v>287.57</v>
      </c>
      <c r="I1064" s="67">
        <f>ROUND(H1064*1.2359,2)</f>
        <v>355.41</v>
      </c>
    </row>
    <row r="1065" spans="1:9" ht="16.899999999999999" customHeight="1" x14ac:dyDescent="0.25">
      <c r="A1065" s="53" t="s">
        <v>21</v>
      </c>
      <c r="B1065" s="66">
        <v>1</v>
      </c>
      <c r="C1065" s="66">
        <f t="shared" si="104"/>
        <v>528</v>
      </c>
      <c r="D1065" s="66">
        <v>518</v>
      </c>
      <c r="E1065" s="66">
        <v>10</v>
      </c>
      <c r="F1065" s="55">
        <v>917</v>
      </c>
      <c r="G1065" s="73">
        <f t="shared" si="105"/>
        <v>5.4528156032586077</v>
      </c>
      <c r="H1065" s="67">
        <f t="shared" si="106"/>
        <v>109.06</v>
      </c>
      <c r="I1065" s="67">
        <f>ROUND(H1065*1.2359,2)</f>
        <v>134.79</v>
      </c>
    </row>
    <row r="1066" spans="1:9" ht="16.899999999999999" customHeight="1" x14ac:dyDescent="0.25">
      <c r="A1066" s="53" t="s">
        <v>21</v>
      </c>
      <c r="B1066" s="66">
        <v>1</v>
      </c>
      <c r="C1066" s="66">
        <f t="shared" si="104"/>
        <v>466</v>
      </c>
      <c r="D1066" s="66">
        <v>462</v>
      </c>
      <c r="E1066" s="66">
        <v>4</v>
      </c>
      <c r="F1066" s="55">
        <v>806</v>
      </c>
      <c r="G1066" s="73">
        <f t="shared" si="105"/>
        <v>4.7927692216209792</v>
      </c>
      <c r="H1066" s="67">
        <f t="shared" si="106"/>
        <v>38.340000000000003</v>
      </c>
      <c r="I1066" s="68">
        <f>ROUND(H1066*1.2077,2)</f>
        <v>46.3</v>
      </c>
    </row>
    <row r="1067" spans="1:9" ht="16.899999999999999" customHeight="1" x14ac:dyDescent="0.25">
      <c r="A1067" s="53" t="s">
        <v>21</v>
      </c>
      <c r="B1067" s="66">
        <v>1</v>
      </c>
      <c r="C1067" s="66">
        <f t="shared" si="104"/>
        <v>545</v>
      </c>
      <c r="D1067" s="66">
        <v>534</v>
      </c>
      <c r="E1067" s="66">
        <v>11</v>
      </c>
      <c r="F1067" s="55">
        <v>806</v>
      </c>
      <c r="G1067" s="73">
        <f t="shared" si="105"/>
        <v>4.7927692216209792</v>
      </c>
      <c r="H1067" s="67">
        <f t="shared" si="106"/>
        <v>105.44</v>
      </c>
      <c r="I1067" s="67">
        <f t="shared" ref="I1067:I1083" si="107">ROUND(H1067*1.2359,2)</f>
        <v>130.31</v>
      </c>
    </row>
    <row r="1068" spans="1:9" ht="16.899999999999999" customHeight="1" x14ac:dyDescent="0.25">
      <c r="A1068" s="53" t="s">
        <v>21</v>
      </c>
      <c r="B1068" s="66">
        <v>1</v>
      </c>
      <c r="C1068" s="66">
        <f t="shared" si="104"/>
        <v>544.5</v>
      </c>
      <c r="D1068" s="66">
        <v>527</v>
      </c>
      <c r="E1068" s="66">
        <v>17.5</v>
      </c>
      <c r="F1068" s="55">
        <v>806</v>
      </c>
      <c r="G1068" s="73">
        <f t="shared" si="105"/>
        <v>4.7927692216209792</v>
      </c>
      <c r="H1068" s="67">
        <f t="shared" si="106"/>
        <v>167.75</v>
      </c>
      <c r="I1068" s="67">
        <f t="shared" si="107"/>
        <v>207.32</v>
      </c>
    </row>
    <row r="1069" spans="1:9" ht="16.899999999999999" customHeight="1" x14ac:dyDescent="0.25">
      <c r="A1069" s="53" t="s">
        <v>21</v>
      </c>
      <c r="B1069" s="66">
        <v>1</v>
      </c>
      <c r="C1069" s="66">
        <f t="shared" si="104"/>
        <v>182.64012738853503</v>
      </c>
      <c r="D1069" s="66">
        <v>149.5</v>
      </c>
      <c r="E1069" s="66">
        <v>33.140127388535035</v>
      </c>
      <c r="F1069" s="55">
        <v>886</v>
      </c>
      <c r="G1069" s="73">
        <f t="shared" si="105"/>
        <v>5.2684783255039545</v>
      </c>
      <c r="H1069" s="67">
        <f t="shared" si="106"/>
        <v>349.2</v>
      </c>
      <c r="I1069" s="67">
        <f t="shared" si="107"/>
        <v>431.58</v>
      </c>
    </row>
    <row r="1070" spans="1:9" ht="16.899999999999999" customHeight="1" x14ac:dyDescent="0.25">
      <c r="A1070" s="53" t="s">
        <v>21</v>
      </c>
      <c r="B1070" s="66">
        <v>1</v>
      </c>
      <c r="C1070" s="66">
        <f t="shared" si="104"/>
        <v>295</v>
      </c>
      <c r="D1070" s="66">
        <v>294</v>
      </c>
      <c r="E1070" s="66">
        <v>1</v>
      </c>
      <c r="F1070" s="55">
        <v>806</v>
      </c>
      <c r="G1070" s="73">
        <f t="shared" si="105"/>
        <v>4.7927692216209792</v>
      </c>
      <c r="H1070" s="67">
        <f t="shared" si="106"/>
        <v>9.59</v>
      </c>
      <c r="I1070" s="67">
        <f t="shared" si="107"/>
        <v>11.85</v>
      </c>
    </row>
    <row r="1071" spans="1:9" ht="16.899999999999999" customHeight="1" x14ac:dyDescent="0.25">
      <c r="A1071" s="53" t="s">
        <v>21</v>
      </c>
      <c r="B1071" s="66">
        <v>1</v>
      </c>
      <c r="C1071" s="66">
        <f t="shared" si="104"/>
        <v>708</v>
      </c>
      <c r="D1071" s="66">
        <v>606</v>
      </c>
      <c r="E1071" s="66">
        <v>102</v>
      </c>
      <c r="F1071" s="55">
        <v>917</v>
      </c>
      <c r="G1071" s="73">
        <f t="shared" si="105"/>
        <v>5.4528156032586077</v>
      </c>
      <c r="H1071" s="67">
        <f t="shared" si="106"/>
        <v>1112.3699999999999</v>
      </c>
      <c r="I1071" s="67">
        <f t="shared" si="107"/>
        <v>1374.78</v>
      </c>
    </row>
    <row r="1072" spans="1:9" ht="16.899999999999999" customHeight="1" x14ac:dyDescent="0.25">
      <c r="A1072" s="53" t="s">
        <v>21</v>
      </c>
      <c r="B1072" s="66">
        <v>1</v>
      </c>
      <c r="C1072" s="66">
        <f t="shared" si="104"/>
        <v>576</v>
      </c>
      <c r="D1072" s="66">
        <v>542</v>
      </c>
      <c r="E1072" s="66">
        <v>34</v>
      </c>
      <c r="F1072" s="55">
        <v>806</v>
      </c>
      <c r="G1072" s="73">
        <f t="shared" si="105"/>
        <v>4.7927692216209792</v>
      </c>
      <c r="H1072" s="67">
        <f t="shared" si="106"/>
        <v>325.91000000000003</v>
      </c>
      <c r="I1072" s="67">
        <f t="shared" si="107"/>
        <v>402.79</v>
      </c>
    </row>
    <row r="1073" spans="1:9" ht="16.899999999999999" customHeight="1" x14ac:dyDescent="0.25">
      <c r="A1073" s="53" t="s">
        <v>21</v>
      </c>
      <c r="B1073" s="66">
        <v>1</v>
      </c>
      <c r="C1073" s="66">
        <f t="shared" si="104"/>
        <v>605</v>
      </c>
      <c r="D1073" s="66">
        <v>598</v>
      </c>
      <c r="E1073" s="66">
        <v>7</v>
      </c>
      <c r="F1073" s="55">
        <v>856</v>
      </c>
      <c r="G1073" s="73">
        <f t="shared" si="105"/>
        <v>5.0900874115478389</v>
      </c>
      <c r="H1073" s="67">
        <f t="shared" si="106"/>
        <v>71.260000000000005</v>
      </c>
      <c r="I1073" s="67">
        <f t="shared" si="107"/>
        <v>88.07</v>
      </c>
    </row>
    <row r="1074" spans="1:9" ht="16.899999999999999" customHeight="1" x14ac:dyDescent="0.25">
      <c r="A1074" s="53" t="s">
        <v>21</v>
      </c>
      <c r="B1074" s="66">
        <v>1</v>
      </c>
      <c r="C1074" s="66">
        <f t="shared" si="104"/>
        <v>441.5</v>
      </c>
      <c r="D1074" s="66">
        <v>431</v>
      </c>
      <c r="E1074" s="66">
        <v>10.5</v>
      </c>
      <c r="F1074" s="55">
        <v>806</v>
      </c>
      <c r="G1074" s="73">
        <f t="shared" si="105"/>
        <v>4.7927692216209792</v>
      </c>
      <c r="H1074" s="67">
        <f t="shared" si="106"/>
        <v>100.65</v>
      </c>
      <c r="I1074" s="67">
        <f t="shared" si="107"/>
        <v>124.39</v>
      </c>
    </row>
    <row r="1075" spans="1:9" ht="16.899999999999999" customHeight="1" x14ac:dyDescent="0.25">
      <c r="A1075" s="53" t="s">
        <v>21</v>
      </c>
      <c r="B1075" s="66">
        <v>1</v>
      </c>
      <c r="C1075" s="66">
        <f t="shared" si="104"/>
        <v>604.5</v>
      </c>
      <c r="D1075" s="66">
        <v>534</v>
      </c>
      <c r="E1075" s="66">
        <v>70.5</v>
      </c>
      <c r="F1075" s="55">
        <v>856</v>
      </c>
      <c r="G1075" s="73">
        <f t="shared" si="105"/>
        <v>5.0900874115478389</v>
      </c>
      <c r="H1075" s="67">
        <f t="shared" si="106"/>
        <v>717.7</v>
      </c>
      <c r="I1075" s="67">
        <f t="shared" si="107"/>
        <v>887.01</v>
      </c>
    </row>
    <row r="1076" spans="1:9" ht="16.899999999999999" customHeight="1" x14ac:dyDescent="0.25">
      <c r="A1076" s="53" t="s">
        <v>21</v>
      </c>
      <c r="B1076" s="66">
        <v>1</v>
      </c>
      <c r="C1076" s="66">
        <f t="shared" si="104"/>
        <v>600</v>
      </c>
      <c r="D1076" s="66">
        <v>598</v>
      </c>
      <c r="E1076" s="66">
        <v>2</v>
      </c>
      <c r="F1076" s="55">
        <v>917</v>
      </c>
      <c r="G1076" s="73">
        <f t="shared" si="105"/>
        <v>5.4528156032586077</v>
      </c>
      <c r="H1076" s="67">
        <f t="shared" si="106"/>
        <v>21.81</v>
      </c>
      <c r="I1076" s="67">
        <f t="shared" si="107"/>
        <v>26.95</v>
      </c>
    </row>
    <row r="1077" spans="1:9" ht="16.899999999999999" customHeight="1" x14ac:dyDescent="0.25">
      <c r="A1077" s="53" t="s">
        <v>21</v>
      </c>
      <c r="B1077" s="66">
        <v>1</v>
      </c>
      <c r="C1077" s="66">
        <f t="shared" si="104"/>
        <v>274</v>
      </c>
      <c r="D1077" s="66">
        <v>272</v>
      </c>
      <c r="E1077" s="66">
        <v>2</v>
      </c>
      <c r="F1077" s="55">
        <v>806</v>
      </c>
      <c r="G1077" s="73">
        <f t="shared" si="105"/>
        <v>4.7927692216209792</v>
      </c>
      <c r="H1077" s="67">
        <f t="shared" si="106"/>
        <v>19.170000000000002</v>
      </c>
      <c r="I1077" s="67">
        <f t="shared" si="107"/>
        <v>23.69</v>
      </c>
    </row>
    <row r="1078" spans="1:9" ht="16.899999999999999" customHeight="1" x14ac:dyDescent="0.25">
      <c r="A1078" s="53" t="s">
        <v>21</v>
      </c>
      <c r="B1078" s="66">
        <v>1</v>
      </c>
      <c r="C1078" s="66">
        <f t="shared" si="104"/>
        <v>720</v>
      </c>
      <c r="D1078" s="66">
        <v>599</v>
      </c>
      <c r="E1078" s="66">
        <v>121</v>
      </c>
      <c r="F1078" s="55">
        <v>886</v>
      </c>
      <c r="G1078" s="73">
        <f t="shared" si="105"/>
        <v>5.2684783255039545</v>
      </c>
      <c r="H1078" s="67">
        <f t="shared" si="106"/>
        <v>1274.97</v>
      </c>
      <c r="I1078" s="67">
        <f t="shared" si="107"/>
        <v>1575.74</v>
      </c>
    </row>
    <row r="1079" spans="1:9" ht="16.899999999999999" customHeight="1" x14ac:dyDescent="0.25">
      <c r="A1079" s="53" t="s">
        <v>21</v>
      </c>
      <c r="B1079" s="66">
        <v>1</v>
      </c>
      <c r="C1079" s="66">
        <f t="shared" si="104"/>
        <v>590</v>
      </c>
      <c r="D1079" s="66">
        <v>566</v>
      </c>
      <c r="E1079" s="66">
        <v>24</v>
      </c>
      <c r="F1079" s="55">
        <v>856</v>
      </c>
      <c r="G1079" s="73">
        <f t="shared" si="105"/>
        <v>5.0900874115478389</v>
      </c>
      <c r="H1079" s="67">
        <f t="shared" si="106"/>
        <v>244.32</v>
      </c>
      <c r="I1079" s="67">
        <f t="shared" si="107"/>
        <v>301.95999999999998</v>
      </c>
    </row>
    <row r="1080" spans="1:9" ht="16.899999999999999" customHeight="1" x14ac:dyDescent="0.25">
      <c r="A1080" s="53" t="s">
        <v>21</v>
      </c>
      <c r="B1080" s="66">
        <v>1</v>
      </c>
      <c r="C1080" s="66">
        <f t="shared" si="104"/>
        <v>720</v>
      </c>
      <c r="D1080" s="66">
        <v>566</v>
      </c>
      <c r="E1080" s="66">
        <v>154</v>
      </c>
      <c r="F1080" s="55">
        <v>886</v>
      </c>
      <c r="G1080" s="73">
        <f t="shared" si="105"/>
        <v>5.2684783255039545</v>
      </c>
      <c r="H1080" s="67">
        <f t="shared" si="106"/>
        <v>1622.69</v>
      </c>
      <c r="I1080" s="67">
        <f t="shared" si="107"/>
        <v>2005.48</v>
      </c>
    </row>
    <row r="1081" spans="1:9" ht="16.899999999999999" customHeight="1" x14ac:dyDescent="0.25">
      <c r="A1081" s="53" t="s">
        <v>21</v>
      </c>
      <c r="B1081" s="66">
        <v>1</v>
      </c>
      <c r="C1081" s="66">
        <f t="shared" si="104"/>
        <v>912</v>
      </c>
      <c r="D1081" s="66">
        <v>598</v>
      </c>
      <c r="E1081" s="66">
        <v>314</v>
      </c>
      <c r="F1081" s="55">
        <v>886</v>
      </c>
      <c r="G1081" s="73">
        <f t="shared" si="105"/>
        <v>5.2684783255039545</v>
      </c>
      <c r="H1081" s="67">
        <f t="shared" si="106"/>
        <v>3308.6</v>
      </c>
      <c r="I1081" s="67">
        <f t="shared" si="107"/>
        <v>4089.1</v>
      </c>
    </row>
    <row r="1082" spans="1:9" ht="16.899999999999999" customHeight="1" x14ac:dyDescent="0.25">
      <c r="A1082" s="53" t="s">
        <v>21</v>
      </c>
      <c r="B1082" s="66">
        <v>1</v>
      </c>
      <c r="C1082" s="66">
        <f t="shared" si="104"/>
        <v>120</v>
      </c>
      <c r="D1082" s="66">
        <v>111</v>
      </c>
      <c r="E1082" s="66">
        <v>9</v>
      </c>
      <c r="F1082" s="55">
        <v>833</v>
      </c>
      <c r="G1082" s="73">
        <f t="shared" si="105"/>
        <v>4.9533210441814832</v>
      </c>
      <c r="H1082" s="67">
        <f t="shared" si="106"/>
        <v>89.16</v>
      </c>
      <c r="I1082" s="67">
        <f t="shared" si="107"/>
        <v>110.19</v>
      </c>
    </row>
    <row r="1083" spans="1:9" ht="16.899999999999999" customHeight="1" x14ac:dyDescent="0.25">
      <c r="A1083" s="53" t="s">
        <v>21</v>
      </c>
      <c r="B1083" s="66">
        <v>1</v>
      </c>
      <c r="C1083" s="66">
        <f t="shared" si="104"/>
        <v>104</v>
      </c>
      <c r="D1083" s="66">
        <v>103</v>
      </c>
      <c r="E1083" s="66">
        <v>1</v>
      </c>
      <c r="F1083" s="55">
        <v>833</v>
      </c>
      <c r="G1083" s="73">
        <f t="shared" si="105"/>
        <v>4.9533210441814832</v>
      </c>
      <c r="H1083" s="67">
        <f t="shared" si="106"/>
        <v>9.91</v>
      </c>
      <c r="I1083" s="67">
        <f t="shared" si="107"/>
        <v>12.25</v>
      </c>
    </row>
    <row r="1084" spans="1:9" s="41" customFormat="1" ht="33" x14ac:dyDescent="0.25">
      <c r="A1084" s="52" t="s">
        <v>252</v>
      </c>
      <c r="B1084" s="72">
        <f>SUM(B1085:B1342)</f>
        <v>258</v>
      </c>
      <c r="C1084" s="72"/>
      <c r="D1084" s="72"/>
      <c r="E1084" s="72">
        <f t="shared" ref="E1084:I1084" si="108">SUM(E1085:E1342)</f>
        <v>9608.0555714285729</v>
      </c>
      <c r="F1084" s="71"/>
      <c r="G1084" s="71"/>
      <c r="H1084" s="71">
        <f t="shared" si="108"/>
        <v>95900.71</v>
      </c>
      <c r="I1084" s="71">
        <f t="shared" si="108"/>
        <v>118279.28000000001</v>
      </c>
    </row>
    <row r="1085" spans="1:9" ht="16.899999999999999" customHeight="1" x14ac:dyDescent="0.25">
      <c r="A1085" s="53" t="s">
        <v>253</v>
      </c>
      <c r="B1085" s="66">
        <v>1</v>
      </c>
      <c r="C1085" s="66">
        <f>D1085+E1085</f>
        <v>90</v>
      </c>
      <c r="D1085" s="66">
        <v>88</v>
      </c>
      <c r="E1085" s="66">
        <v>2</v>
      </c>
      <c r="F1085" s="55">
        <v>860</v>
      </c>
      <c r="G1085" s="73">
        <f>ROUND(F1085/168.17,4)</f>
        <v>5.1139000000000001</v>
      </c>
      <c r="H1085" s="67">
        <f t="shared" ref="H1085:H1148" si="109">ROUND(E1085*G1085*2,2)</f>
        <v>20.46</v>
      </c>
      <c r="I1085" s="68">
        <f>ROUND(H1085*1.2194,2)</f>
        <v>24.95</v>
      </c>
    </row>
    <row r="1086" spans="1:9" ht="16.899999999999999" customHeight="1" x14ac:dyDescent="0.25">
      <c r="A1086" s="53" t="s">
        <v>253</v>
      </c>
      <c r="B1086" s="66">
        <v>1</v>
      </c>
      <c r="C1086" s="66">
        <f t="shared" ref="C1086:C1149" si="110">D1086+E1086</f>
        <v>551</v>
      </c>
      <c r="D1086" s="66">
        <v>543</v>
      </c>
      <c r="E1086" s="66">
        <v>8</v>
      </c>
      <c r="F1086" s="55">
        <v>905</v>
      </c>
      <c r="G1086" s="73">
        <f t="shared" ref="G1086:G1149" si="111">ROUND(F1086/168.17,4)</f>
        <v>5.3815</v>
      </c>
      <c r="H1086" s="67">
        <f t="shared" si="109"/>
        <v>86.1</v>
      </c>
      <c r="I1086" s="67">
        <f t="shared" ref="I1086:I1103" si="112">ROUND(H1086*1.2359,2)</f>
        <v>106.41</v>
      </c>
    </row>
    <row r="1087" spans="1:9" ht="16.899999999999999" customHeight="1" x14ac:dyDescent="0.25">
      <c r="A1087" s="53" t="s">
        <v>254</v>
      </c>
      <c r="B1087" s="66">
        <v>1</v>
      </c>
      <c r="C1087" s="66">
        <f t="shared" si="110"/>
        <v>660</v>
      </c>
      <c r="D1087" s="66">
        <v>598</v>
      </c>
      <c r="E1087" s="66">
        <v>62</v>
      </c>
      <c r="F1087" s="55">
        <v>775</v>
      </c>
      <c r="G1087" s="73">
        <f t="shared" si="111"/>
        <v>4.6083999999999996</v>
      </c>
      <c r="H1087" s="67">
        <f t="shared" si="109"/>
        <v>571.44000000000005</v>
      </c>
      <c r="I1087" s="67">
        <f t="shared" si="112"/>
        <v>706.24</v>
      </c>
    </row>
    <row r="1088" spans="1:9" ht="16.899999999999999" customHeight="1" x14ac:dyDescent="0.25">
      <c r="A1088" s="53" t="s">
        <v>254</v>
      </c>
      <c r="B1088" s="66">
        <v>1</v>
      </c>
      <c r="C1088" s="66">
        <f t="shared" si="110"/>
        <v>668</v>
      </c>
      <c r="D1088" s="66">
        <v>598</v>
      </c>
      <c r="E1088" s="66">
        <v>70</v>
      </c>
      <c r="F1088" s="55">
        <v>775</v>
      </c>
      <c r="G1088" s="73">
        <f t="shared" si="111"/>
        <v>4.6083999999999996</v>
      </c>
      <c r="H1088" s="67">
        <f t="shared" si="109"/>
        <v>645.17999999999995</v>
      </c>
      <c r="I1088" s="67">
        <f t="shared" si="112"/>
        <v>797.38</v>
      </c>
    </row>
    <row r="1089" spans="1:9" ht="16.899999999999999" customHeight="1" x14ac:dyDescent="0.25">
      <c r="A1089" s="53" t="s">
        <v>254</v>
      </c>
      <c r="B1089" s="66">
        <v>1</v>
      </c>
      <c r="C1089" s="66">
        <f t="shared" si="110"/>
        <v>612</v>
      </c>
      <c r="D1089" s="66">
        <v>550</v>
      </c>
      <c r="E1089" s="66">
        <v>62</v>
      </c>
      <c r="F1089" s="55">
        <v>775</v>
      </c>
      <c r="G1089" s="73">
        <f t="shared" si="111"/>
        <v>4.6083999999999996</v>
      </c>
      <c r="H1089" s="67">
        <f t="shared" si="109"/>
        <v>571.44000000000005</v>
      </c>
      <c r="I1089" s="67">
        <f t="shared" si="112"/>
        <v>706.24</v>
      </c>
    </row>
    <row r="1090" spans="1:9" ht="16.899999999999999" customHeight="1" x14ac:dyDescent="0.25">
      <c r="A1090" s="53" t="s">
        <v>254</v>
      </c>
      <c r="B1090" s="66">
        <v>1</v>
      </c>
      <c r="C1090" s="66">
        <f t="shared" si="110"/>
        <v>697</v>
      </c>
      <c r="D1090" s="66">
        <v>622</v>
      </c>
      <c r="E1090" s="66">
        <v>75</v>
      </c>
      <c r="F1090" s="55">
        <v>775</v>
      </c>
      <c r="G1090" s="73">
        <f t="shared" si="111"/>
        <v>4.6083999999999996</v>
      </c>
      <c r="H1090" s="67">
        <f t="shared" si="109"/>
        <v>691.26</v>
      </c>
      <c r="I1090" s="67">
        <f t="shared" si="112"/>
        <v>854.33</v>
      </c>
    </row>
    <row r="1091" spans="1:9" ht="16.899999999999999" customHeight="1" x14ac:dyDescent="0.25">
      <c r="A1091" s="53" t="s">
        <v>254</v>
      </c>
      <c r="B1091" s="66">
        <v>1</v>
      </c>
      <c r="C1091" s="66">
        <f t="shared" si="110"/>
        <v>160</v>
      </c>
      <c r="D1091" s="66">
        <v>136</v>
      </c>
      <c r="E1091" s="66">
        <v>24</v>
      </c>
      <c r="F1091" s="55">
        <v>775</v>
      </c>
      <c r="G1091" s="73">
        <f t="shared" si="111"/>
        <v>4.6083999999999996</v>
      </c>
      <c r="H1091" s="67">
        <f t="shared" si="109"/>
        <v>221.2</v>
      </c>
      <c r="I1091" s="67">
        <f t="shared" si="112"/>
        <v>273.38</v>
      </c>
    </row>
    <row r="1092" spans="1:9" ht="16.899999999999999" customHeight="1" x14ac:dyDescent="0.25">
      <c r="A1092" s="53" t="s">
        <v>254</v>
      </c>
      <c r="B1092" s="66">
        <v>1</v>
      </c>
      <c r="C1092" s="66">
        <f t="shared" si="110"/>
        <v>532</v>
      </c>
      <c r="D1092" s="66">
        <v>463</v>
      </c>
      <c r="E1092" s="66">
        <v>69</v>
      </c>
      <c r="F1092" s="55">
        <v>775</v>
      </c>
      <c r="G1092" s="73">
        <f t="shared" si="111"/>
        <v>4.6083999999999996</v>
      </c>
      <c r="H1092" s="67">
        <f t="shared" si="109"/>
        <v>635.96</v>
      </c>
      <c r="I1092" s="67">
        <f t="shared" si="112"/>
        <v>785.98</v>
      </c>
    </row>
    <row r="1093" spans="1:9" ht="16.899999999999999" customHeight="1" x14ac:dyDescent="0.25">
      <c r="A1093" s="53" t="s">
        <v>254</v>
      </c>
      <c r="B1093" s="66">
        <v>1</v>
      </c>
      <c r="C1093" s="66">
        <f t="shared" si="110"/>
        <v>672</v>
      </c>
      <c r="D1093" s="66">
        <v>574</v>
      </c>
      <c r="E1093" s="66">
        <v>98</v>
      </c>
      <c r="F1093" s="55">
        <v>775</v>
      </c>
      <c r="G1093" s="73">
        <f t="shared" si="111"/>
        <v>4.6083999999999996</v>
      </c>
      <c r="H1093" s="67">
        <f t="shared" si="109"/>
        <v>903.25</v>
      </c>
      <c r="I1093" s="67">
        <f t="shared" si="112"/>
        <v>1116.33</v>
      </c>
    </row>
    <row r="1094" spans="1:9" ht="16.899999999999999" customHeight="1" x14ac:dyDescent="0.25">
      <c r="A1094" s="53" t="s">
        <v>254</v>
      </c>
      <c r="B1094" s="66">
        <v>1</v>
      </c>
      <c r="C1094" s="66">
        <f t="shared" si="110"/>
        <v>480</v>
      </c>
      <c r="D1094" s="66">
        <v>374</v>
      </c>
      <c r="E1094" s="66">
        <v>106</v>
      </c>
      <c r="F1094" s="55">
        <v>775</v>
      </c>
      <c r="G1094" s="73">
        <f t="shared" si="111"/>
        <v>4.6083999999999996</v>
      </c>
      <c r="H1094" s="67">
        <f t="shared" si="109"/>
        <v>976.98</v>
      </c>
      <c r="I1094" s="67">
        <f t="shared" si="112"/>
        <v>1207.45</v>
      </c>
    </row>
    <row r="1095" spans="1:9" ht="16.899999999999999" customHeight="1" x14ac:dyDescent="0.25">
      <c r="A1095" s="53" t="s">
        <v>254</v>
      </c>
      <c r="B1095" s="66">
        <v>1</v>
      </c>
      <c r="C1095" s="66">
        <f t="shared" si="110"/>
        <v>511</v>
      </c>
      <c r="D1095" s="66">
        <v>470</v>
      </c>
      <c r="E1095" s="66">
        <v>41</v>
      </c>
      <c r="F1095" s="55">
        <v>775</v>
      </c>
      <c r="G1095" s="73">
        <f t="shared" si="111"/>
        <v>4.6083999999999996</v>
      </c>
      <c r="H1095" s="67">
        <f t="shared" si="109"/>
        <v>377.89</v>
      </c>
      <c r="I1095" s="67">
        <f t="shared" si="112"/>
        <v>467.03</v>
      </c>
    </row>
    <row r="1096" spans="1:9" ht="16.899999999999999" customHeight="1" x14ac:dyDescent="0.25">
      <c r="A1096" s="53" t="s">
        <v>254</v>
      </c>
      <c r="B1096" s="66">
        <v>1</v>
      </c>
      <c r="C1096" s="66">
        <f t="shared" si="110"/>
        <v>684</v>
      </c>
      <c r="D1096" s="66">
        <v>598</v>
      </c>
      <c r="E1096" s="66">
        <v>86</v>
      </c>
      <c r="F1096" s="55">
        <v>775</v>
      </c>
      <c r="G1096" s="73">
        <f t="shared" si="111"/>
        <v>4.6083999999999996</v>
      </c>
      <c r="H1096" s="67">
        <f t="shared" si="109"/>
        <v>792.64</v>
      </c>
      <c r="I1096" s="67">
        <f t="shared" si="112"/>
        <v>979.62</v>
      </c>
    </row>
    <row r="1097" spans="1:9" ht="16.899999999999999" customHeight="1" x14ac:dyDescent="0.25">
      <c r="A1097" s="53" t="s">
        <v>254</v>
      </c>
      <c r="B1097" s="66">
        <v>1</v>
      </c>
      <c r="C1097" s="66">
        <f t="shared" si="110"/>
        <v>692</v>
      </c>
      <c r="D1097" s="66">
        <v>614</v>
      </c>
      <c r="E1097" s="66">
        <v>78</v>
      </c>
      <c r="F1097" s="55">
        <v>775</v>
      </c>
      <c r="G1097" s="73">
        <f t="shared" si="111"/>
        <v>4.6083999999999996</v>
      </c>
      <c r="H1097" s="67">
        <f t="shared" si="109"/>
        <v>718.91</v>
      </c>
      <c r="I1097" s="67">
        <f t="shared" si="112"/>
        <v>888.5</v>
      </c>
    </row>
    <row r="1098" spans="1:9" ht="16.899999999999999" customHeight="1" x14ac:dyDescent="0.25">
      <c r="A1098" s="53" t="s">
        <v>255</v>
      </c>
      <c r="B1098" s="66">
        <v>1</v>
      </c>
      <c r="C1098" s="66">
        <f t="shared" si="110"/>
        <v>652.5</v>
      </c>
      <c r="D1098" s="66">
        <v>647</v>
      </c>
      <c r="E1098" s="66">
        <v>5.5</v>
      </c>
      <c r="F1098" s="55">
        <v>740</v>
      </c>
      <c r="G1098" s="73">
        <f t="shared" si="111"/>
        <v>4.4002999999999997</v>
      </c>
      <c r="H1098" s="67">
        <f t="shared" si="109"/>
        <v>48.4</v>
      </c>
      <c r="I1098" s="67">
        <f t="shared" si="112"/>
        <v>59.82</v>
      </c>
    </row>
    <row r="1099" spans="1:9" ht="16.899999999999999" customHeight="1" x14ac:dyDescent="0.25">
      <c r="A1099" s="53" t="s">
        <v>255</v>
      </c>
      <c r="B1099" s="66">
        <v>1</v>
      </c>
      <c r="C1099" s="66">
        <f t="shared" si="110"/>
        <v>572.5</v>
      </c>
      <c r="D1099" s="66">
        <v>567</v>
      </c>
      <c r="E1099" s="66">
        <v>5.5</v>
      </c>
      <c r="F1099" s="55">
        <v>740</v>
      </c>
      <c r="G1099" s="73">
        <f t="shared" si="111"/>
        <v>4.4002999999999997</v>
      </c>
      <c r="H1099" s="67">
        <f t="shared" si="109"/>
        <v>48.4</v>
      </c>
      <c r="I1099" s="67">
        <f t="shared" si="112"/>
        <v>59.82</v>
      </c>
    </row>
    <row r="1100" spans="1:9" ht="16.899999999999999" customHeight="1" x14ac:dyDescent="0.25">
      <c r="A1100" s="53" t="s">
        <v>255</v>
      </c>
      <c r="B1100" s="66">
        <v>1</v>
      </c>
      <c r="C1100" s="66">
        <f t="shared" si="110"/>
        <v>529</v>
      </c>
      <c r="D1100" s="66">
        <v>518</v>
      </c>
      <c r="E1100" s="66">
        <v>11</v>
      </c>
      <c r="F1100" s="55">
        <v>740</v>
      </c>
      <c r="G1100" s="73">
        <f t="shared" si="111"/>
        <v>4.4002999999999997</v>
      </c>
      <c r="H1100" s="67">
        <f t="shared" si="109"/>
        <v>96.81</v>
      </c>
      <c r="I1100" s="67">
        <f t="shared" si="112"/>
        <v>119.65</v>
      </c>
    </row>
    <row r="1101" spans="1:9" ht="16.899999999999999" customHeight="1" x14ac:dyDescent="0.25">
      <c r="A1101" s="53" t="s">
        <v>255</v>
      </c>
      <c r="B1101" s="66">
        <v>1</v>
      </c>
      <c r="C1101" s="66">
        <f t="shared" si="110"/>
        <v>603.5</v>
      </c>
      <c r="D1101" s="66">
        <v>598</v>
      </c>
      <c r="E1101" s="66">
        <v>5.5</v>
      </c>
      <c r="F1101" s="55">
        <v>740</v>
      </c>
      <c r="G1101" s="73">
        <f t="shared" si="111"/>
        <v>4.4002999999999997</v>
      </c>
      <c r="H1101" s="67">
        <f t="shared" si="109"/>
        <v>48.4</v>
      </c>
      <c r="I1101" s="67">
        <f t="shared" si="112"/>
        <v>59.82</v>
      </c>
    </row>
    <row r="1102" spans="1:9" ht="16.899999999999999" customHeight="1" x14ac:dyDescent="0.25">
      <c r="A1102" s="53" t="s">
        <v>255</v>
      </c>
      <c r="B1102" s="66">
        <v>1</v>
      </c>
      <c r="C1102" s="66">
        <f t="shared" si="110"/>
        <v>173.5</v>
      </c>
      <c r="D1102" s="66">
        <v>167</v>
      </c>
      <c r="E1102" s="66">
        <v>6.5</v>
      </c>
      <c r="F1102" s="55">
        <v>725</v>
      </c>
      <c r="G1102" s="73">
        <f t="shared" si="111"/>
        <v>4.3110999999999997</v>
      </c>
      <c r="H1102" s="67">
        <f t="shared" si="109"/>
        <v>56.04</v>
      </c>
      <c r="I1102" s="67">
        <f t="shared" si="112"/>
        <v>69.260000000000005</v>
      </c>
    </row>
    <row r="1103" spans="1:9" ht="16.899999999999999" customHeight="1" x14ac:dyDescent="0.25">
      <c r="A1103" s="53" t="s">
        <v>255</v>
      </c>
      <c r="B1103" s="66">
        <v>1</v>
      </c>
      <c r="C1103" s="66">
        <f t="shared" si="110"/>
        <v>529</v>
      </c>
      <c r="D1103" s="66">
        <v>463</v>
      </c>
      <c r="E1103" s="66">
        <v>66</v>
      </c>
      <c r="F1103" s="55">
        <v>740</v>
      </c>
      <c r="G1103" s="73">
        <f t="shared" si="111"/>
        <v>4.4002999999999997</v>
      </c>
      <c r="H1103" s="67">
        <f t="shared" si="109"/>
        <v>580.84</v>
      </c>
      <c r="I1103" s="67">
        <f t="shared" si="112"/>
        <v>717.86</v>
      </c>
    </row>
    <row r="1104" spans="1:9" ht="16.899999999999999" customHeight="1" x14ac:dyDescent="0.25">
      <c r="A1104" s="53" t="s">
        <v>256</v>
      </c>
      <c r="B1104" s="66">
        <v>1</v>
      </c>
      <c r="C1104" s="66">
        <f t="shared" si="110"/>
        <v>591.5</v>
      </c>
      <c r="D1104" s="66">
        <v>558</v>
      </c>
      <c r="E1104" s="66">
        <v>33.5</v>
      </c>
      <c r="F1104" s="55">
        <v>1910</v>
      </c>
      <c r="G1104" s="73">
        <f t="shared" si="111"/>
        <v>11.3576</v>
      </c>
      <c r="H1104" s="67">
        <f t="shared" si="109"/>
        <v>760.96</v>
      </c>
      <c r="I1104" s="68">
        <f>ROUND(H1104*1.2077,2)</f>
        <v>919.01</v>
      </c>
    </row>
    <row r="1105" spans="1:9" ht="16.899999999999999" customHeight="1" x14ac:dyDescent="0.25">
      <c r="A1105" s="53" t="s">
        <v>257</v>
      </c>
      <c r="B1105" s="66">
        <v>1</v>
      </c>
      <c r="C1105" s="66">
        <f t="shared" si="110"/>
        <v>625.5</v>
      </c>
      <c r="D1105" s="66">
        <v>559</v>
      </c>
      <c r="E1105" s="66">
        <v>66.5</v>
      </c>
      <c r="F1105" s="55">
        <v>1910</v>
      </c>
      <c r="G1105" s="73">
        <f t="shared" si="111"/>
        <v>11.3576</v>
      </c>
      <c r="H1105" s="67">
        <f t="shared" si="109"/>
        <v>1510.56</v>
      </c>
      <c r="I1105" s="67">
        <f t="shared" ref="I1105:I1136" si="113">ROUND(H1105*1.2359,2)</f>
        <v>1866.9</v>
      </c>
    </row>
    <row r="1106" spans="1:9" ht="16.899999999999999" customHeight="1" x14ac:dyDescent="0.25">
      <c r="A1106" s="53" t="s">
        <v>258</v>
      </c>
      <c r="B1106" s="66">
        <v>1</v>
      </c>
      <c r="C1106" s="66">
        <f t="shared" si="110"/>
        <v>542</v>
      </c>
      <c r="D1106" s="66">
        <v>502</v>
      </c>
      <c r="E1106" s="66">
        <v>40</v>
      </c>
      <c r="F1106" s="55">
        <v>770</v>
      </c>
      <c r="G1106" s="73">
        <f t="shared" si="111"/>
        <v>4.5787000000000004</v>
      </c>
      <c r="H1106" s="67">
        <f t="shared" si="109"/>
        <v>366.3</v>
      </c>
      <c r="I1106" s="67">
        <f t="shared" si="113"/>
        <v>452.71</v>
      </c>
    </row>
    <row r="1107" spans="1:9" ht="16.899999999999999" customHeight="1" x14ac:dyDescent="0.25">
      <c r="A1107" s="53" t="s">
        <v>258</v>
      </c>
      <c r="B1107" s="66">
        <v>1</v>
      </c>
      <c r="C1107" s="66">
        <f t="shared" si="110"/>
        <v>614.5</v>
      </c>
      <c r="D1107" s="66">
        <v>599</v>
      </c>
      <c r="E1107" s="66">
        <v>15.5</v>
      </c>
      <c r="F1107" s="55">
        <v>770</v>
      </c>
      <c r="G1107" s="73">
        <f t="shared" si="111"/>
        <v>4.5787000000000004</v>
      </c>
      <c r="H1107" s="67">
        <f t="shared" si="109"/>
        <v>141.94</v>
      </c>
      <c r="I1107" s="67">
        <f t="shared" si="113"/>
        <v>175.42</v>
      </c>
    </row>
    <row r="1108" spans="1:9" ht="16.899999999999999" customHeight="1" x14ac:dyDescent="0.25">
      <c r="A1108" s="53" t="s">
        <v>259</v>
      </c>
      <c r="B1108" s="66">
        <v>1</v>
      </c>
      <c r="C1108" s="66">
        <f t="shared" si="110"/>
        <v>601</v>
      </c>
      <c r="D1108" s="66">
        <v>558</v>
      </c>
      <c r="E1108" s="66">
        <v>43</v>
      </c>
      <c r="F1108" s="55">
        <v>735</v>
      </c>
      <c r="G1108" s="73">
        <f t="shared" si="111"/>
        <v>4.3705999999999996</v>
      </c>
      <c r="H1108" s="67">
        <f t="shared" si="109"/>
        <v>375.87</v>
      </c>
      <c r="I1108" s="67">
        <f t="shared" si="113"/>
        <v>464.54</v>
      </c>
    </row>
    <row r="1109" spans="1:9" ht="16.899999999999999" customHeight="1" x14ac:dyDescent="0.25">
      <c r="A1109" s="53" t="s">
        <v>259</v>
      </c>
      <c r="B1109" s="66">
        <v>1</v>
      </c>
      <c r="C1109" s="66">
        <f t="shared" si="110"/>
        <v>519</v>
      </c>
      <c r="D1109" s="66">
        <v>486</v>
      </c>
      <c r="E1109" s="66">
        <v>33</v>
      </c>
      <c r="F1109" s="55">
        <v>735</v>
      </c>
      <c r="G1109" s="73">
        <f t="shared" si="111"/>
        <v>4.3705999999999996</v>
      </c>
      <c r="H1109" s="67">
        <f t="shared" si="109"/>
        <v>288.45999999999998</v>
      </c>
      <c r="I1109" s="67">
        <f t="shared" si="113"/>
        <v>356.51</v>
      </c>
    </row>
    <row r="1110" spans="1:9" ht="16.899999999999999" customHeight="1" x14ac:dyDescent="0.25">
      <c r="A1110" s="53" t="s">
        <v>259</v>
      </c>
      <c r="B1110" s="66">
        <v>1</v>
      </c>
      <c r="C1110" s="66">
        <f t="shared" si="110"/>
        <v>632</v>
      </c>
      <c r="D1110" s="66">
        <v>574</v>
      </c>
      <c r="E1110" s="66">
        <v>58</v>
      </c>
      <c r="F1110" s="55">
        <v>735</v>
      </c>
      <c r="G1110" s="73">
        <f t="shared" si="111"/>
        <v>4.3705999999999996</v>
      </c>
      <c r="H1110" s="67">
        <f t="shared" si="109"/>
        <v>506.99</v>
      </c>
      <c r="I1110" s="67">
        <f t="shared" si="113"/>
        <v>626.59</v>
      </c>
    </row>
    <row r="1111" spans="1:9" ht="16.899999999999999" customHeight="1" x14ac:dyDescent="0.25">
      <c r="A1111" s="53" t="s">
        <v>259</v>
      </c>
      <c r="B1111" s="66">
        <v>1</v>
      </c>
      <c r="C1111" s="66">
        <f t="shared" si="110"/>
        <v>616</v>
      </c>
      <c r="D1111" s="66">
        <v>575</v>
      </c>
      <c r="E1111" s="66">
        <v>41</v>
      </c>
      <c r="F1111" s="55">
        <v>735</v>
      </c>
      <c r="G1111" s="73">
        <f t="shared" si="111"/>
        <v>4.3705999999999996</v>
      </c>
      <c r="H1111" s="67">
        <f t="shared" si="109"/>
        <v>358.39</v>
      </c>
      <c r="I1111" s="67">
        <f t="shared" si="113"/>
        <v>442.93</v>
      </c>
    </row>
    <row r="1112" spans="1:9" ht="16.899999999999999" customHeight="1" x14ac:dyDescent="0.25">
      <c r="A1112" s="53" t="s">
        <v>260</v>
      </c>
      <c r="B1112" s="66">
        <v>1</v>
      </c>
      <c r="C1112" s="66">
        <f t="shared" si="110"/>
        <v>572</v>
      </c>
      <c r="D1112" s="66">
        <v>566</v>
      </c>
      <c r="E1112" s="66">
        <v>6</v>
      </c>
      <c r="F1112" s="55">
        <v>735</v>
      </c>
      <c r="G1112" s="73">
        <f t="shared" si="111"/>
        <v>4.3705999999999996</v>
      </c>
      <c r="H1112" s="67">
        <f t="shared" si="109"/>
        <v>52.45</v>
      </c>
      <c r="I1112" s="67">
        <f t="shared" si="113"/>
        <v>64.819999999999993</v>
      </c>
    </row>
    <row r="1113" spans="1:9" ht="16.899999999999999" customHeight="1" x14ac:dyDescent="0.25">
      <c r="A1113" s="53" t="s">
        <v>261</v>
      </c>
      <c r="B1113" s="66">
        <v>1</v>
      </c>
      <c r="C1113" s="66">
        <f t="shared" si="110"/>
        <v>542.5</v>
      </c>
      <c r="D1113" s="66">
        <v>535</v>
      </c>
      <c r="E1113" s="66">
        <v>7.5</v>
      </c>
      <c r="F1113" s="55">
        <v>735</v>
      </c>
      <c r="G1113" s="73">
        <f t="shared" si="111"/>
        <v>4.3705999999999996</v>
      </c>
      <c r="H1113" s="67">
        <f t="shared" si="109"/>
        <v>65.56</v>
      </c>
      <c r="I1113" s="67">
        <f t="shared" si="113"/>
        <v>81.03</v>
      </c>
    </row>
    <row r="1114" spans="1:9" ht="16.899999999999999" customHeight="1" x14ac:dyDescent="0.25">
      <c r="A1114" s="53" t="s">
        <v>261</v>
      </c>
      <c r="B1114" s="66">
        <v>1</v>
      </c>
      <c r="C1114" s="66">
        <f t="shared" si="110"/>
        <v>633</v>
      </c>
      <c r="D1114" s="66">
        <v>614</v>
      </c>
      <c r="E1114" s="66">
        <v>19</v>
      </c>
      <c r="F1114" s="55">
        <v>735</v>
      </c>
      <c r="G1114" s="73">
        <f t="shared" si="111"/>
        <v>4.3705999999999996</v>
      </c>
      <c r="H1114" s="67">
        <f t="shared" si="109"/>
        <v>166.08</v>
      </c>
      <c r="I1114" s="67">
        <f t="shared" si="113"/>
        <v>205.26</v>
      </c>
    </row>
    <row r="1115" spans="1:9" ht="16.899999999999999" customHeight="1" x14ac:dyDescent="0.25">
      <c r="A1115" s="53" t="s">
        <v>262</v>
      </c>
      <c r="B1115" s="66">
        <v>1</v>
      </c>
      <c r="C1115" s="66">
        <f t="shared" si="110"/>
        <v>592</v>
      </c>
      <c r="D1115" s="66">
        <v>574</v>
      </c>
      <c r="E1115" s="66">
        <v>18</v>
      </c>
      <c r="F1115" s="55">
        <v>735</v>
      </c>
      <c r="G1115" s="73">
        <f t="shared" si="111"/>
        <v>4.3705999999999996</v>
      </c>
      <c r="H1115" s="67">
        <f t="shared" si="109"/>
        <v>157.34</v>
      </c>
      <c r="I1115" s="67">
        <f t="shared" si="113"/>
        <v>194.46</v>
      </c>
    </row>
    <row r="1116" spans="1:9" ht="16.899999999999999" customHeight="1" x14ac:dyDescent="0.25">
      <c r="A1116" s="53" t="s">
        <v>262</v>
      </c>
      <c r="B1116" s="66">
        <v>1</v>
      </c>
      <c r="C1116" s="66">
        <f t="shared" si="110"/>
        <v>603</v>
      </c>
      <c r="D1116" s="66">
        <v>598</v>
      </c>
      <c r="E1116" s="66">
        <v>5</v>
      </c>
      <c r="F1116" s="55">
        <v>735</v>
      </c>
      <c r="G1116" s="73">
        <f t="shared" si="111"/>
        <v>4.3705999999999996</v>
      </c>
      <c r="H1116" s="67">
        <f t="shared" si="109"/>
        <v>43.71</v>
      </c>
      <c r="I1116" s="67">
        <f t="shared" si="113"/>
        <v>54.02</v>
      </c>
    </row>
    <row r="1117" spans="1:9" ht="16.899999999999999" customHeight="1" x14ac:dyDescent="0.25">
      <c r="A1117" s="53" t="s">
        <v>262</v>
      </c>
      <c r="B1117" s="66">
        <v>1</v>
      </c>
      <c r="C1117" s="66">
        <f t="shared" si="110"/>
        <v>564</v>
      </c>
      <c r="D1117" s="66">
        <v>559</v>
      </c>
      <c r="E1117" s="66">
        <v>5</v>
      </c>
      <c r="F1117" s="55">
        <v>735</v>
      </c>
      <c r="G1117" s="73">
        <f t="shared" si="111"/>
        <v>4.3705999999999996</v>
      </c>
      <c r="H1117" s="67">
        <f t="shared" si="109"/>
        <v>43.71</v>
      </c>
      <c r="I1117" s="67">
        <f t="shared" si="113"/>
        <v>54.02</v>
      </c>
    </row>
    <row r="1118" spans="1:9" ht="16.899999999999999" customHeight="1" x14ac:dyDescent="0.25">
      <c r="A1118" s="53" t="s">
        <v>262</v>
      </c>
      <c r="B1118" s="66">
        <v>1</v>
      </c>
      <c r="C1118" s="66">
        <f t="shared" si="110"/>
        <v>512.5</v>
      </c>
      <c r="D1118" s="66">
        <v>510</v>
      </c>
      <c r="E1118" s="66">
        <v>2.5</v>
      </c>
      <c r="F1118" s="55">
        <v>735</v>
      </c>
      <c r="G1118" s="73">
        <f t="shared" si="111"/>
        <v>4.3705999999999996</v>
      </c>
      <c r="H1118" s="67">
        <f t="shared" si="109"/>
        <v>21.85</v>
      </c>
      <c r="I1118" s="67">
        <f t="shared" si="113"/>
        <v>27</v>
      </c>
    </row>
    <row r="1119" spans="1:9" ht="16.899999999999999" customHeight="1" x14ac:dyDescent="0.25">
      <c r="A1119" s="53" t="s">
        <v>262</v>
      </c>
      <c r="B1119" s="66">
        <v>1</v>
      </c>
      <c r="C1119" s="66">
        <f t="shared" si="110"/>
        <v>511</v>
      </c>
      <c r="D1119" s="66">
        <v>510</v>
      </c>
      <c r="E1119" s="66">
        <v>1</v>
      </c>
      <c r="F1119" s="55">
        <v>735</v>
      </c>
      <c r="G1119" s="73">
        <f t="shared" si="111"/>
        <v>4.3705999999999996</v>
      </c>
      <c r="H1119" s="67">
        <f t="shared" si="109"/>
        <v>8.74</v>
      </c>
      <c r="I1119" s="67">
        <f t="shared" si="113"/>
        <v>10.8</v>
      </c>
    </row>
    <row r="1120" spans="1:9" ht="16.899999999999999" customHeight="1" x14ac:dyDescent="0.25">
      <c r="A1120" s="53" t="s">
        <v>263</v>
      </c>
      <c r="B1120" s="66">
        <v>1</v>
      </c>
      <c r="C1120" s="66">
        <f t="shared" si="110"/>
        <v>691</v>
      </c>
      <c r="D1120" s="66">
        <v>678</v>
      </c>
      <c r="E1120" s="66">
        <v>13</v>
      </c>
      <c r="F1120" s="55">
        <v>917</v>
      </c>
      <c r="G1120" s="73">
        <f t="shared" si="111"/>
        <v>5.4527999999999999</v>
      </c>
      <c r="H1120" s="67">
        <f t="shared" si="109"/>
        <v>141.77000000000001</v>
      </c>
      <c r="I1120" s="67">
        <f t="shared" si="113"/>
        <v>175.21</v>
      </c>
    </row>
    <row r="1121" spans="1:9" ht="16.899999999999999" customHeight="1" x14ac:dyDescent="0.25">
      <c r="A1121" s="53" t="s">
        <v>263</v>
      </c>
      <c r="B1121" s="66">
        <v>1</v>
      </c>
      <c r="C1121" s="66">
        <f t="shared" si="110"/>
        <v>96</v>
      </c>
      <c r="D1121" s="66">
        <v>80</v>
      </c>
      <c r="E1121" s="66">
        <v>16</v>
      </c>
      <c r="F1121" s="55">
        <v>917</v>
      </c>
      <c r="G1121" s="73">
        <f t="shared" si="111"/>
        <v>5.4527999999999999</v>
      </c>
      <c r="H1121" s="67">
        <f t="shared" si="109"/>
        <v>174.49</v>
      </c>
      <c r="I1121" s="67">
        <f t="shared" si="113"/>
        <v>215.65</v>
      </c>
    </row>
    <row r="1122" spans="1:9" ht="16.899999999999999" customHeight="1" x14ac:dyDescent="0.25">
      <c r="A1122" s="53" t="s">
        <v>263</v>
      </c>
      <c r="B1122" s="66">
        <v>1</v>
      </c>
      <c r="C1122" s="66">
        <f t="shared" si="110"/>
        <v>106.33586626139818</v>
      </c>
      <c r="D1122" s="66">
        <v>101.5</v>
      </c>
      <c r="E1122" s="66">
        <v>4.8358662613981762</v>
      </c>
      <c r="F1122" s="55">
        <v>886</v>
      </c>
      <c r="G1122" s="73">
        <f t="shared" si="111"/>
        <v>5.2685000000000004</v>
      </c>
      <c r="H1122" s="67">
        <f t="shared" si="109"/>
        <v>50.96</v>
      </c>
      <c r="I1122" s="67">
        <f t="shared" si="113"/>
        <v>62.98</v>
      </c>
    </row>
    <row r="1123" spans="1:9" ht="16.899999999999999" customHeight="1" x14ac:dyDescent="0.25">
      <c r="A1123" s="53" t="s">
        <v>263</v>
      </c>
      <c r="B1123" s="66">
        <v>1</v>
      </c>
      <c r="C1123" s="66">
        <f t="shared" si="110"/>
        <v>351.5</v>
      </c>
      <c r="D1123" s="66">
        <v>339</v>
      </c>
      <c r="E1123" s="66">
        <v>12.5</v>
      </c>
      <c r="F1123" s="55">
        <v>917</v>
      </c>
      <c r="G1123" s="73">
        <f t="shared" si="111"/>
        <v>5.4527999999999999</v>
      </c>
      <c r="H1123" s="67">
        <f t="shared" si="109"/>
        <v>136.32</v>
      </c>
      <c r="I1123" s="67">
        <f t="shared" si="113"/>
        <v>168.48</v>
      </c>
    </row>
    <row r="1124" spans="1:9" ht="16.899999999999999" customHeight="1" x14ac:dyDescent="0.25">
      <c r="A1124" s="53" t="s">
        <v>263</v>
      </c>
      <c r="B1124" s="66">
        <v>1</v>
      </c>
      <c r="C1124" s="66">
        <f t="shared" si="110"/>
        <v>351.5</v>
      </c>
      <c r="D1124" s="66">
        <v>339</v>
      </c>
      <c r="E1124" s="66">
        <v>12.5</v>
      </c>
      <c r="F1124" s="55">
        <v>806</v>
      </c>
      <c r="G1124" s="73">
        <f t="shared" si="111"/>
        <v>4.7927999999999997</v>
      </c>
      <c r="H1124" s="67">
        <f t="shared" si="109"/>
        <v>119.82</v>
      </c>
      <c r="I1124" s="67">
        <f t="shared" si="113"/>
        <v>148.09</v>
      </c>
    </row>
    <row r="1125" spans="1:9" ht="16.899999999999999" customHeight="1" x14ac:dyDescent="0.25">
      <c r="A1125" s="53" t="s">
        <v>263</v>
      </c>
      <c r="B1125" s="66">
        <v>1</v>
      </c>
      <c r="C1125" s="66">
        <f t="shared" si="110"/>
        <v>231</v>
      </c>
      <c r="D1125" s="66">
        <v>223</v>
      </c>
      <c r="E1125" s="66">
        <v>8</v>
      </c>
      <c r="F1125" s="55">
        <v>917</v>
      </c>
      <c r="G1125" s="73">
        <f t="shared" si="111"/>
        <v>5.4527999999999999</v>
      </c>
      <c r="H1125" s="67">
        <f t="shared" si="109"/>
        <v>87.24</v>
      </c>
      <c r="I1125" s="67">
        <f t="shared" si="113"/>
        <v>107.82</v>
      </c>
    </row>
    <row r="1126" spans="1:9" ht="16.899999999999999" customHeight="1" x14ac:dyDescent="0.25">
      <c r="A1126" s="53" t="s">
        <v>263</v>
      </c>
      <c r="B1126" s="66">
        <v>1</v>
      </c>
      <c r="C1126" s="66">
        <f t="shared" si="110"/>
        <v>577</v>
      </c>
      <c r="D1126" s="66">
        <v>567</v>
      </c>
      <c r="E1126" s="66">
        <v>10</v>
      </c>
      <c r="F1126" s="55">
        <v>806</v>
      </c>
      <c r="G1126" s="73">
        <f t="shared" si="111"/>
        <v>4.7927999999999997</v>
      </c>
      <c r="H1126" s="67">
        <f t="shared" si="109"/>
        <v>95.86</v>
      </c>
      <c r="I1126" s="67">
        <f t="shared" si="113"/>
        <v>118.47</v>
      </c>
    </row>
    <row r="1127" spans="1:9" ht="16.899999999999999" customHeight="1" x14ac:dyDescent="0.25">
      <c r="A1127" s="53" t="s">
        <v>263</v>
      </c>
      <c r="B1127" s="66">
        <v>1</v>
      </c>
      <c r="C1127" s="66">
        <f t="shared" si="110"/>
        <v>341</v>
      </c>
      <c r="D1127" s="66">
        <v>319</v>
      </c>
      <c r="E1127" s="66">
        <v>22</v>
      </c>
      <c r="F1127" s="55">
        <v>806</v>
      </c>
      <c r="G1127" s="73">
        <f t="shared" si="111"/>
        <v>4.7927999999999997</v>
      </c>
      <c r="H1127" s="67">
        <f t="shared" si="109"/>
        <v>210.88</v>
      </c>
      <c r="I1127" s="67">
        <f t="shared" si="113"/>
        <v>260.63</v>
      </c>
    </row>
    <row r="1128" spans="1:9" ht="16.899999999999999" customHeight="1" x14ac:dyDescent="0.25">
      <c r="A1128" s="53" t="s">
        <v>263</v>
      </c>
      <c r="B1128" s="66">
        <v>1</v>
      </c>
      <c r="C1128" s="66">
        <f t="shared" si="110"/>
        <v>696</v>
      </c>
      <c r="D1128" s="66">
        <v>590</v>
      </c>
      <c r="E1128" s="66">
        <v>106</v>
      </c>
      <c r="F1128" s="55">
        <v>886</v>
      </c>
      <c r="G1128" s="73">
        <f t="shared" si="111"/>
        <v>5.2685000000000004</v>
      </c>
      <c r="H1128" s="67">
        <f t="shared" si="109"/>
        <v>1116.92</v>
      </c>
      <c r="I1128" s="67">
        <f t="shared" si="113"/>
        <v>1380.4</v>
      </c>
    </row>
    <row r="1129" spans="1:9" ht="16.899999999999999" customHeight="1" x14ac:dyDescent="0.25">
      <c r="A1129" s="53" t="s">
        <v>263</v>
      </c>
      <c r="B1129" s="66">
        <v>1</v>
      </c>
      <c r="C1129" s="66">
        <f t="shared" si="110"/>
        <v>600</v>
      </c>
      <c r="D1129" s="66">
        <v>526</v>
      </c>
      <c r="E1129" s="66">
        <v>74</v>
      </c>
      <c r="F1129" s="55">
        <v>886</v>
      </c>
      <c r="G1129" s="73">
        <f t="shared" si="111"/>
        <v>5.2685000000000004</v>
      </c>
      <c r="H1129" s="67">
        <f t="shared" si="109"/>
        <v>779.74</v>
      </c>
      <c r="I1129" s="67">
        <f t="shared" si="113"/>
        <v>963.68</v>
      </c>
    </row>
    <row r="1130" spans="1:9" ht="16.899999999999999" customHeight="1" x14ac:dyDescent="0.25">
      <c r="A1130" s="53" t="s">
        <v>263</v>
      </c>
      <c r="B1130" s="66">
        <v>1</v>
      </c>
      <c r="C1130" s="66">
        <f t="shared" si="110"/>
        <v>591</v>
      </c>
      <c r="D1130" s="66">
        <v>590</v>
      </c>
      <c r="E1130" s="66">
        <v>1</v>
      </c>
      <c r="F1130" s="55">
        <v>866</v>
      </c>
      <c r="G1130" s="73">
        <f t="shared" si="111"/>
        <v>5.1496000000000004</v>
      </c>
      <c r="H1130" s="67">
        <f t="shared" si="109"/>
        <v>10.3</v>
      </c>
      <c r="I1130" s="67">
        <f t="shared" si="113"/>
        <v>12.73</v>
      </c>
    </row>
    <row r="1131" spans="1:9" ht="16.899999999999999" customHeight="1" x14ac:dyDescent="0.25">
      <c r="A1131" s="53" t="s">
        <v>263</v>
      </c>
      <c r="B1131" s="66">
        <v>1</v>
      </c>
      <c r="C1131" s="66">
        <f t="shared" si="110"/>
        <v>721</v>
      </c>
      <c r="D1131" s="66">
        <v>638</v>
      </c>
      <c r="E1131" s="66">
        <v>83.000000000000014</v>
      </c>
      <c r="F1131" s="55">
        <v>833</v>
      </c>
      <c r="G1131" s="73">
        <f t="shared" si="111"/>
        <v>4.9532999999999996</v>
      </c>
      <c r="H1131" s="67">
        <f t="shared" si="109"/>
        <v>822.25</v>
      </c>
      <c r="I1131" s="67">
        <f t="shared" si="113"/>
        <v>1016.22</v>
      </c>
    </row>
    <row r="1132" spans="1:9" ht="16.899999999999999" customHeight="1" x14ac:dyDescent="0.25">
      <c r="A1132" s="53" t="s">
        <v>263</v>
      </c>
      <c r="B1132" s="66">
        <v>1</v>
      </c>
      <c r="C1132" s="66">
        <f>D1132+E1132</f>
        <v>372.99799999999999</v>
      </c>
      <c r="D1132" s="66">
        <v>366</v>
      </c>
      <c r="E1132" s="66">
        <v>6.9980000000000002</v>
      </c>
      <c r="F1132" s="55">
        <v>866</v>
      </c>
      <c r="G1132" s="73">
        <f>F1132/168.17</f>
        <v>5.1495510495332111</v>
      </c>
      <c r="H1132" s="67">
        <f>ROUND(E1132*G1132*2,2)</f>
        <v>72.069999999999993</v>
      </c>
      <c r="I1132" s="67">
        <f t="shared" si="113"/>
        <v>89.07</v>
      </c>
    </row>
    <row r="1133" spans="1:9" ht="16.899999999999999" customHeight="1" x14ac:dyDescent="0.25">
      <c r="A1133" s="53" t="s">
        <v>263</v>
      </c>
      <c r="B1133" s="66">
        <v>1</v>
      </c>
      <c r="C1133" s="66">
        <f t="shared" si="110"/>
        <v>646.5</v>
      </c>
      <c r="D1133" s="66">
        <v>614</v>
      </c>
      <c r="E1133" s="66">
        <v>32.5</v>
      </c>
      <c r="F1133" s="55">
        <v>806</v>
      </c>
      <c r="G1133" s="73">
        <f t="shared" si="111"/>
        <v>4.7927999999999997</v>
      </c>
      <c r="H1133" s="67">
        <f t="shared" si="109"/>
        <v>311.52999999999997</v>
      </c>
      <c r="I1133" s="67">
        <f t="shared" si="113"/>
        <v>385.02</v>
      </c>
    </row>
    <row r="1134" spans="1:9" ht="16.899999999999999" customHeight="1" x14ac:dyDescent="0.25">
      <c r="A1134" s="53" t="s">
        <v>263</v>
      </c>
      <c r="B1134" s="66">
        <v>1</v>
      </c>
      <c r="C1134" s="66">
        <f t="shared" si="110"/>
        <v>582</v>
      </c>
      <c r="D1134" s="66">
        <v>558</v>
      </c>
      <c r="E1134" s="66">
        <v>24</v>
      </c>
      <c r="F1134" s="55">
        <v>806</v>
      </c>
      <c r="G1134" s="73">
        <f t="shared" si="111"/>
        <v>4.7927999999999997</v>
      </c>
      <c r="H1134" s="67">
        <f t="shared" si="109"/>
        <v>230.05</v>
      </c>
      <c r="I1134" s="67">
        <f t="shared" si="113"/>
        <v>284.32</v>
      </c>
    </row>
    <row r="1135" spans="1:9" ht="16.899999999999999" customHeight="1" x14ac:dyDescent="0.25">
      <c r="A1135" s="53" t="s">
        <v>264</v>
      </c>
      <c r="B1135" s="66">
        <v>1</v>
      </c>
      <c r="C1135" s="66">
        <f t="shared" si="110"/>
        <v>535</v>
      </c>
      <c r="D1135" s="66">
        <v>526</v>
      </c>
      <c r="E1135" s="66">
        <v>9</v>
      </c>
      <c r="F1135" s="55">
        <v>1010</v>
      </c>
      <c r="G1135" s="73">
        <f t="shared" si="111"/>
        <v>6.0057999999999998</v>
      </c>
      <c r="H1135" s="67">
        <f t="shared" si="109"/>
        <v>108.1</v>
      </c>
      <c r="I1135" s="67">
        <f t="shared" si="113"/>
        <v>133.6</v>
      </c>
    </row>
    <row r="1136" spans="1:9" ht="16.899999999999999" customHeight="1" x14ac:dyDescent="0.25">
      <c r="A1136" s="53" t="s">
        <v>264</v>
      </c>
      <c r="B1136" s="66">
        <v>1</v>
      </c>
      <c r="C1136" s="66">
        <f t="shared" si="110"/>
        <v>271</v>
      </c>
      <c r="D1136" s="66">
        <v>231</v>
      </c>
      <c r="E1136" s="66">
        <v>40</v>
      </c>
      <c r="F1136" s="55">
        <v>910</v>
      </c>
      <c r="G1136" s="73">
        <f t="shared" si="111"/>
        <v>5.4112</v>
      </c>
      <c r="H1136" s="67">
        <f t="shared" si="109"/>
        <v>432.9</v>
      </c>
      <c r="I1136" s="67">
        <f t="shared" si="113"/>
        <v>535.02</v>
      </c>
    </row>
    <row r="1137" spans="1:9" ht="16.899999999999999" customHeight="1" x14ac:dyDescent="0.25">
      <c r="A1137" s="53" t="s">
        <v>264</v>
      </c>
      <c r="B1137" s="66">
        <v>1</v>
      </c>
      <c r="C1137" s="66">
        <f t="shared" si="110"/>
        <v>466.99900000000002</v>
      </c>
      <c r="D1137" s="66">
        <v>448.5</v>
      </c>
      <c r="E1137" s="66">
        <v>18.498999999999999</v>
      </c>
      <c r="F1137" s="55">
        <v>910</v>
      </c>
      <c r="G1137" s="73">
        <f t="shared" si="111"/>
        <v>5.4112</v>
      </c>
      <c r="H1137" s="67">
        <f t="shared" si="109"/>
        <v>200.2</v>
      </c>
      <c r="I1137" s="67">
        <f t="shared" ref="I1137:I1168" si="114">ROUND(H1137*1.2359,2)</f>
        <v>247.43</v>
      </c>
    </row>
    <row r="1138" spans="1:9" ht="16.899999999999999" customHeight="1" x14ac:dyDescent="0.25">
      <c r="A1138" s="53" t="s">
        <v>264</v>
      </c>
      <c r="B1138" s="66">
        <v>1</v>
      </c>
      <c r="C1138" s="66">
        <f t="shared" si="110"/>
        <v>467</v>
      </c>
      <c r="D1138" s="66">
        <v>448.5</v>
      </c>
      <c r="E1138" s="66">
        <v>18.5</v>
      </c>
      <c r="F1138" s="55">
        <v>1057</v>
      </c>
      <c r="G1138" s="73">
        <f t="shared" si="111"/>
        <v>6.2853000000000003</v>
      </c>
      <c r="H1138" s="67">
        <f t="shared" si="109"/>
        <v>232.56</v>
      </c>
      <c r="I1138" s="67">
        <f t="shared" si="114"/>
        <v>287.42</v>
      </c>
    </row>
    <row r="1139" spans="1:9" ht="16.899999999999999" customHeight="1" x14ac:dyDescent="0.25">
      <c r="A1139" s="53" t="s">
        <v>264</v>
      </c>
      <c r="B1139" s="66">
        <v>1</v>
      </c>
      <c r="C1139" s="66">
        <f t="shared" si="110"/>
        <v>683</v>
      </c>
      <c r="D1139" s="66">
        <v>678</v>
      </c>
      <c r="E1139" s="66">
        <v>5</v>
      </c>
      <c r="F1139" s="55">
        <v>1010</v>
      </c>
      <c r="G1139" s="73">
        <f t="shared" si="111"/>
        <v>6.0057999999999998</v>
      </c>
      <c r="H1139" s="67">
        <f t="shared" si="109"/>
        <v>60.06</v>
      </c>
      <c r="I1139" s="67">
        <f t="shared" si="114"/>
        <v>74.23</v>
      </c>
    </row>
    <row r="1140" spans="1:9" ht="16.899999999999999" customHeight="1" x14ac:dyDescent="0.25">
      <c r="A1140" s="53" t="s">
        <v>264</v>
      </c>
      <c r="B1140" s="66">
        <v>1</v>
      </c>
      <c r="C1140" s="66">
        <f t="shared" si="110"/>
        <v>126</v>
      </c>
      <c r="D1140" s="66">
        <v>119</v>
      </c>
      <c r="E1140" s="66">
        <v>7</v>
      </c>
      <c r="F1140" s="55">
        <v>910</v>
      </c>
      <c r="G1140" s="73">
        <f t="shared" si="111"/>
        <v>5.4112</v>
      </c>
      <c r="H1140" s="67">
        <f t="shared" si="109"/>
        <v>75.760000000000005</v>
      </c>
      <c r="I1140" s="67">
        <f t="shared" si="114"/>
        <v>93.63</v>
      </c>
    </row>
    <row r="1141" spans="1:9" ht="16.899999999999999" customHeight="1" x14ac:dyDescent="0.25">
      <c r="A1141" s="53" t="s">
        <v>264</v>
      </c>
      <c r="B1141" s="66">
        <v>1</v>
      </c>
      <c r="C1141" s="66">
        <f t="shared" si="110"/>
        <v>33.59270516717325</v>
      </c>
      <c r="D1141" s="66">
        <v>20</v>
      </c>
      <c r="E1141" s="66">
        <v>13.592705167173252</v>
      </c>
      <c r="F1141" s="55">
        <v>1070</v>
      </c>
      <c r="G1141" s="73">
        <f t="shared" si="111"/>
        <v>6.3625999999999996</v>
      </c>
      <c r="H1141" s="67">
        <f t="shared" si="109"/>
        <v>172.97</v>
      </c>
      <c r="I1141" s="67">
        <f t="shared" si="114"/>
        <v>213.77</v>
      </c>
    </row>
    <row r="1142" spans="1:9" ht="16.899999999999999" customHeight="1" x14ac:dyDescent="0.25">
      <c r="A1142" s="53" t="s">
        <v>264</v>
      </c>
      <c r="B1142" s="66">
        <v>1</v>
      </c>
      <c r="C1142" s="66">
        <f t="shared" si="110"/>
        <v>518</v>
      </c>
      <c r="D1142" s="66">
        <v>494</v>
      </c>
      <c r="E1142" s="66">
        <v>24</v>
      </c>
      <c r="F1142" s="55">
        <v>910</v>
      </c>
      <c r="G1142" s="73">
        <f t="shared" si="111"/>
        <v>5.4112</v>
      </c>
      <c r="H1142" s="67">
        <f t="shared" si="109"/>
        <v>259.74</v>
      </c>
      <c r="I1142" s="67">
        <f t="shared" si="114"/>
        <v>321.01</v>
      </c>
    </row>
    <row r="1143" spans="1:9" ht="16.899999999999999" customHeight="1" x14ac:dyDescent="0.25">
      <c r="A1143" s="53" t="s">
        <v>264</v>
      </c>
      <c r="B1143" s="66">
        <v>1</v>
      </c>
      <c r="C1143" s="66">
        <f t="shared" si="110"/>
        <v>680</v>
      </c>
      <c r="D1143" s="66">
        <v>678</v>
      </c>
      <c r="E1143" s="66">
        <v>2</v>
      </c>
      <c r="F1143" s="55">
        <v>910</v>
      </c>
      <c r="G1143" s="73">
        <f t="shared" si="111"/>
        <v>5.4112</v>
      </c>
      <c r="H1143" s="67">
        <f t="shared" si="109"/>
        <v>21.64</v>
      </c>
      <c r="I1143" s="67">
        <f t="shared" si="114"/>
        <v>26.74</v>
      </c>
    </row>
    <row r="1144" spans="1:9" ht="16.899999999999999" customHeight="1" x14ac:dyDescent="0.25">
      <c r="A1144" s="53" t="s">
        <v>264</v>
      </c>
      <c r="B1144" s="66">
        <v>1</v>
      </c>
      <c r="C1144" s="66">
        <f t="shared" si="110"/>
        <v>684</v>
      </c>
      <c r="D1144" s="66">
        <v>678</v>
      </c>
      <c r="E1144" s="66">
        <v>6</v>
      </c>
      <c r="F1144" s="55">
        <v>1057</v>
      </c>
      <c r="G1144" s="73">
        <f t="shared" si="111"/>
        <v>6.2853000000000003</v>
      </c>
      <c r="H1144" s="67">
        <f t="shared" si="109"/>
        <v>75.42</v>
      </c>
      <c r="I1144" s="67">
        <f t="shared" si="114"/>
        <v>93.21</v>
      </c>
    </row>
    <row r="1145" spans="1:9" ht="16.899999999999999" customHeight="1" x14ac:dyDescent="0.25">
      <c r="A1145" s="53" t="s">
        <v>264</v>
      </c>
      <c r="B1145" s="66">
        <v>1</v>
      </c>
      <c r="C1145" s="66">
        <f t="shared" si="110"/>
        <v>302</v>
      </c>
      <c r="D1145" s="66">
        <v>291</v>
      </c>
      <c r="E1145" s="66">
        <v>11</v>
      </c>
      <c r="F1145" s="55">
        <v>910</v>
      </c>
      <c r="G1145" s="73">
        <f t="shared" si="111"/>
        <v>5.4112</v>
      </c>
      <c r="H1145" s="67">
        <f t="shared" si="109"/>
        <v>119.05</v>
      </c>
      <c r="I1145" s="67">
        <f t="shared" si="114"/>
        <v>147.13</v>
      </c>
    </row>
    <row r="1146" spans="1:9" ht="16.899999999999999" customHeight="1" x14ac:dyDescent="0.25">
      <c r="A1146" s="53" t="s">
        <v>264</v>
      </c>
      <c r="B1146" s="66">
        <v>1</v>
      </c>
      <c r="C1146" s="66">
        <f t="shared" si="110"/>
        <v>686</v>
      </c>
      <c r="D1146" s="66">
        <v>678</v>
      </c>
      <c r="E1146" s="66">
        <v>8</v>
      </c>
      <c r="F1146" s="55">
        <v>910</v>
      </c>
      <c r="G1146" s="73">
        <f t="shared" si="111"/>
        <v>5.4112</v>
      </c>
      <c r="H1146" s="67">
        <f t="shared" si="109"/>
        <v>86.58</v>
      </c>
      <c r="I1146" s="67">
        <f t="shared" si="114"/>
        <v>107</v>
      </c>
    </row>
    <row r="1147" spans="1:9" ht="16.899999999999999" customHeight="1" x14ac:dyDescent="0.25">
      <c r="A1147" s="53" t="s">
        <v>264</v>
      </c>
      <c r="B1147" s="66">
        <v>1</v>
      </c>
      <c r="C1147" s="66">
        <f t="shared" si="110"/>
        <v>402</v>
      </c>
      <c r="D1147" s="66">
        <v>339</v>
      </c>
      <c r="E1147" s="66">
        <v>63</v>
      </c>
      <c r="F1147" s="55">
        <v>1070</v>
      </c>
      <c r="G1147" s="73">
        <f t="shared" si="111"/>
        <v>6.3625999999999996</v>
      </c>
      <c r="H1147" s="67">
        <f t="shared" si="109"/>
        <v>801.69</v>
      </c>
      <c r="I1147" s="67">
        <f t="shared" si="114"/>
        <v>990.81</v>
      </c>
    </row>
    <row r="1148" spans="1:9" ht="16.899999999999999" customHeight="1" x14ac:dyDescent="0.25">
      <c r="A1148" s="53" t="s">
        <v>264</v>
      </c>
      <c r="B1148" s="66">
        <v>1</v>
      </c>
      <c r="C1148" s="66">
        <f t="shared" si="110"/>
        <v>552</v>
      </c>
      <c r="D1148" s="66">
        <v>455</v>
      </c>
      <c r="E1148" s="66">
        <v>97</v>
      </c>
      <c r="F1148" s="55">
        <v>1053</v>
      </c>
      <c r="G1148" s="73">
        <f t="shared" si="111"/>
        <v>6.2614999999999998</v>
      </c>
      <c r="H1148" s="67">
        <f t="shared" si="109"/>
        <v>1214.73</v>
      </c>
      <c r="I1148" s="67">
        <f t="shared" si="114"/>
        <v>1501.28</v>
      </c>
    </row>
    <row r="1149" spans="1:9" ht="16.899999999999999" customHeight="1" x14ac:dyDescent="0.25">
      <c r="A1149" s="53" t="s">
        <v>264</v>
      </c>
      <c r="B1149" s="66">
        <v>1</v>
      </c>
      <c r="C1149" s="66">
        <f t="shared" si="110"/>
        <v>167</v>
      </c>
      <c r="D1149" s="66">
        <v>166</v>
      </c>
      <c r="E1149" s="66">
        <v>1</v>
      </c>
      <c r="F1149" s="55">
        <v>910</v>
      </c>
      <c r="G1149" s="73">
        <f t="shared" si="111"/>
        <v>5.4112</v>
      </c>
      <c r="H1149" s="67">
        <f t="shared" ref="H1149:H1212" si="115">ROUND(E1149*G1149*2,2)</f>
        <v>10.82</v>
      </c>
      <c r="I1149" s="67">
        <f t="shared" si="114"/>
        <v>13.37</v>
      </c>
    </row>
    <row r="1150" spans="1:9" ht="16.899999999999999" customHeight="1" x14ac:dyDescent="0.25">
      <c r="A1150" s="53" t="s">
        <v>264</v>
      </c>
      <c r="B1150" s="66">
        <v>1</v>
      </c>
      <c r="C1150" s="66">
        <f t="shared" ref="C1150:C1213" si="116">D1150+E1150</f>
        <v>488.5</v>
      </c>
      <c r="D1150" s="66">
        <v>431</v>
      </c>
      <c r="E1150" s="66">
        <v>57.5</v>
      </c>
      <c r="F1150" s="55">
        <v>910</v>
      </c>
      <c r="G1150" s="73">
        <f t="shared" ref="G1150:G1213" si="117">ROUND(F1150/168.17,4)</f>
        <v>5.4112</v>
      </c>
      <c r="H1150" s="67">
        <f t="shared" si="115"/>
        <v>622.29</v>
      </c>
      <c r="I1150" s="67">
        <f t="shared" si="114"/>
        <v>769.09</v>
      </c>
    </row>
    <row r="1151" spans="1:9" ht="16.899999999999999" customHeight="1" x14ac:dyDescent="0.25">
      <c r="A1151" s="53" t="s">
        <v>264</v>
      </c>
      <c r="B1151" s="66">
        <v>1</v>
      </c>
      <c r="C1151" s="66">
        <f t="shared" si="116"/>
        <v>510.5</v>
      </c>
      <c r="D1151" s="66">
        <v>496.5</v>
      </c>
      <c r="E1151" s="66">
        <v>14</v>
      </c>
      <c r="F1151" s="55">
        <v>1057</v>
      </c>
      <c r="G1151" s="73">
        <f t="shared" si="117"/>
        <v>6.2853000000000003</v>
      </c>
      <c r="H1151" s="67">
        <f t="shared" si="115"/>
        <v>175.99</v>
      </c>
      <c r="I1151" s="67">
        <f t="shared" si="114"/>
        <v>217.51</v>
      </c>
    </row>
    <row r="1152" spans="1:9" ht="16.899999999999999" customHeight="1" x14ac:dyDescent="0.25">
      <c r="A1152" s="53" t="s">
        <v>264</v>
      </c>
      <c r="B1152" s="66">
        <v>1</v>
      </c>
      <c r="C1152" s="66">
        <f t="shared" si="116"/>
        <v>134.5</v>
      </c>
      <c r="D1152" s="66">
        <v>127.5</v>
      </c>
      <c r="E1152" s="66">
        <v>7</v>
      </c>
      <c r="F1152" s="55">
        <v>1057</v>
      </c>
      <c r="G1152" s="73">
        <f t="shared" si="117"/>
        <v>6.2853000000000003</v>
      </c>
      <c r="H1152" s="67">
        <f t="shared" si="115"/>
        <v>87.99</v>
      </c>
      <c r="I1152" s="67">
        <f t="shared" si="114"/>
        <v>108.75</v>
      </c>
    </row>
    <row r="1153" spans="1:9" ht="16.899999999999999" customHeight="1" x14ac:dyDescent="0.25">
      <c r="A1153" s="53" t="s">
        <v>264</v>
      </c>
      <c r="B1153" s="66">
        <v>1</v>
      </c>
      <c r="C1153" s="66">
        <f t="shared" si="116"/>
        <v>220</v>
      </c>
      <c r="D1153" s="66">
        <v>168</v>
      </c>
      <c r="E1153" s="66">
        <v>52</v>
      </c>
      <c r="F1153" s="55">
        <v>1070</v>
      </c>
      <c r="G1153" s="73">
        <f t="shared" si="117"/>
        <v>6.3625999999999996</v>
      </c>
      <c r="H1153" s="67">
        <f t="shared" si="115"/>
        <v>661.71</v>
      </c>
      <c r="I1153" s="67">
        <f t="shared" si="114"/>
        <v>817.81</v>
      </c>
    </row>
    <row r="1154" spans="1:9" ht="16.899999999999999" customHeight="1" x14ac:dyDescent="0.25">
      <c r="A1154" s="53" t="s">
        <v>264</v>
      </c>
      <c r="B1154" s="66">
        <v>1</v>
      </c>
      <c r="C1154" s="66">
        <f t="shared" si="116"/>
        <v>679</v>
      </c>
      <c r="D1154" s="66">
        <v>678</v>
      </c>
      <c r="E1154" s="66">
        <v>1</v>
      </c>
      <c r="F1154" s="55">
        <v>1010</v>
      </c>
      <c r="G1154" s="73">
        <f t="shared" si="117"/>
        <v>6.0057999999999998</v>
      </c>
      <c r="H1154" s="67">
        <f t="shared" si="115"/>
        <v>12.01</v>
      </c>
      <c r="I1154" s="67">
        <f t="shared" si="114"/>
        <v>14.84</v>
      </c>
    </row>
    <row r="1155" spans="1:9" ht="16.899999999999999" customHeight="1" x14ac:dyDescent="0.25">
      <c r="A1155" s="53" t="s">
        <v>264</v>
      </c>
      <c r="B1155" s="66">
        <v>1</v>
      </c>
      <c r="C1155" s="66">
        <f t="shared" si="116"/>
        <v>40</v>
      </c>
      <c r="D1155" s="66">
        <v>39.75</v>
      </c>
      <c r="E1155" s="66">
        <v>0.25</v>
      </c>
      <c r="F1155" s="55">
        <v>1268</v>
      </c>
      <c r="G1155" s="73">
        <f t="shared" si="117"/>
        <v>7.54</v>
      </c>
      <c r="H1155" s="67">
        <f t="shared" si="115"/>
        <v>3.77</v>
      </c>
      <c r="I1155" s="67">
        <f t="shared" si="114"/>
        <v>4.66</v>
      </c>
    </row>
    <row r="1156" spans="1:9" ht="16.899999999999999" customHeight="1" x14ac:dyDescent="0.25">
      <c r="A1156" s="53" t="s">
        <v>264</v>
      </c>
      <c r="B1156" s="66">
        <v>1</v>
      </c>
      <c r="C1156" s="66">
        <f t="shared" si="116"/>
        <v>593</v>
      </c>
      <c r="D1156" s="66">
        <v>590</v>
      </c>
      <c r="E1156" s="66">
        <v>3</v>
      </c>
      <c r="F1156" s="55">
        <v>910</v>
      </c>
      <c r="G1156" s="73">
        <f t="shared" si="117"/>
        <v>5.4112</v>
      </c>
      <c r="H1156" s="67">
        <f t="shared" si="115"/>
        <v>32.47</v>
      </c>
      <c r="I1156" s="67">
        <f t="shared" si="114"/>
        <v>40.130000000000003</v>
      </c>
    </row>
    <row r="1157" spans="1:9" ht="16.899999999999999" customHeight="1" x14ac:dyDescent="0.25">
      <c r="A1157" s="53" t="s">
        <v>264</v>
      </c>
      <c r="B1157" s="66">
        <v>1</v>
      </c>
      <c r="C1157" s="66">
        <f t="shared" si="116"/>
        <v>308</v>
      </c>
      <c r="D1157" s="66">
        <v>190</v>
      </c>
      <c r="E1157" s="66">
        <v>118</v>
      </c>
      <c r="F1157" s="55">
        <v>1070</v>
      </c>
      <c r="G1157" s="73">
        <f t="shared" si="117"/>
        <v>6.3625999999999996</v>
      </c>
      <c r="H1157" s="67">
        <f t="shared" si="115"/>
        <v>1501.57</v>
      </c>
      <c r="I1157" s="67">
        <f t="shared" si="114"/>
        <v>1855.79</v>
      </c>
    </row>
    <row r="1158" spans="1:9" ht="16.899999999999999" customHeight="1" x14ac:dyDescent="0.25">
      <c r="A1158" s="53" t="s">
        <v>264</v>
      </c>
      <c r="B1158" s="66">
        <v>1</v>
      </c>
      <c r="C1158" s="66">
        <f t="shared" si="116"/>
        <v>377</v>
      </c>
      <c r="D1158" s="66">
        <v>374</v>
      </c>
      <c r="E1158" s="66">
        <v>3</v>
      </c>
      <c r="F1158" s="55">
        <v>910</v>
      </c>
      <c r="G1158" s="73">
        <f t="shared" si="117"/>
        <v>5.4112</v>
      </c>
      <c r="H1158" s="67">
        <f t="shared" si="115"/>
        <v>32.47</v>
      </c>
      <c r="I1158" s="67">
        <f t="shared" si="114"/>
        <v>40.130000000000003</v>
      </c>
    </row>
    <row r="1159" spans="1:9" ht="16.899999999999999" customHeight="1" x14ac:dyDescent="0.25">
      <c r="A1159" s="53" t="s">
        <v>264</v>
      </c>
      <c r="B1159" s="66">
        <v>1</v>
      </c>
      <c r="C1159" s="66">
        <f t="shared" si="116"/>
        <v>8</v>
      </c>
      <c r="D1159" s="66">
        <v>0</v>
      </c>
      <c r="E1159" s="66">
        <v>8</v>
      </c>
      <c r="F1159" s="55">
        <v>910</v>
      </c>
      <c r="G1159" s="73">
        <f t="shared" si="117"/>
        <v>5.4112</v>
      </c>
      <c r="H1159" s="67">
        <f t="shared" si="115"/>
        <v>86.58</v>
      </c>
      <c r="I1159" s="67">
        <f t="shared" si="114"/>
        <v>107</v>
      </c>
    </row>
    <row r="1160" spans="1:9" ht="16.899999999999999" customHeight="1" x14ac:dyDescent="0.25">
      <c r="A1160" s="53" t="s">
        <v>264</v>
      </c>
      <c r="B1160" s="66">
        <v>1</v>
      </c>
      <c r="C1160" s="66">
        <f t="shared" si="116"/>
        <v>601</v>
      </c>
      <c r="D1160" s="66">
        <v>598</v>
      </c>
      <c r="E1160" s="66">
        <v>3</v>
      </c>
      <c r="F1160" s="55">
        <v>1010</v>
      </c>
      <c r="G1160" s="73">
        <f t="shared" si="117"/>
        <v>6.0057999999999998</v>
      </c>
      <c r="H1160" s="67">
        <f t="shared" si="115"/>
        <v>36.03</v>
      </c>
      <c r="I1160" s="67">
        <f t="shared" si="114"/>
        <v>44.53</v>
      </c>
    </row>
    <row r="1161" spans="1:9" ht="16.899999999999999" customHeight="1" x14ac:dyDescent="0.25">
      <c r="A1161" s="53" t="s">
        <v>264</v>
      </c>
      <c r="B1161" s="66">
        <v>1</v>
      </c>
      <c r="C1161" s="66">
        <f t="shared" si="116"/>
        <v>599.5</v>
      </c>
      <c r="D1161" s="66">
        <v>590</v>
      </c>
      <c r="E1161" s="66">
        <v>9.5</v>
      </c>
      <c r="F1161" s="55">
        <v>1057</v>
      </c>
      <c r="G1161" s="73">
        <f t="shared" si="117"/>
        <v>6.2853000000000003</v>
      </c>
      <c r="H1161" s="67">
        <f t="shared" si="115"/>
        <v>119.42</v>
      </c>
      <c r="I1161" s="67">
        <f t="shared" si="114"/>
        <v>147.59</v>
      </c>
    </row>
    <row r="1162" spans="1:9" ht="16.899999999999999" customHeight="1" x14ac:dyDescent="0.25">
      <c r="A1162" s="53" t="s">
        <v>264</v>
      </c>
      <c r="B1162" s="66">
        <v>1</v>
      </c>
      <c r="C1162" s="66">
        <f t="shared" si="116"/>
        <v>607.5</v>
      </c>
      <c r="D1162" s="66">
        <v>598</v>
      </c>
      <c r="E1162" s="66">
        <v>9.5</v>
      </c>
      <c r="F1162" s="55">
        <v>910</v>
      </c>
      <c r="G1162" s="73">
        <f t="shared" si="117"/>
        <v>5.4112</v>
      </c>
      <c r="H1162" s="67">
        <f t="shared" si="115"/>
        <v>102.81</v>
      </c>
      <c r="I1162" s="67">
        <f t="shared" si="114"/>
        <v>127.06</v>
      </c>
    </row>
    <row r="1163" spans="1:9" ht="16.899999999999999" customHeight="1" x14ac:dyDescent="0.25">
      <c r="A1163" s="53" t="s">
        <v>264</v>
      </c>
      <c r="B1163" s="66">
        <v>1</v>
      </c>
      <c r="C1163" s="66">
        <f t="shared" si="116"/>
        <v>350</v>
      </c>
      <c r="D1163" s="66">
        <v>344</v>
      </c>
      <c r="E1163" s="66">
        <v>6</v>
      </c>
      <c r="F1163" s="55">
        <v>910</v>
      </c>
      <c r="G1163" s="73">
        <f t="shared" si="117"/>
        <v>5.4112</v>
      </c>
      <c r="H1163" s="67">
        <f t="shared" si="115"/>
        <v>64.930000000000007</v>
      </c>
      <c r="I1163" s="67">
        <f t="shared" si="114"/>
        <v>80.25</v>
      </c>
    </row>
    <row r="1164" spans="1:9" ht="16.899999999999999" customHeight="1" x14ac:dyDescent="0.25">
      <c r="A1164" s="53" t="s">
        <v>264</v>
      </c>
      <c r="B1164" s="66">
        <v>1</v>
      </c>
      <c r="C1164" s="66">
        <f t="shared" si="116"/>
        <v>140</v>
      </c>
      <c r="D1164" s="66">
        <v>138</v>
      </c>
      <c r="E1164" s="66">
        <v>2</v>
      </c>
      <c r="F1164" s="55">
        <v>910</v>
      </c>
      <c r="G1164" s="73">
        <f t="shared" si="117"/>
        <v>5.4112</v>
      </c>
      <c r="H1164" s="67">
        <f t="shared" si="115"/>
        <v>21.64</v>
      </c>
      <c r="I1164" s="67">
        <f t="shared" si="114"/>
        <v>26.74</v>
      </c>
    </row>
    <row r="1165" spans="1:9" ht="16.899999999999999" customHeight="1" x14ac:dyDescent="0.25">
      <c r="A1165" s="53" t="s">
        <v>265</v>
      </c>
      <c r="B1165" s="66">
        <v>1</v>
      </c>
      <c r="C1165" s="66">
        <f t="shared" si="116"/>
        <v>585</v>
      </c>
      <c r="D1165" s="66">
        <v>558</v>
      </c>
      <c r="E1165" s="66">
        <v>27</v>
      </c>
      <c r="F1165" s="55">
        <v>850</v>
      </c>
      <c r="G1165" s="73">
        <f t="shared" si="117"/>
        <v>5.0544000000000002</v>
      </c>
      <c r="H1165" s="67">
        <f t="shared" si="115"/>
        <v>272.94</v>
      </c>
      <c r="I1165" s="67">
        <f t="shared" si="114"/>
        <v>337.33</v>
      </c>
    </row>
    <row r="1166" spans="1:9" ht="16.899999999999999" customHeight="1" x14ac:dyDescent="0.25">
      <c r="A1166" s="53" t="s">
        <v>266</v>
      </c>
      <c r="B1166" s="66">
        <v>1</v>
      </c>
      <c r="C1166" s="66">
        <f t="shared" si="116"/>
        <v>503.5</v>
      </c>
      <c r="D1166" s="66">
        <v>502</v>
      </c>
      <c r="E1166" s="66">
        <v>1.5</v>
      </c>
      <c r="F1166" s="55">
        <v>1495</v>
      </c>
      <c r="G1166" s="73">
        <f t="shared" si="117"/>
        <v>8.8897999999999993</v>
      </c>
      <c r="H1166" s="67">
        <f t="shared" si="115"/>
        <v>26.67</v>
      </c>
      <c r="I1166" s="67">
        <f t="shared" si="114"/>
        <v>32.96</v>
      </c>
    </row>
    <row r="1167" spans="1:9" ht="16.899999999999999" customHeight="1" x14ac:dyDescent="0.25">
      <c r="A1167" s="53" t="s">
        <v>267</v>
      </c>
      <c r="B1167" s="66">
        <v>1</v>
      </c>
      <c r="C1167" s="66">
        <f t="shared" si="116"/>
        <v>684</v>
      </c>
      <c r="D1167" s="66">
        <v>678</v>
      </c>
      <c r="E1167" s="66">
        <v>6</v>
      </c>
      <c r="F1167" s="55">
        <v>905</v>
      </c>
      <c r="G1167" s="73">
        <f t="shared" si="117"/>
        <v>5.3815</v>
      </c>
      <c r="H1167" s="67">
        <f t="shared" si="115"/>
        <v>64.58</v>
      </c>
      <c r="I1167" s="67">
        <f t="shared" si="114"/>
        <v>79.81</v>
      </c>
    </row>
    <row r="1168" spans="1:9" ht="16.899999999999999" customHeight="1" x14ac:dyDescent="0.25">
      <c r="A1168" s="53" t="s">
        <v>267</v>
      </c>
      <c r="B1168" s="66">
        <v>1</v>
      </c>
      <c r="C1168" s="66">
        <f t="shared" si="116"/>
        <v>511.5</v>
      </c>
      <c r="D1168" s="66">
        <v>494</v>
      </c>
      <c r="E1168" s="66">
        <v>17.5</v>
      </c>
      <c r="F1168" s="55">
        <v>905</v>
      </c>
      <c r="G1168" s="73">
        <f t="shared" si="117"/>
        <v>5.3815</v>
      </c>
      <c r="H1168" s="67">
        <f t="shared" si="115"/>
        <v>188.35</v>
      </c>
      <c r="I1168" s="67">
        <f t="shared" si="114"/>
        <v>232.78</v>
      </c>
    </row>
    <row r="1169" spans="1:9" ht="16.899999999999999" customHeight="1" x14ac:dyDescent="0.25">
      <c r="A1169" s="53" t="s">
        <v>267</v>
      </c>
      <c r="B1169" s="66">
        <v>1</v>
      </c>
      <c r="C1169" s="66">
        <f t="shared" si="116"/>
        <v>664</v>
      </c>
      <c r="D1169" s="66">
        <v>663</v>
      </c>
      <c r="E1169" s="66">
        <v>1</v>
      </c>
      <c r="F1169" s="55">
        <v>905</v>
      </c>
      <c r="G1169" s="73">
        <f t="shared" si="117"/>
        <v>5.3815</v>
      </c>
      <c r="H1169" s="67">
        <f t="shared" si="115"/>
        <v>10.76</v>
      </c>
      <c r="I1169" s="67">
        <f t="shared" ref="I1169" si="118">ROUND(H1169*1.2359,2)</f>
        <v>13.3</v>
      </c>
    </row>
    <row r="1170" spans="1:9" ht="16.899999999999999" customHeight="1" x14ac:dyDescent="0.25">
      <c r="A1170" s="53" t="s">
        <v>267</v>
      </c>
      <c r="B1170" s="66">
        <v>1</v>
      </c>
      <c r="C1170" s="66">
        <f t="shared" si="116"/>
        <v>446</v>
      </c>
      <c r="D1170" s="66">
        <v>439</v>
      </c>
      <c r="E1170" s="66">
        <v>7</v>
      </c>
      <c r="F1170" s="55">
        <v>905</v>
      </c>
      <c r="G1170" s="73">
        <f t="shared" si="117"/>
        <v>5.3815</v>
      </c>
      <c r="H1170" s="67">
        <f t="shared" si="115"/>
        <v>75.34</v>
      </c>
      <c r="I1170" s="68">
        <f>ROUND(H1170*1.2194,2)</f>
        <v>91.87</v>
      </c>
    </row>
    <row r="1171" spans="1:9" ht="16.899999999999999" customHeight="1" x14ac:dyDescent="0.25">
      <c r="A1171" s="53" t="s">
        <v>267</v>
      </c>
      <c r="B1171" s="66">
        <v>1</v>
      </c>
      <c r="C1171" s="66">
        <f t="shared" si="116"/>
        <v>630.5</v>
      </c>
      <c r="D1171" s="66">
        <v>630</v>
      </c>
      <c r="E1171" s="66">
        <v>0.5</v>
      </c>
      <c r="F1171" s="55">
        <v>905</v>
      </c>
      <c r="G1171" s="73">
        <f t="shared" si="117"/>
        <v>5.3815</v>
      </c>
      <c r="H1171" s="67">
        <f t="shared" si="115"/>
        <v>5.38</v>
      </c>
      <c r="I1171" s="67">
        <f>ROUND(H1171*1.2359,2)</f>
        <v>6.65</v>
      </c>
    </row>
    <row r="1172" spans="1:9" ht="16.899999999999999" customHeight="1" x14ac:dyDescent="0.25">
      <c r="A1172" s="53" t="s">
        <v>268</v>
      </c>
      <c r="B1172" s="66">
        <v>1</v>
      </c>
      <c r="C1172" s="66">
        <f t="shared" si="116"/>
        <v>726.5</v>
      </c>
      <c r="D1172" s="66">
        <v>678</v>
      </c>
      <c r="E1172" s="66">
        <v>48.5</v>
      </c>
      <c r="F1172" s="55">
        <v>815</v>
      </c>
      <c r="G1172" s="73">
        <f t="shared" si="117"/>
        <v>4.8463000000000003</v>
      </c>
      <c r="H1172" s="67">
        <f t="shared" si="115"/>
        <v>470.09</v>
      </c>
      <c r="I1172" s="67">
        <f>ROUND(H1172*1.2359,2)</f>
        <v>580.98</v>
      </c>
    </row>
    <row r="1173" spans="1:9" ht="16.899999999999999" customHeight="1" x14ac:dyDescent="0.25">
      <c r="A1173" s="53" t="s">
        <v>268</v>
      </c>
      <c r="B1173" s="66">
        <v>1</v>
      </c>
      <c r="C1173" s="66">
        <f t="shared" si="116"/>
        <v>295</v>
      </c>
      <c r="D1173" s="66">
        <v>271</v>
      </c>
      <c r="E1173" s="66">
        <v>24</v>
      </c>
      <c r="F1173" s="55">
        <v>815</v>
      </c>
      <c r="G1173" s="73">
        <f t="shared" si="117"/>
        <v>4.8463000000000003</v>
      </c>
      <c r="H1173" s="67">
        <f t="shared" si="115"/>
        <v>232.62</v>
      </c>
      <c r="I1173" s="68">
        <f>ROUND(H1173*1.2077,2)</f>
        <v>280.94</v>
      </c>
    </row>
    <row r="1174" spans="1:9" ht="16.899999999999999" customHeight="1" x14ac:dyDescent="0.25">
      <c r="A1174" s="53" t="s">
        <v>268</v>
      </c>
      <c r="B1174" s="66">
        <v>1</v>
      </c>
      <c r="C1174" s="66">
        <f t="shared" si="116"/>
        <v>354</v>
      </c>
      <c r="D1174" s="66">
        <v>327</v>
      </c>
      <c r="E1174" s="66">
        <v>27</v>
      </c>
      <c r="F1174" s="55">
        <v>815</v>
      </c>
      <c r="G1174" s="73">
        <f t="shared" si="117"/>
        <v>4.8463000000000003</v>
      </c>
      <c r="H1174" s="67">
        <f t="shared" si="115"/>
        <v>261.7</v>
      </c>
      <c r="I1174" s="68">
        <f>ROUND(H1174*1.2194,2)</f>
        <v>319.12</v>
      </c>
    </row>
    <row r="1175" spans="1:9" ht="16.899999999999999" customHeight="1" x14ac:dyDescent="0.25">
      <c r="A1175" s="53" t="s">
        <v>268</v>
      </c>
      <c r="B1175" s="66">
        <v>1</v>
      </c>
      <c r="C1175" s="66">
        <f t="shared" si="116"/>
        <v>645</v>
      </c>
      <c r="D1175" s="66">
        <v>591</v>
      </c>
      <c r="E1175" s="66">
        <v>54</v>
      </c>
      <c r="F1175" s="55">
        <v>819</v>
      </c>
      <c r="G1175" s="73">
        <f t="shared" si="117"/>
        <v>4.8700999999999999</v>
      </c>
      <c r="H1175" s="67">
        <f t="shared" si="115"/>
        <v>525.97</v>
      </c>
      <c r="I1175" s="67">
        <f>ROUND(H1175*1.2359,2)</f>
        <v>650.04999999999995</v>
      </c>
    </row>
    <row r="1176" spans="1:9" ht="16.899999999999999" customHeight="1" x14ac:dyDescent="0.25">
      <c r="A1176" s="53" t="s">
        <v>268</v>
      </c>
      <c r="B1176" s="66">
        <v>1</v>
      </c>
      <c r="C1176" s="66">
        <f t="shared" si="116"/>
        <v>566</v>
      </c>
      <c r="D1176" s="66">
        <v>518</v>
      </c>
      <c r="E1176" s="66">
        <v>48</v>
      </c>
      <c r="F1176" s="55">
        <v>815</v>
      </c>
      <c r="G1176" s="73">
        <f t="shared" si="117"/>
        <v>4.8463000000000003</v>
      </c>
      <c r="H1176" s="67">
        <f t="shared" si="115"/>
        <v>465.24</v>
      </c>
      <c r="I1176" s="68">
        <f>ROUND(H1176*1.2077,2)</f>
        <v>561.87</v>
      </c>
    </row>
    <row r="1177" spans="1:9" ht="16.899999999999999" customHeight="1" x14ac:dyDescent="0.25">
      <c r="A1177" s="53" t="s">
        <v>269</v>
      </c>
      <c r="B1177" s="66">
        <v>1</v>
      </c>
      <c r="C1177" s="66">
        <f t="shared" si="116"/>
        <v>639</v>
      </c>
      <c r="D1177" s="66">
        <v>638</v>
      </c>
      <c r="E1177" s="66">
        <v>1</v>
      </c>
      <c r="F1177" s="55">
        <v>810</v>
      </c>
      <c r="G1177" s="73">
        <f t="shared" si="117"/>
        <v>4.8166000000000002</v>
      </c>
      <c r="H1177" s="67">
        <f t="shared" si="115"/>
        <v>9.6300000000000008</v>
      </c>
      <c r="I1177" s="67">
        <f t="shared" ref="I1177:I1197" si="119">ROUND(H1177*1.2359,2)</f>
        <v>11.9</v>
      </c>
    </row>
    <row r="1178" spans="1:9" ht="16.899999999999999" customHeight="1" x14ac:dyDescent="0.25">
      <c r="A1178" s="53" t="s">
        <v>269</v>
      </c>
      <c r="B1178" s="66">
        <v>1</v>
      </c>
      <c r="C1178" s="66">
        <f t="shared" si="116"/>
        <v>605</v>
      </c>
      <c r="D1178" s="66">
        <v>598</v>
      </c>
      <c r="E1178" s="66">
        <v>7</v>
      </c>
      <c r="F1178" s="55">
        <v>810</v>
      </c>
      <c r="G1178" s="73">
        <f t="shared" si="117"/>
        <v>4.8166000000000002</v>
      </c>
      <c r="H1178" s="67">
        <f t="shared" si="115"/>
        <v>67.430000000000007</v>
      </c>
      <c r="I1178" s="67">
        <f t="shared" si="119"/>
        <v>83.34</v>
      </c>
    </row>
    <row r="1179" spans="1:9" ht="16.899999999999999" customHeight="1" x14ac:dyDescent="0.25">
      <c r="A1179" s="53" t="s">
        <v>270</v>
      </c>
      <c r="B1179" s="66">
        <v>1</v>
      </c>
      <c r="C1179" s="66">
        <f t="shared" si="116"/>
        <v>618</v>
      </c>
      <c r="D1179" s="66">
        <v>607</v>
      </c>
      <c r="E1179" s="66">
        <v>11</v>
      </c>
      <c r="F1179" s="55">
        <v>715</v>
      </c>
      <c r="G1179" s="73">
        <f t="shared" si="117"/>
        <v>4.2516999999999996</v>
      </c>
      <c r="H1179" s="67">
        <f t="shared" si="115"/>
        <v>93.54</v>
      </c>
      <c r="I1179" s="67">
        <f t="shared" si="119"/>
        <v>115.61</v>
      </c>
    </row>
    <row r="1180" spans="1:9" ht="16.899999999999999" customHeight="1" x14ac:dyDescent="0.25">
      <c r="A1180" s="53" t="s">
        <v>270</v>
      </c>
      <c r="B1180" s="66">
        <v>1</v>
      </c>
      <c r="C1180" s="66">
        <f t="shared" si="116"/>
        <v>606.5</v>
      </c>
      <c r="D1180" s="66">
        <v>598</v>
      </c>
      <c r="E1180" s="66">
        <v>8.5</v>
      </c>
      <c r="F1180" s="55">
        <v>715</v>
      </c>
      <c r="G1180" s="73">
        <f t="shared" si="117"/>
        <v>4.2516999999999996</v>
      </c>
      <c r="H1180" s="67">
        <f t="shared" si="115"/>
        <v>72.28</v>
      </c>
      <c r="I1180" s="67">
        <f t="shared" si="119"/>
        <v>89.33</v>
      </c>
    </row>
    <row r="1181" spans="1:9" ht="16.899999999999999" customHeight="1" x14ac:dyDescent="0.25">
      <c r="A1181" s="53" t="s">
        <v>270</v>
      </c>
      <c r="B1181" s="66">
        <v>1</v>
      </c>
      <c r="C1181" s="66">
        <f t="shared" si="116"/>
        <v>551.5</v>
      </c>
      <c r="D1181" s="66">
        <v>518</v>
      </c>
      <c r="E1181" s="66">
        <v>33.5</v>
      </c>
      <c r="F1181" s="55">
        <v>715</v>
      </c>
      <c r="G1181" s="73">
        <f t="shared" si="117"/>
        <v>4.2516999999999996</v>
      </c>
      <c r="H1181" s="67">
        <f t="shared" si="115"/>
        <v>284.86</v>
      </c>
      <c r="I1181" s="67">
        <f t="shared" si="119"/>
        <v>352.06</v>
      </c>
    </row>
    <row r="1182" spans="1:9" ht="16.899999999999999" customHeight="1" x14ac:dyDescent="0.25">
      <c r="A1182" s="53" t="s">
        <v>270</v>
      </c>
      <c r="B1182" s="66">
        <v>1</v>
      </c>
      <c r="C1182" s="66">
        <f t="shared" si="116"/>
        <v>647.5</v>
      </c>
      <c r="D1182" s="66">
        <v>607</v>
      </c>
      <c r="E1182" s="66">
        <v>40.5</v>
      </c>
      <c r="F1182" s="55">
        <v>715</v>
      </c>
      <c r="G1182" s="73">
        <f t="shared" si="117"/>
        <v>4.2516999999999996</v>
      </c>
      <c r="H1182" s="67">
        <f t="shared" si="115"/>
        <v>344.39</v>
      </c>
      <c r="I1182" s="67">
        <f t="shared" si="119"/>
        <v>425.63</v>
      </c>
    </row>
    <row r="1183" spans="1:9" ht="16.899999999999999" customHeight="1" x14ac:dyDescent="0.25">
      <c r="A1183" s="53" t="s">
        <v>270</v>
      </c>
      <c r="B1183" s="66">
        <v>1</v>
      </c>
      <c r="C1183" s="66">
        <f t="shared" si="116"/>
        <v>494</v>
      </c>
      <c r="D1183" s="66">
        <v>486</v>
      </c>
      <c r="E1183" s="66">
        <v>8</v>
      </c>
      <c r="F1183" s="55">
        <v>715</v>
      </c>
      <c r="G1183" s="73">
        <f t="shared" si="117"/>
        <v>4.2516999999999996</v>
      </c>
      <c r="H1183" s="67">
        <f t="shared" si="115"/>
        <v>68.03</v>
      </c>
      <c r="I1183" s="67">
        <f t="shared" si="119"/>
        <v>84.08</v>
      </c>
    </row>
    <row r="1184" spans="1:9" ht="16.899999999999999" customHeight="1" x14ac:dyDescent="0.25">
      <c r="A1184" s="53" t="s">
        <v>270</v>
      </c>
      <c r="B1184" s="66">
        <v>1</v>
      </c>
      <c r="C1184" s="66">
        <f t="shared" si="116"/>
        <v>641</v>
      </c>
      <c r="D1184" s="66">
        <v>598</v>
      </c>
      <c r="E1184" s="66">
        <v>43</v>
      </c>
      <c r="F1184" s="55">
        <v>715</v>
      </c>
      <c r="G1184" s="73">
        <f t="shared" si="117"/>
        <v>4.2516999999999996</v>
      </c>
      <c r="H1184" s="67">
        <f t="shared" si="115"/>
        <v>365.65</v>
      </c>
      <c r="I1184" s="67">
        <f t="shared" si="119"/>
        <v>451.91</v>
      </c>
    </row>
    <row r="1185" spans="1:9" ht="16.899999999999999" customHeight="1" x14ac:dyDescent="0.25">
      <c r="A1185" s="53" t="s">
        <v>270</v>
      </c>
      <c r="B1185" s="66">
        <v>1</v>
      </c>
      <c r="C1185" s="66">
        <f t="shared" si="116"/>
        <v>186.5</v>
      </c>
      <c r="D1185" s="66">
        <v>184</v>
      </c>
      <c r="E1185" s="66">
        <v>2.5</v>
      </c>
      <c r="F1185" s="55">
        <v>715</v>
      </c>
      <c r="G1185" s="73">
        <f t="shared" si="117"/>
        <v>4.2516999999999996</v>
      </c>
      <c r="H1185" s="67">
        <f t="shared" si="115"/>
        <v>21.26</v>
      </c>
      <c r="I1185" s="67">
        <f t="shared" si="119"/>
        <v>26.28</v>
      </c>
    </row>
    <row r="1186" spans="1:9" ht="16.899999999999999" customHeight="1" x14ac:dyDescent="0.25">
      <c r="A1186" s="53" t="s">
        <v>270</v>
      </c>
      <c r="B1186" s="66">
        <v>1</v>
      </c>
      <c r="C1186" s="66">
        <f t="shared" si="116"/>
        <v>310.5</v>
      </c>
      <c r="D1186" s="66">
        <v>287</v>
      </c>
      <c r="E1186" s="66">
        <v>23.5</v>
      </c>
      <c r="F1186" s="55">
        <v>715</v>
      </c>
      <c r="G1186" s="73">
        <f t="shared" si="117"/>
        <v>4.2516999999999996</v>
      </c>
      <c r="H1186" s="67">
        <f t="shared" si="115"/>
        <v>199.83</v>
      </c>
      <c r="I1186" s="67">
        <f t="shared" si="119"/>
        <v>246.97</v>
      </c>
    </row>
    <row r="1187" spans="1:9" ht="16.899999999999999" customHeight="1" x14ac:dyDescent="0.25">
      <c r="A1187" s="53" t="s">
        <v>271</v>
      </c>
      <c r="B1187" s="66">
        <v>1</v>
      </c>
      <c r="C1187" s="66">
        <f t="shared" si="116"/>
        <v>552</v>
      </c>
      <c r="D1187" s="66">
        <v>503</v>
      </c>
      <c r="E1187" s="66">
        <v>49</v>
      </c>
      <c r="F1187" s="55">
        <v>735</v>
      </c>
      <c r="G1187" s="73">
        <f t="shared" si="117"/>
        <v>4.3705999999999996</v>
      </c>
      <c r="H1187" s="67">
        <f t="shared" si="115"/>
        <v>428.32</v>
      </c>
      <c r="I1187" s="67">
        <f t="shared" si="119"/>
        <v>529.36</v>
      </c>
    </row>
    <row r="1188" spans="1:9" ht="16.899999999999999" customHeight="1" x14ac:dyDescent="0.25">
      <c r="A1188" s="53" t="s">
        <v>271</v>
      </c>
      <c r="B1188" s="66">
        <v>1</v>
      </c>
      <c r="C1188" s="66">
        <f t="shared" si="116"/>
        <v>519</v>
      </c>
      <c r="D1188" s="66">
        <v>510</v>
      </c>
      <c r="E1188" s="66">
        <v>9</v>
      </c>
      <c r="F1188" s="55">
        <v>795</v>
      </c>
      <c r="G1188" s="73">
        <f t="shared" si="117"/>
        <v>4.7274000000000003</v>
      </c>
      <c r="H1188" s="67">
        <f t="shared" si="115"/>
        <v>85.09</v>
      </c>
      <c r="I1188" s="67">
        <f t="shared" si="119"/>
        <v>105.16</v>
      </c>
    </row>
    <row r="1189" spans="1:9" ht="16.899999999999999" customHeight="1" x14ac:dyDescent="0.25">
      <c r="A1189" s="53" t="s">
        <v>271</v>
      </c>
      <c r="B1189" s="66">
        <v>1</v>
      </c>
      <c r="C1189" s="66">
        <f t="shared" si="116"/>
        <v>526.5</v>
      </c>
      <c r="D1189" s="66">
        <v>518</v>
      </c>
      <c r="E1189" s="66">
        <v>8.5</v>
      </c>
      <c r="F1189" s="55">
        <v>735</v>
      </c>
      <c r="G1189" s="73">
        <f t="shared" si="117"/>
        <v>4.3705999999999996</v>
      </c>
      <c r="H1189" s="67">
        <f t="shared" si="115"/>
        <v>74.3</v>
      </c>
      <c r="I1189" s="67">
        <f t="shared" si="119"/>
        <v>91.83</v>
      </c>
    </row>
    <row r="1190" spans="1:9" ht="16.899999999999999" customHeight="1" x14ac:dyDescent="0.25">
      <c r="A1190" s="53" t="s">
        <v>271</v>
      </c>
      <c r="B1190" s="66">
        <v>1</v>
      </c>
      <c r="C1190" s="66">
        <f t="shared" si="116"/>
        <v>685</v>
      </c>
      <c r="D1190" s="66">
        <v>678</v>
      </c>
      <c r="E1190" s="66">
        <v>7</v>
      </c>
      <c r="F1190" s="55">
        <v>826</v>
      </c>
      <c r="G1190" s="73">
        <f t="shared" si="117"/>
        <v>4.9116999999999997</v>
      </c>
      <c r="H1190" s="67">
        <f t="shared" si="115"/>
        <v>68.760000000000005</v>
      </c>
      <c r="I1190" s="67">
        <f t="shared" si="119"/>
        <v>84.98</v>
      </c>
    </row>
    <row r="1191" spans="1:9" ht="16.899999999999999" customHeight="1" x14ac:dyDescent="0.25">
      <c r="A1191" s="53" t="s">
        <v>271</v>
      </c>
      <c r="B1191" s="66">
        <v>1</v>
      </c>
      <c r="C1191" s="66">
        <f t="shared" si="116"/>
        <v>348</v>
      </c>
      <c r="D1191" s="66">
        <v>342</v>
      </c>
      <c r="E1191" s="66">
        <v>6</v>
      </c>
      <c r="F1191" s="55">
        <v>735</v>
      </c>
      <c r="G1191" s="73">
        <f t="shared" si="117"/>
        <v>4.3705999999999996</v>
      </c>
      <c r="H1191" s="67">
        <f t="shared" si="115"/>
        <v>52.45</v>
      </c>
      <c r="I1191" s="67">
        <f t="shared" si="119"/>
        <v>64.819999999999993</v>
      </c>
    </row>
    <row r="1192" spans="1:9" ht="16.899999999999999" customHeight="1" x14ac:dyDescent="0.25">
      <c r="A1192" s="53" t="s">
        <v>271</v>
      </c>
      <c r="B1192" s="66">
        <v>1</v>
      </c>
      <c r="C1192" s="66">
        <f t="shared" si="116"/>
        <v>470.66500000000002</v>
      </c>
      <c r="D1192" s="66">
        <v>460.5</v>
      </c>
      <c r="E1192" s="66">
        <v>10.164999999999999</v>
      </c>
      <c r="F1192" s="55">
        <v>735</v>
      </c>
      <c r="G1192" s="73">
        <f t="shared" si="117"/>
        <v>4.3705999999999996</v>
      </c>
      <c r="H1192" s="67">
        <f t="shared" si="115"/>
        <v>88.85</v>
      </c>
      <c r="I1192" s="67">
        <f t="shared" si="119"/>
        <v>109.81</v>
      </c>
    </row>
    <row r="1193" spans="1:9" ht="16.899999999999999" customHeight="1" x14ac:dyDescent="0.25">
      <c r="A1193" s="53" t="s">
        <v>271</v>
      </c>
      <c r="B1193" s="66">
        <v>1</v>
      </c>
      <c r="C1193" s="66">
        <f t="shared" si="116"/>
        <v>592</v>
      </c>
      <c r="D1193" s="66">
        <v>494</v>
      </c>
      <c r="E1193" s="66">
        <v>98</v>
      </c>
      <c r="F1193" s="55">
        <v>815</v>
      </c>
      <c r="G1193" s="73">
        <f t="shared" si="117"/>
        <v>4.8463000000000003</v>
      </c>
      <c r="H1193" s="67">
        <f t="shared" si="115"/>
        <v>949.87</v>
      </c>
      <c r="I1193" s="67">
        <f t="shared" si="119"/>
        <v>1173.94</v>
      </c>
    </row>
    <row r="1194" spans="1:9" ht="16.899999999999999" customHeight="1" x14ac:dyDescent="0.25">
      <c r="A1194" s="53" t="s">
        <v>271</v>
      </c>
      <c r="B1194" s="66">
        <v>1</v>
      </c>
      <c r="C1194" s="66">
        <f t="shared" si="116"/>
        <v>215</v>
      </c>
      <c r="D1194" s="66">
        <v>207</v>
      </c>
      <c r="E1194" s="66">
        <v>8</v>
      </c>
      <c r="F1194" s="55">
        <v>735</v>
      </c>
      <c r="G1194" s="73">
        <f t="shared" si="117"/>
        <v>4.3705999999999996</v>
      </c>
      <c r="H1194" s="67">
        <f t="shared" si="115"/>
        <v>69.930000000000007</v>
      </c>
      <c r="I1194" s="67">
        <f t="shared" si="119"/>
        <v>86.43</v>
      </c>
    </row>
    <row r="1195" spans="1:9" ht="16.899999999999999" customHeight="1" x14ac:dyDescent="0.25">
      <c r="A1195" s="53" t="s">
        <v>271</v>
      </c>
      <c r="B1195" s="66">
        <v>1</v>
      </c>
      <c r="C1195" s="66">
        <f t="shared" si="116"/>
        <v>792</v>
      </c>
      <c r="D1195" s="66">
        <v>566</v>
      </c>
      <c r="E1195" s="66">
        <v>226</v>
      </c>
      <c r="F1195" s="55">
        <v>815</v>
      </c>
      <c r="G1195" s="73">
        <f t="shared" si="117"/>
        <v>4.8463000000000003</v>
      </c>
      <c r="H1195" s="67">
        <f t="shared" si="115"/>
        <v>2190.5300000000002</v>
      </c>
      <c r="I1195" s="67">
        <f t="shared" si="119"/>
        <v>2707.28</v>
      </c>
    </row>
    <row r="1196" spans="1:9" ht="16.899999999999999" customHeight="1" x14ac:dyDescent="0.25">
      <c r="A1196" s="53" t="s">
        <v>271</v>
      </c>
      <c r="B1196" s="66">
        <v>1</v>
      </c>
      <c r="C1196" s="66">
        <f t="shared" si="116"/>
        <v>687</v>
      </c>
      <c r="D1196" s="66">
        <v>678</v>
      </c>
      <c r="E1196" s="66">
        <v>9</v>
      </c>
      <c r="F1196" s="55">
        <v>735</v>
      </c>
      <c r="G1196" s="73">
        <f t="shared" si="117"/>
        <v>4.3705999999999996</v>
      </c>
      <c r="H1196" s="67">
        <f t="shared" si="115"/>
        <v>78.67</v>
      </c>
      <c r="I1196" s="67">
        <f t="shared" si="119"/>
        <v>97.23</v>
      </c>
    </row>
    <row r="1197" spans="1:9" ht="16.899999999999999" customHeight="1" x14ac:dyDescent="0.25">
      <c r="A1197" s="53" t="s">
        <v>271</v>
      </c>
      <c r="B1197" s="66">
        <v>1</v>
      </c>
      <c r="C1197" s="66">
        <f t="shared" si="116"/>
        <v>682</v>
      </c>
      <c r="D1197" s="66">
        <v>678</v>
      </c>
      <c r="E1197" s="66">
        <v>4</v>
      </c>
      <c r="F1197" s="55">
        <v>735</v>
      </c>
      <c r="G1197" s="73">
        <f t="shared" si="117"/>
        <v>4.3705999999999996</v>
      </c>
      <c r="H1197" s="67">
        <f t="shared" si="115"/>
        <v>34.96</v>
      </c>
      <c r="I1197" s="67">
        <f t="shared" si="119"/>
        <v>43.21</v>
      </c>
    </row>
    <row r="1198" spans="1:9" ht="16.899999999999999" customHeight="1" x14ac:dyDescent="0.25">
      <c r="A1198" s="53" t="s">
        <v>271</v>
      </c>
      <c r="B1198" s="66">
        <v>1</v>
      </c>
      <c r="C1198" s="66">
        <f t="shared" si="116"/>
        <v>722.5</v>
      </c>
      <c r="D1198" s="66">
        <v>678</v>
      </c>
      <c r="E1198" s="66">
        <v>44.5</v>
      </c>
      <c r="F1198" s="55">
        <v>750</v>
      </c>
      <c r="G1198" s="73">
        <f t="shared" si="117"/>
        <v>4.4598000000000004</v>
      </c>
      <c r="H1198" s="67">
        <f t="shared" si="115"/>
        <v>396.92</v>
      </c>
      <c r="I1198" s="68">
        <f>ROUND(H1198*1.2077,2)</f>
        <v>479.36</v>
      </c>
    </row>
    <row r="1199" spans="1:9" ht="16.899999999999999" customHeight="1" x14ac:dyDescent="0.25">
      <c r="A1199" s="53" t="s">
        <v>271</v>
      </c>
      <c r="B1199" s="66">
        <v>1</v>
      </c>
      <c r="C1199" s="66">
        <f t="shared" si="116"/>
        <v>572</v>
      </c>
      <c r="D1199" s="66">
        <v>550</v>
      </c>
      <c r="E1199" s="66">
        <v>22</v>
      </c>
      <c r="F1199" s="55">
        <v>815</v>
      </c>
      <c r="G1199" s="73">
        <f t="shared" si="117"/>
        <v>4.8463000000000003</v>
      </c>
      <c r="H1199" s="67">
        <f t="shared" si="115"/>
        <v>213.24</v>
      </c>
      <c r="I1199" s="67">
        <f>ROUND(H1199*1.2359,2)</f>
        <v>263.54000000000002</v>
      </c>
    </row>
    <row r="1200" spans="1:9" ht="16.899999999999999" customHeight="1" x14ac:dyDescent="0.25">
      <c r="A1200" s="53" t="s">
        <v>271</v>
      </c>
      <c r="B1200" s="66">
        <v>1</v>
      </c>
      <c r="C1200" s="66">
        <f t="shared" si="116"/>
        <v>720</v>
      </c>
      <c r="D1200" s="66">
        <v>598</v>
      </c>
      <c r="E1200" s="66">
        <v>122</v>
      </c>
      <c r="F1200" s="55">
        <v>826</v>
      </c>
      <c r="G1200" s="73">
        <f t="shared" si="117"/>
        <v>4.9116999999999997</v>
      </c>
      <c r="H1200" s="67">
        <f t="shared" si="115"/>
        <v>1198.45</v>
      </c>
      <c r="I1200" s="67">
        <f>ROUND(H1200*1.2359,2)</f>
        <v>1481.16</v>
      </c>
    </row>
    <row r="1201" spans="1:9" ht="16.899999999999999" customHeight="1" x14ac:dyDescent="0.25">
      <c r="A1201" s="53" t="s">
        <v>271</v>
      </c>
      <c r="B1201" s="66">
        <v>1</v>
      </c>
      <c r="C1201" s="66">
        <f t="shared" si="116"/>
        <v>520</v>
      </c>
      <c r="D1201" s="66">
        <v>518</v>
      </c>
      <c r="E1201" s="66">
        <v>2</v>
      </c>
      <c r="F1201" s="55">
        <v>735</v>
      </c>
      <c r="G1201" s="73">
        <f t="shared" si="117"/>
        <v>4.3705999999999996</v>
      </c>
      <c r="H1201" s="67">
        <f t="shared" si="115"/>
        <v>17.48</v>
      </c>
      <c r="I1201" s="68">
        <f>ROUND(H1201*1.2077,2)</f>
        <v>21.11</v>
      </c>
    </row>
    <row r="1202" spans="1:9" ht="16.899999999999999" customHeight="1" x14ac:dyDescent="0.25">
      <c r="A1202" s="53" t="s">
        <v>271</v>
      </c>
      <c r="B1202" s="66">
        <v>1</v>
      </c>
      <c r="C1202" s="66">
        <f t="shared" si="116"/>
        <v>686</v>
      </c>
      <c r="D1202" s="66">
        <v>678</v>
      </c>
      <c r="E1202" s="66">
        <v>8</v>
      </c>
      <c r="F1202" s="55">
        <v>735</v>
      </c>
      <c r="G1202" s="73">
        <f t="shared" si="117"/>
        <v>4.3705999999999996</v>
      </c>
      <c r="H1202" s="67">
        <f t="shared" si="115"/>
        <v>69.930000000000007</v>
      </c>
      <c r="I1202" s="67">
        <f>ROUND(H1202*1.2359,2)</f>
        <v>86.43</v>
      </c>
    </row>
    <row r="1203" spans="1:9" ht="16.899999999999999" customHeight="1" x14ac:dyDescent="0.25">
      <c r="A1203" s="53" t="s">
        <v>271</v>
      </c>
      <c r="B1203" s="66">
        <v>1</v>
      </c>
      <c r="C1203" s="66">
        <f t="shared" si="116"/>
        <v>456</v>
      </c>
      <c r="D1203" s="66">
        <v>406</v>
      </c>
      <c r="E1203" s="66">
        <v>50</v>
      </c>
      <c r="F1203" s="55">
        <v>760</v>
      </c>
      <c r="G1203" s="73">
        <f t="shared" si="117"/>
        <v>4.5191999999999997</v>
      </c>
      <c r="H1203" s="67">
        <f t="shared" si="115"/>
        <v>451.92</v>
      </c>
      <c r="I1203" s="67">
        <f>ROUND(H1203*1.2359,2)</f>
        <v>558.53</v>
      </c>
    </row>
    <row r="1204" spans="1:9" ht="16.899999999999999" customHeight="1" x14ac:dyDescent="0.25">
      <c r="A1204" s="53" t="s">
        <v>271</v>
      </c>
      <c r="B1204" s="66">
        <v>1</v>
      </c>
      <c r="C1204" s="66">
        <f t="shared" si="116"/>
        <v>703</v>
      </c>
      <c r="D1204" s="66">
        <v>678</v>
      </c>
      <c r="E1204" s="66">
        <v>25</v>
      </c>
      <c r="F1204" s="55">
        <v>735</v>
      </c>
      <c r="G1204" s="73">
        <f t="shared" si="117"/>
        <v>4.3705999999999996</v>
      </c>
      <c r="H1204" s="67">
        <f t="shared" si="115"/>
        <v>218.53</v>
      </c>
      <c r="I1204" s="67">
        <f>ROUND(H1204*1.2359,2)</f>
        <v>270.08</v>
      </c>
    </row>
    <row r="1205" spans="1:9" ht="16.899999999999999" customHeight="1" x14ac:dyDescent="0.25">
      <c r="A1205" s="53" t="s">
        <v>271</v>
      </c>
      <c r="B1205" s="66">
        <v>1</v>
      </c>
      <c r="C1205" s="66">
        <f t="shared" si="116"/>
        <v>816</v>
      </c>
      <c r="D1205" s="66">
        <v>678</v>
      </c>
      <c r="E1205" s="66">
        <v>138</v>
      </c>
      <c r="F1205" s="55">
        <v>815</v>
      </c>
      <c r="G1205" s="73">
        <f t="shared" si="117"/>
        <v>4.8463000000000003</v>
      </c>
      <c r="H1205" s="67">
        <f t="shared" si="115"/>
        <v>1337.58</v>
      </c>
      <c r="I1205" s="68">
        <f>ROUND(H1205*1.2194,2)</f>
        <v>1631.05</v>
      </c>
    </row>
    <row r="1206" spans="1:9" ht="16.899999999999999" customHeight="1" x14ac:dyDescent="0.25">
      <c r="A1206" s="53" t="s">
        <v>271</v>
      </c>
      <c r="B1206" s="66">
        <v>1</v>
      </c>
      <c r="C1206" s="66">
        <f t="shared" si="116"/>
        <v>482</v>
      </c>
      <c r="D1206" s="66">
        <v>471</v>
      </c>
      <c r="E1206" s="66">
        <v>11</v>
      </c>
      <c r="F1206" s="55">
        <v>735</v>
      </c>
      <c r="G1206" s="73">
        <f t="shared" si="117"/>
        <v>4.3705999999999996</v>
      </c>
      <c r="H1206" s="67">
        <f t="shared" si="115"/>
        <v>96.15</v>
      </c>
      <c r="I1206" s="67">
        <f t="shared" ref="I1206:I1222" si="120">ROUND(H1206*1.2359,2)</f>
        <v>118.83</v>
      </c>
    </row>
    <row r="1207" spans="1:9" ht="16.899999999999999" customHeight="1" x14ac:dyDescent="0.25">
      <c r="A1207" s="53" t="s">
        <v>271</v>
      </c>
      <c r="B1207" s="66">
        <v>1</v>
      </c>
      <c r="C1207" s="66">
        <f t="shared" si="116"/>
        <v>583</v>
      </c>
      <c r="D1207" s="66">
        <v>574</v>
      </c>
      <c r="E1207" s="66">
        <v>9</v>
      </c>
      <c r="F1207" s="55">
        <v>826</v>
      </c>
      <c r="G1207" s="73">
        <f t="shared" si="117"/>
        <v>4.9116999999999997</v>
      </c>
      <c r="H1207" s="67">
        <f t="shared" si="115"/>
        <v>88.41</v>
      </c>
      <c r="I1207" s="67">
        <f t="shared" si="120"/>
        <v>109.27</v>
      </c>
    </row>
    <row r="1208" spans="1:9" ht="16.899999999999999" customHeight="1" x14ac:dyDescent="0.25">
      <c r="A1208" s="53" t="s">
        <v>271</v>
      </c>
      <c r="B1208" s="66">
        <v>1</v>
      </c>
      <c r="C1208" s="66">
        <f t="shared" si="116"/>
        <v>599</v>
      </c>
      <c r="D1208" s="66">
        <v>598</v>
      </c>
      <c r="E1208" s="66">
        <v>1</v>
      </c>
      <c r="F1208" s="55">
        <v>826</v>
      </c>
      <c r="G1208" s="73">
        <f t="shared" si="117"/>
        <v>4.9116999999999997</v>
      </c>
      <c r="H1208" s="67">
        <f t="shared" si="115"/>
        <v>9.82</v>
      </c>
      <c r="I1208" s="67">
        <f t="shared" si="120"/>
        <v>12.14</v>
      </c>
    </row>
    <row r="1209" spans="1:9" ht="16.899999999999999" customHeight="1" x14ac:dyDescent="0.25">
      <c r="A1209" s="53" t="s">
        <v>271</v>
      </c>
      <c r="B1209" s="66">
        <v>1</v>
      </c>
      <c r="C1209" s="66">
        <f t="shared" si="116"/>
        <v>721</v>
      </c>
      <c r="D1209" s="66">
        <v>678</v>
      </c>
      <c r="E1209" s="66">
        <v>43</v>
      </c>
      <c r="F1209" s="55">
        <v>735</v>
      </c>
      <c r="G1209" s="73">
        <f t="shared" si="117"/>
        <v>4.3705999999999996</v>
      </c>
      <c r="H1209" s="67">
        <f t="shared" si="115"/>
        <v>375.87</v>
      </c>
      <c r="I1209" s="67">
        <f t="shared" si="120"/>
        <v>464.54</v>
      </c>
    </row>
    <row r="1210" spans="1:9" ht="16.899999999999999" customHeight="1" x14ac:dyDescent="0.25">
      <c r="A1210" s="53" t="s">
        <v>271</v>
      </c>
      <c r="B1210" s="66">
        <v>1</v>
      </c>
      <c r="C1210" s="66">
        <f t="shared" si="116"/>
        <v>607</v>
      </c>
      <c r="D1210" s="66">
        <v>599</v>
      </c>
      <c r="E1210" s="66">
        <v>8</v>
      </c>
      <c r="F1210" s="55">
        <v>785</v>
      </c>
      <c r="G1210" s="73">
        <f t="shared" si="117"/>
        <v>4.6679000000000004</v>
      </c>
      <c r="H1210" s="67">
        <f t="shared" si="115"/>
        <v>74.69</v>
      </c>
      <c r="I1210" s="67">
        <f t="shared" si="120"/>
        <v>92.31</v>
      </c>
    </row>
    <row r="1211" spans="1:9" ht="16.899999999999999" customHeight="1" x14ac:dyDescent="0.25">
      <c r="A1211" s="53" t="s">
        <v>271</v>
      </c>
      <c r="B1211" s="66">
        <v>1</v>
      </c>
      <c r="C1211" s="66">
        <f t="shared" si="116"/>
        <v>341</v>
      </c>
      <c r="D1211" s="66">
        <v>275</v>
      </c>
      <c r="E1211" s="66">
        <v>66</v>
      </c>
      <c r="F1211" s="55">
        <v>815</v>
      </c>
      <c r="G1211" s="73">
        <f t="shared" si="117"/>
        <v>4.8463000000000003</v>
      </c>
      <c r="H1211" s="67">
        <f t="shared" si="115"/>
        <v>639.71</v>
      </c>
      <c r="I1211" s="67">
        <f t="shared" si="120"/>
        <v>790.62</v>
      </c>
    </row>
    <row r="1212" spans="1:9" ht="16.899999999999999" customHeight="1" x14ac:dyDescent="0.25">
      <c r="A1212" s="53" t="s">
        <v>271</v>
      </c>
      <c r="B1212" s="66">
        <v>1</v>
      </c>
      <c r="C1212" s="66">
        <f t="shared" si="116"/>
        <v>386</v>
      </c>
      <c r="D1212" s="66">
        <v>358</v>
      </c>
      <c r="E1212" s="66">
        <v>28</v>
      </c>
      <c r="F1212" s="55">
        <v>785</v>
      </c>
      <c r="G1212" s="73">
        <f t="shared" si="117"/>
        <v>4.6679000000000004</v>
      </c>
      <c r="H1212" s="67">
        <f t="shared" si="115"/>
        <v>261.39999999999998</v>
      </c>
      <c r="I1212" s="67">
        <f t="shared" si="120"/>
        <v>323.06</v>
      </c>
    </row>
    <row r="1213" spans="1:9" ht="16.899999999999999" customHeight="1" x14ac:dyDescent="0.25">
      <c r="A1213" s="53" t="s">
        <v>271</v>
      </c>
      <c r="B1213" s="66">
        <v>1</v>
      </c>
      <c r="C1213" s="66">
        <f t="shared" si="116"/>
        <v>227.571</v>
      </c>
      <c r="D1213" s="66">
        <v>203</v>
      </c>
      <c r="E1213" s="66">
        <v>24.571000000000002</v>
      </c>
      <c r="F1213" s="55">
        <v>815</v>
      </c>
      <c r="G1213" s="73">
        <f t="shared" si="117"/>
        <v>4.8463000000000003</v>
      </c>
      <c r="H1213" s="67">
        <f t="shared" ref="H1213:H1276" si="121">ROUND(E1213*G1213*2,2)</f>
        <v>238.16</v>
      </c>
      <c r="I1213" s="67">
        <f t="shared" si="120"/>
        <v>294.33999999999997</v>
      </c>
    </row>
    <row r="1214" spans="1:9" ht="16.899999999999999" customHeight="1" x14ac:dyDescent="0.25">
      <c r="A1214" s="53" t="s">
        <v>271</v>
      </c>
      <c r="B1214" s="66">
        <v>1</v>
      </c>
      <c r="C1214" s="66">
        <f t="shared" ref="C1214:C1277" si="122">D1214+E1214</f>
        <v>48</v>
      </c>
      <c r="D1214" s="66">
        <v>0</v>
      </c>
      <c r="E1214" s="66">
        <v>48</v>
      </c>
      <c r="F1214" s="55">
        <v>760</v>
      </c>
      <c r="G1214" s="73">
        <f t="shared" ref="G1214:G1277" si="123">ROUND(F1214/168.17,4)</f>
        <v>4.5191999999999997</v>
      </c>
      <c r="H1214" s="67">
        <f t="shared" si="121"/>
        <v>433.84</v>
      </c>
      <c r="I1214" s="67">
        <f t="shared" si="120"/>
        <v>536.17999999999995</v>
      </c>
    </row>
    <row r="1215" spans="1:9" ht="16.899999999999999" customHeight="1" x14ac:dyDescent="0.25">
      <c r="A1215" s="53" t="s">
        <v>271</v>
      </c>
      <c r="B1215" s="66">
        <v>1</v>
      </c>
      <c r="C1215" s="66">
        <f t="shared" si="122"/>
        <v>568</v>
      </c>
      <c r="D1215" s="66">
        <v>566</v>
      </c>
      <c r="E1215" s="66">
        <v>2</v>
      </c>
      <c r="F1215" s="55">
        <v>735</v>
      </c>
      <c r="G1215" s="73">
        <f t="shared" si="123"/>
        <v>4.3705999999999996</v>
      </c>
      <c r="H1215" s="67">
        <f t="shared" si="121"/>
        <v>17.48</v>
      </c>
      <c r="I1215" s="67">
        <f t="shared" si="120"/>
        <v>21.6</v>
      </c>
    </row>
    <row r="1216" spans="1:9" ht="16.899999999999999" customHeight="1" x14ac:dyDescent="0.25">
      <c r="A1216" s="53" t="s">
        <v>271</v>
      </c>
      <c r="B1216" s="66">
        <v>1</v>
      </c>
      <c r="C1216" s="66">
        <f t="shared" si="122"/>
        <v>608</v>
      </c>
      <c r="D1216" s="66">
        <v>487</v>
      </c>
      <c r="E1216" s="66">
        <v>121</v>
      </c>
      <c r="F1216" s="55">
        <v>815</v>
      </c>
      <c r="G1216" s="73">
        <f t="shared" si="123"/>
        <v>4.8463000000000003</v>
      </c>
      <c r="H1216" s="67">
        <f t="shared" si="121"/>
        <v>1172.8</v>
      </c>
      <c r="I1216" s="67">
        <f t="shared" si="120"/>
        <v>1449.46</v>
      </c>
    </row>
    <row r="1217" spans="1:9" ht="16.899999999999999" customHeight="1" x14ac:dyDescent="0.25">
      <c r="A1217" s="53" t="s">
        <v>271</v>
      </c>
      <c r="B1217" s="66">
        <v>1</v>
      </c>
      <c r="C1217" s="66">
        <f t="shared" si="122"/>
        <v>618</v>
      </c>
      <c r="D1217" s="66">
        <v>598</v>
      </c>
      <c r="E1217" s="66">
        <v>20</v>
      </c>
      <c r="F1217" s="55">
        <v>826</v>
      </c>
      <c r="G1217" s="73">
        <f t="shared" si="123"/>
        <v>4.9116999999999997</v>
      </c>
      <c r="H1217" s="67">
        <f t="shared" si="121"/>
        <v>196.47</v>
      </c>
      <c r="I1217" s="67">
        <f t="shared" si="120"/>
        <v>242.82</v>
      </c>
    </row>
    <row r="1218" spans="1:9" ht="16.899999999999999" customHeight="1" x14ac:dyDescent="0.25">
      <c r="A1218" s="53" t="s">
        <v>271</v>
      </c>
      <c r="B1218" s="66">
        <v>1</v>
      </c>
      <c r="C1218" s="66">
        <f t="shared" si="122"/>
        <v>628.5</v>
      </c>
      <c r="D1218" s="66">
        <v>598</v>
      </c>
      <c r="E1218" s="66">
        <v>30.5</v>
      </c>
      <c r="F1218" s="55">
        <v>785</v>
      </c>
      <c r="G1218" s="73">
        <f t="shared" si="123"/>
        <v>4.6679000000000004</v>
      </c>
      <c r="H1218" s="67">
        <f t="shared" si="121"/>
        <v>284.74</v>
      </c>
      <c r="I1218" s="67">
        <f t="shared" si="120"/>
        <v>351.91</v>
      </c>
    </row>
    <row r="1219" spans="1:9" ht="16.899999999999999" customHeight="1" x14ac:dyDescent="0.25">
      <c r="A1219" s="53" t="s">
        <v>271</v>
      </c>
      <c r="B1219" s="66">
        <v>1</v>
      </c>
      <c r="C1219" s="66">
        <f t="shared" si="122"/>
        <v>521</v>
      </c>
      <c r="D1219" s="66">
        <v>503</v>
      </c>
      <c r="E1219" s="66">
        <v>18</v>
      </c>
      <c r="F1219" s="55">
        <v>826</v>
      </c>
      <c r="G1219" s="73">
        <f t="shared" si="123"/>
        <v>4.9116999999999997</v>
      </c>
      <c r="H1219" s="67">
        <f t="shared" si="121"/>
        <v>176.82</v>
      </c>
      <c r="I1219" s="67">
        <f t="shared" si="120"/>
        <v>218.53</v>
      </c>
    </row>
    <row r="1220" spans="1:9" ht="16.899999999999999" customHeight="1" x14ac:dyDescent="0.25">
      <c r="A1220" s="53" t="s">
        <v>271</v>
      </c>
      <c r="B1220" s="66">
        <v>1</v>
      </c>
      <c r="C1220" s="66">
        <f t="shared" si="122"/>
        <v>694.5</v>
      </c>
      <c r="D1220" s="66">
        <v>678</v>
      </c>
      <c r="E1220" s="66">
        <v>16.5</v>
      </c>
      <c r="F1220" s="55">
        <v>735</v>
      </c>
      <c r="G1220" s="73">
        <f t="shared" si="123"/>
        <v>4.3705999999999996</v>
      </c>
      <c r="H1220" s="67">
        <f t="shared" si="121"/>
        <v>144.22999999999999</v>
      </c>
      <c r="I1220" s="67">
        <f t="shared" si="120"/>
        <v>178.25</v>
      </c>
    </row>
    <row r="1221" spans="1:9" ht="16.899999999999999" customHeight="1" x14ac:dyDescent="0.25">
      <c r="A1221" s="53" t="s">
        <v>271</v>
      </c>
      <c r="B1221" s="66">
        <v>1</v>
      </c>
      <c r="C1221" s="66">
        <f t="shared" si="122"/>
        <v>360.5</v>
      </c>
      <c r="D1221" s="66">
        <v>239.5</v>
      </c>
      <c r="E1221" s="66">
        <v>121</v>
      </c>
      <c r="F1221" s="55">
        <v>815</v>
      </c>
      <c r="G1221" s="73">
        <f t="shared" si="123"/>
        <v>4.8463000000000003</v>
      </c>
      <c r="H1221" s="67">
        <f t="shared" si="121"/>
        <v>1172.8</v>
      </c>
      <c r="I1221" s="67">
        <f t="shared" si="120"/>
        <v>1449.46</v>
      </c>
    </row>
    <row r="1222" spans="1:9" ht="16.899999999999999" customHeight="1" x14ac:dyDescent="0.25">
      <c r="A1222" s="53" t="s">
        <v>271</v>
      </c>
      <c r="B1222" s="66">
        <v>1</v>
      </c>
      <c r="C1222" s="66">
        <f t="shared" si="122"/>
        <v>679</v>
      </c>
      <c r="D1222" s="66">
        <v>678</v>
      </c>
      <c r="E1222" s="66">
        <v>1</v>
      </c>
      <c r="F1222" s="55">
        <v>735</v>
      </c>
      <c r="G1222" s="73">
        <f t="shared" si="123"/>
        <v>4.3705999999999996</v>
      </c>
      <c r="H1222" s="67">
        <f t="shared" si="121"/>
        <v>8.74</v>
      </c>
      <c r="I1222" s="67">
        <f t="shared" si="120"/>
        <v>10.8</v>
      </c>
    </row>
    <row r="1223" spans="1:9" ht="16.899999999999999" customHeight="1" x14ac:dyDescent="0.25">
      <c r="A1223" s="53" t="s">
        <v>271</v>
      </c>
      <c r="B1223" s="66">
        <v>1</v>
      </c>
      <c r="C1223" s="66">
        <f t="shared" si="122"/>
        <v>20</v>
      </c>
      <c r="D1223" s="66">
        <v>0</v>
      </c>
      <c r="E1223" s="66">
        <v>20</v>
      </c>
      <c r="F1223" s="55">
        <v>826</v>
      </c>
      <c r="G1223" s="73">
        <f t="shared" si="123"/>
        <v>4.9116999999999997</v>
      </c>
      <c r="H1223" s="67">
        <f t="shared" si="121"/>
        <v>196.47</v>
      </c>
      <c r="I1223" s="68">
        <f>ROUND(H1223*1.2077,2)</f>
        <v>237.28</v>
      </c>
    </row>
    <row r="1224" spans="1:9" ht="16.899999999999999" customHeight="1" x14ac:dyDescent="0.25">
      <c r="A1224" s="53" t="s">
        <v>271</v>
      </c>
      <c r="B1224" s="66">
        <v>1</v>
      </c>
      <c r="C1224" s="66">
        <f t="shared" si="122"/>
        <v>518</v>
      </c>
      <c r="D1224" s="66">
        <v>494</v>
      </c>
      <c r="E1224" s="66">
        <v>24</v>
      </c>
      <c r="F1224" s="55">
        <v>826</v>
      </c>
      <c r="G1224" s="73">
        <f t="shared" si="123"/>
        <v>4.9116999999999997</v>
      </c>
      <c r="H1224" s="67">
        <f t="shared" si="121"/>
        <v>235.76</v>
      </c>
      <c r="I1224" s="67">
        <f>ROUND(H1224*1.2359,2)</f>
        <v>291.38</v>
      </c>
    </row>
    <row r="1225" spans="1:9" ht="16.899999999999999" customHeight="1" x14ac:dyDescent="0.25">
      <c r="A1225" s="53" t="s">
        <v>271</v>
      </c>
      <c r="B1225" s="66">
        <v>1</v>
      </c>
      <c r="C1225" s="66">
        <f t="shared" si="122"/>
        <v>648</v>
      </c>
      <c r="D1225" s="66">
        <v>559</v>
      </c>
      <c r="E1225" s="66">
        <v>89</v>
      </c>
      <c r="F1225" s="55">
        <v>815</v>
      </c>
      <c r="G1225" s="73">
        <f t="shared" si="123"/>
        <v>4.8463000000000003</v>
      </c>
      <c r="H1225" s="67">
        <f t="shared" si="121"/>
        <v>862.64</v>
      </c>
      <c r="I1225" s="67">
        <f>ROUND(H1225*1.2359,2)</f>
        <v>1066.1400000000001</v>
      </c>
    </row>
    <row r="1226" spans="1:9" ht="16.899999999999999" customHeight="1" x14ac:dyDescent="0.25">
      <c r="A1226" s="53" t="s">
        <v>271</v>
      </c>
      <c r="B1226" s="66">
        <v>1</v>
      </c>
      <c r="C1226" s="66">
        <f t="shared" si="122"/>
        <v>608</v>
      </c>
      <c r="D1226" s="66">
        <v>598</v>
      </c>
      <c r="E1226" s="66">
        <v>10</v>
      </c>
      <c r="F1226" s="55">
        <v>826</v>
      </c>
      <c r="G1226" s="73">
        <f t="shared" si="123"/>
        <v>4.9116999999999997</v>
      </c>
      <c r="H1226" s="67">
        <f t="shared" si="121"/>
        <v>98.23</v>
      </c>
      <c r="I1226" s="68">
        <f>ROUND(H1226*1.2077,2)</f>
        <v>118.63</v>
      </c>
    </row>
    <row r="1227" spans="1:9" ht="16.899999999999999" customHeight="1" x14ac:dyDescent="0.25">
      <c r="A1227" s="53" t="s">
        <v>271</v>
      </c>
      <c r="B1227" s="66">
        <v>1</v>
      </c>
      <c r="C1227" s="66">
        <f t="shared" si="122"/>
        <v>677</v>
      </c>
      <c r="D1227" s="66">
        <v>654</v>
      </c>
      <c r="E1227" s="66">
        <v>23</v>
      </c>
      <c r="F1227" s="55">
        <v>815</v>
      </c>
      <c r="G1227" s="73">
        <f t="shared" si="123"/>
        <v>4.8463000000000003</v>
      </c>
      <c r="H1227" s="67">
        <f t="shared" si="121"/>
        <v>222.93</v>
      </c>
      <c r="I1227" s="67">
        <f>ROUND(H1227*1.2359,2)</f>
        <v>275.52</v>
      </c>
    </row>
    <row r="1228" spans="1:9" ht="16.899999999999999" customHeight="1" x14ac:dyDescent="0.25">
      <c r="A1228" s="53" t="s">
        <v>271</v>
      </c>
      <c r="B1228" s="66">
        <v>1</v>
      </c>
      <c r="C1228" s="66">
        <f t="shared" si="122"/>
        <v>630.5</v>
      </c>
      <c r="D1228" s="66">
        <v>622</v>
      </c>
      <c r="E1228" s="66">
        <v>8.5</v>
      </c>
      <c r="F1228" s="55">
        <v>826</v>
      </c>
      <c r="G1228" s="73">
        <f t="shared" si="123"/>
        <v>4.9116999999999997</v>
      </c>
      <c r="H1228" s="67">
        <f t="shared" si="121"/>
        <v>83.5</v>
      </c>
      <c r="I1228" s="67">
        <f>ROUND(H1228*1.2359,2)</f>
        <v>103.2</v>
      </c>
    </row>
    <row r="1229" spans="1:9" ht="16.899999999999999" customHeight="1" x14ac:dyDescent="0.25">
      <c r="A1229" s="53" t="s">
        <v>271</v>
      </c>
      <c r="B1229" s="66">
        <v>1</v>
      </c>
      <c r="C1229" s="66">
        <f t="shared" si="122"/>
        <v>688</v>
      </c>
      <c r="D1229" s="66">
        <v>678</v>
      </c>
      <c r="E1229" s="66">
        <v>10</v>
      </c>
      <c r="F1229" s="55">
        <v>735</v>
      </c>
      <c r="G1229" s="73">
        <f t="shared" si="123"/>
        <v>4.3705999999999996</v>
      </c>
      <c r="H1229" s="67">
        <f t="shared" si="121"/>
        <v>87.41</v>
      </c>
      <c r="I1229" s="67">
        <f>ROUND(H1229*1.2359,2)</f>
        <v>108.03</v>
      </c>
    </row>
    <row r="1230" spans="1:9" ht="16.899999999999999" customHeight="1" x14ac:dyDescent="0.25">
      <c r="A1230" s="53" t="s">
        <v>271</v>
      </c>
      <c r="B1230" s="66">
        <v>1</v>
      </c>
      <c r="C1230" s="66">
        <f t="shared" si="122"/>
        <v>667.5</v>
      </c>
      <c r="D1230" s="66">
        <v>610.5</v>
      </c>
      <c r="E1230" s="66">
        <v>57</v>
      </c>
      <c r="F1230" s="55">
        <v>760</v>
      </c>
      <c r="G1230" s="73">
        <f t="shared" si="123"/>
        <v>4.5191999999999997</v>
      </c>
      <c r="H1230" s="67">
        <f t="shared" si="121"/>
        <v>515.19000000000005</v>
      </c>
      <c r="I1230" s="67">
        <f>ROUND(H1230*1.2359,2)</f>
        <v>636.72</v>
      </c>
    </row>
    <row r="1231" spans="1:9" ht="16.899999999999999" customHeight="1" x14ac:dyDescent="0.25">
      <c r="A1231" s="53" t="s">
        <v>271</v>
      </c>
      <c r="B1231" s="66">
        <v>1</v>
      </c>
      <c r="C1231" s="66">
        <f t="shared" si="122"/>
        <v>397</v>
      </c>
      <c r="D1231" s="66">
        <v>299</v>
      </c>
      <c r="E1231" s="66">
        <v>98</v>
      </c>
      <c r="F1231" s="55">
        <v>815</v>
      </c>
      <c r="G1231" s="73">
        <f t="shared" si="123"/>
        <v>4.8463000000000003</v>
      </c>
      <c r="H1231" s="67">
        <f t="shared" si="121"/>
        <v>949.87</v>
      </c>
      <c r="I1231" s="67">
        <f>ROUND(H1231*1.2359,2)</f>
        <v>1173.94</v>
      </c>
    </row>
    <row r="1232" spans="1:9" ht="16.899999999999999" customHeight="1" x14ac:dyDescent="0.25">
      <c r="A1232" s="53" t="s">
        <v>271</v>
      </c>
      <c r="B1232" s="66">
        <v>1</v>
      </c>
      <c r="C1232" s="66">
        <f t="shared" si="122"/>
        <v>598</v>
      </c>
      <c r="D1232" s="66">
        <v>590</v>
      </c>
      <c r="E1232" s="66">
        <v>8</v>
      </c>
      <c r="F1232" s="55">
        <v>735</v>
      </c>
      <c r="G1232" s="73">
        <f t="shared" si="123"/>
        <v>4.3705999999999996</v>
      </c>
      <c r="H1232" s="67">
        <f t="shared" si="121"/>
        <v>69.930000000000007</v>
      </c>
      <c r="I1232" s="68">
        <f>ROUND(H1232*1.2077,2)</f>
        <v>84.45</v>
      </c>
    </row>
    <row r="1233" spans="1:9" ht="16.899999999999999" customHeight="1" x14ac:dyDescent="0.25">
      <c r="A1233" s="53" t="s">
        <v>271</v>
      </c>
      <c r="B1233" s="66">
        <v>1</v>
      </c>
      <c r="C1233" s="66">
        <f t="shared" si="122"/>
        <v>528</v>
      </c>
      <c r="D1233" s="66">
        <v>446</v>
      </c>
      <c r="E1233" s="66">
        <v>82</v>
      </c>
      <c r="F1233" s="55">
        <v>815</v>
      </c>
      <c r="G1233" s="73">
        <f t="shared" si="123"/>
        <v>4.8463000000000003</v>
      </c>
      <c r="H1233" s="67">
        <f t="shared" si="121"/>
        <v>794.79</v>
      </c>
      <c r="I1233" s="67">
        <f t="shared" ref="I1233:I1243" si="124">ROUND(H1233*1.2359,2)</f>
        <v>982.28</v>
      </c>
    </row>
    <row r="1234" spans="1:9" ht="16.899999999999999" customHeight="1" x14ac:dyDescent="0.25">
      <c r="A1234" s="53" t="s">
        <v>271</v>
      </c>
      <c r="B1234" s="66">
        <v>1</v>
      </c>
      <c r="C1234" s="66">
        <f t="shared" si="122"/>
        <v>254</v>
      </c>
      <c r="D1234" s="66">
        <v>246</v>
      </c>
      <c r="E1234" s="66">
        <v>8</v>
      </c>
      <c r="F1234" s="55">
        <v>735</v>
      </c>
      <c r="G1234" s="73">
        <f t="shared" si="123"/>
        <v>4.3705999999999996</v>
      </c>
      <c r="H1234" s="67">
        <f t="shared" si="121"/>
        <v>69.930000000000007</v>
      </c>
      <c r="I1234" s="67">
        <f t="shared" si="124"/>
        <v>86.43</v>
      </c>
    </row>
    <row r="1235" spans="1:9" ht="16.899999999999999" customHeight="1" x14ac:dyDescent="0.25">
      <c r="A1235" s="53" t="s">
        <v>271</v>
      </c>
      <c r="B1235" s="66">
        <v>1</v>
      </c>
      <c r="C1235" s="66">
        <f t="shared" si="122"/>
        <v>489</v>
      </c>
      <c r="D1235" s="66">
        <v>487</v>
      </c>
      <c r="E1235" s="66">
        <v>2</v>
      </c>
      <c r="F1235" s="55">
        <v>826</v>
      </c>
      <c r="G1235" s="73">
        <f t="shared" si="123"/>
        <v>4.9116999999999997</v>
      </c>
      <c r="H1235" s="67">
        <f t="shared" si="121"/>
        <v>19.649999999999999</v>
      </c>
      <c r="I1235" s="67">
        <f t="shared" si="124"/>
        <v>24.29</v>
      </c>
    </row>
    <row r="1236" spans="1:9" ht="16.899999999999999" customHeight="1" x14ac:dyDescent="0.25">
      <c r="A1236" s="53" t="s">
        <v>271</v>
      </c>
      <c r="B1236" s="66">
        <v>1</v>
      </c>
      <c r="C1236" s="66">
        <f t="shared" si="122"/>
        <v>600</v>
      </c>
      <c r="D1236" s="66">
        <v>598</v>
      </c>
      <c r="E1236" s="66">
        <v>2</v>
      </c>
      <c r="F1236" s="55">
        <v>785</v>
      </c>
      <c r="G1236" s="73">
        <f t="shared" si="123"/>
        <v>4.6679000000000004</v>
      </c>
      <c r="H1236" s="67">
        <f t="shared" si="121"/>
        <v>18.670000000000002</v>
      </c>
      <c r="I1236" s="67">
        <f t="shared" si="124"/>
        <v>23.07</v>
      </c>
    </row>
    <row r="1237" spans="1:9" ht="16.899999999999999" customHeight="1" x14ac:dyDescent="0.25">
      <c r="A1237" s="53" t="s">
        <v>271</v>
      </c>
      <c r="B1237" s="66">
        <v>1</v>
      </c>
      <c r="C1237" s="66">
        <f t="shared" si="122"/>
        <v>2</v>
      </c>
      <c r="D1237" s="66">
        <v>0</v>
      </c>
      <c r="E1237" s="66">
        <v>2</v>
      </c>
      <c r="F1237" s="55">
        <v>750</v>
      </c>
      <c r="G1237" s="73">
        <f t="shared" si="123"/>
        <v>4.4598000000000004</v>
      </c>
      <c r="H1237" s="67">
        <f t="shared" si="121"/>
        <v>17.84</v>
      </c>
      <c r="I1237" s="67">
        <f t="shared" si="124"/>
        <v>22.05</v>
      </c>
    </row>
    <row r="1238" spans="1:9" ht="16.899999999999999" customHeight="1" x14ac:dyDescent="0.25">
      <c r="A1238" s="53" t="s">
        <v>271</v>
      </c>
      <c r="B1238" s="66">
        <v>1</v>
      </c>
      <c r="C1238" s="66">
        <f t="shared" si="122"/>
        <v>838</v>
      </c>
      <c r="D1238" s="66">
        <v>663</v>
      </c>
      <c r="E1238" s="66">
        <v>175</v>
      </c>
      <c r="F1238" s="55">
        <v>826</v>
      </c>
      <c r="G1238" s="73">
        <f t="shared" si="123"/>
        <v>4.9116999999999997</v>
      </c>
      <c r="H1238" s="67">
        <f t="shared" si="121"/>
        <v>1719.1</v>
      </c>
      <c r="I1238" s="67">
        <f t="shared" si="124"/>
        <v>2124.64</v>
      </c>
    </row>
    <row r="1239" spans="1:9" ht="16.899999999999999" customHeight="1" x14ac:dyDescent="0.25">
      <c r="A1239" s="53" t="s">
        <v>271</v>
      </c>
      <c r="B1239" s="66">
        <v>1</v>
      </c>
      <c r="C1239" s="66">
        <f t="shared" si="122"/>
        <v>819</v>
      </c>
      <c r="D1239" s="66">
        <v>678</v>
      </c>
      <c r="E1239" s="66">
        <v>141</v>
      </c>
      <c r="F1239" s="55">
        <v>826</v>
      </c>
      <c r="G1239" s="73">
        <f t="shared" si="123"/>
        <v>4.9116999999999997</v>
      </c>
      <c r="H1239" s="67">
        <f t="shared" si="121"/>
        <v>1385.1</v>
      </c>
      <c r="I1239" s="67">
        <f t="shared" si="124"/>
        <v>1711.85</v>
      </c>
    </row>
    <row r="1240" spans="1:9" ht="16.899999999999999" customHeight="1" x14ac:dyDescent="0.25">
      <c r="A1240" s="53" t="s">
        <v>271</v>
      </c>
      <c r="B1240" s="66">
        <v>1</v>
      </c>
      <c r="C1240" s="66">
        <f t="shared" si="122"/>
        <v>305</v>
      </c>
      <c r="D1240" s="66">
        <v>303</v>
      </c>
      <c r="E1240" s="66">
        <v>2</v>
      </c>
      <c r="F1240" s="55">
        <v>735</v>
      </c>
      <c r="G1240" s="73">
        <f t="shared" si="123"/>
        <v>4.3705999999999996</v>
      </c>
      <c r="H1240" s="67">
        <f t="shared" si="121"/>
        <v>17.48</v>
      </c>
      <c r="I1240" s="67">
        <f t="shared" si="124"/>
        <v>21.6</v>
      </c>
    </row>
    <row r="1241" spans="1:9" ht="16.899999999999999" customHeight="1" x14ac:dyDescent="0.25">
      <c r="A1241" s="53" t="s">
        <v>271</v>
      </c>
      <c r="B1241" s="66">
        <v>1</v>
      </c>
      <c r="C1241" s="66">
        <f t="shared" si="122"/>
        <v>509</v>
      </c>
      <c r="D1241" s="66">
        <v>470</v>
      </c>
      <c r="E1241" s="66">
        <v>39</v>
      </c>
      <c r="F1241" s="55">
        <v>815</v>
      </c>
      <c r="G1241" s="73">
        <f t="shared" si="123"/>
        <v>4.8463000000000003</v>
      </c>
      <c r="H1241" s="67">
        <f t="shared" si="121"/>
        <v>378.01</v>
      </c>
      <c r="I1241" s="67">
        <f t="shared" si="124"/>
        <v>467.18</v>
      </c>
    </row>
    <row r="1242" spans="1:9" ht="16.899999999999999" customHeight="1" x14ac:dyDescent="0.25">
      <c r="A1242" s="53" t="s">
        <v>271</v>
      </c>
      <c r="B1242" s="66">
        <v>1</v>
      </c>
      <c r="C1242" s="66">
        <f t="shared" si="122"/>
        <v>349</v>
      </c>
      <c r="D1242" s="66">
        <v>339</v>
      </c>
      <c r="E1242" s="66">
        <v>10</v>
      </c>
      <c r="F1242" s="55">
        <v>815</v>
      </c>
      <c r="G1242" s="73">
        <f t="shared" si="123"/>
        <v>4.8463000000000003</v>
      </c>
      <c r="H1242" s="67">
        <f t="shared" si="121"/>
        <v>96.93</v>
      </c>
      <c r="I1242" s="67">
        <f t="shared" si="124"/>
        <v>119.8</v>
      </c>
    </row>
    <row r="1243" spans="1:9" ht="16.899999999999999" customHeight="1" x14ac:dyDescent="0.25">
      <c r="A1243" s="53" t="s">
        <v>271</v>
      </c>
      <c r="B1243" s="66">
        <v>1</v>
      </c>
      <c r="C1243" s="66">
        <f t="shared" si="122"/>
        <v>408</v>
      </c>
      <c r="D1243" s="66">
        <v>350</v>
      </c>
      <c r="E1243" s="66">
        <v>58</v>
      </c>
      <c r="F1243" s="55">
        <v>826</v>
      </c>
      <c r="G1243" s="73">
        <f t="shared" si="123"/>
        <v>4.9116999999999997</v>
      </c>
      <c r="H1243" s="67">
        <f t="shared" si="121"/>
        <v>569.76</v>
      </c>
      <c r="I1243" s="67">
        <f t="shared" si="124"/>
        <v>704.17</v>
      </c>
    </row>
    <row r="1244" spans="1:9" ht="16.899999999999999" customHeight="1" x14ac:dyDescent="0.25">
      <c r="A1244" s="53" t="s">
        <v>271</v>
      </c>
      <c r="B1244" s="66">
        <v>1</v>
      </c>
      <c r="C1244" s="66">
        <f t="shared" si="122"/>
        <v>559</v>
      </c>
      <c r="D1244" s="66">
        <v>558</v>
      </c>
      <c r="E1244" s="66">
        <v>1</v>
      </c>
      <c r="F1244" s="55">
        <v>735</v>
      </c>
      <c r="G1244" s="73">
        <f t="shared" si="123"/>
        <v>4.3705999999999996</v>
      </c>
      <c r="H1244" s="67">
        <f t="shared" si="121"/>
        <v>8.74</v>
      </c>
      <c r="I1244" s="68">
        <f>ROUND(H1244*1.2077,2)</f>
        <v>10.56</v>
      </c>
    </row>
    <row r="1245" spans="1:9" ht="16.899999999999999" customHeight="1" x14ac:dyDescent="0.25">
      <c r="A1245" s="53" t="s">
        <v>271</v>
      </c>
      <c r="B1245" s="66">
        <v>1</v>
      </c>
      <c r="C1245" s="66">
        <f t="shared" si="122"/>
        <v>384</v>
      </c>
      <c r="D1245" s="66">
        <v>352</v>
      </c>
      <c r="E1245" s="66">
        <v>32</v>
      </c>
      <c r="F1245" s="55">
        <v>815</v>
      </c>
      <c r="G1245" s="73">
        <f t="shared" si="123"/>
        <v>4.8463000000000003</v>
      </c>
      <c r="H1245" s="67">
        <f t="shared" si="121"/>
        <v>310.16000000000003</v>
      </c>
      <c r="I1245" s="67">
        <f t="shared" ref="I1245:I1252" si="125">ROUND(H1245*1.2359,2)</f>
        <v>383.33</v>
      </c>
    </row>
    <row r="1246" spans="1:9" ht="16.899999999999999" customHeight="1" x14ac:dyDescent="0.25">
      <c r="A1246" s="53" t="s">
        <v>271</v>
      </c>
      <c r="B1246" s="66">
        <v>1</v>
      </c>
      <c r="C1246" s="66">
        <f t="shared" si="122"/>
        <v>245.5</v>
      </c>
      <c r="D1246" s="66">
        <v>239</v>
      </c>
      <c r="E1246" s="66">
        <v>6.5</v>
      </c>
      <c r="F1246" s="55">
        <v>735</v>
      </c>
      <c r="G1246" s="73">
        <f t="shared" si="123"/>
        <v>4.3705999999999996</v>
      </c>
      <c r="H1246" s="67">
        <f t="shared" si="121"/>
        <v>56.82</v>
      </c>
      <c r="I1246" s="67">
        <f t="shared" si="125"/>
        <v>70.22</v>
      </c>
    </row>
    <row r="1247" spans="1:9" ht="16.899999999999999" customHeight="1" x14ac:dyDescent="0.25">
      <c r="A1247" s="53" t="s">
        <v>271</v>
      </c>
      <c r="B1247" s="66">
        <v>1</v>
      </c>
      <c r="C1247" s="66">
        <f t="shared" si="122"/>
        <v>631</v>
      </c>
      <c r="D1247" s="66">
        <v>630</v>
      </c>
      <c r="E1247" s="66">
        <v>1</v>
      </c>
      <c r="F1247" s="55">
        <v>882</v>
      </c>
      <c r="G1247" s="73">
        <f t="shared" si="123"/>
        <v>5.2446999999999999</v>
      </c>
      <c r="H1247" s="67">
        <f t="shared" si="121"/>
        <v>10.49</v>
      </c>
      <c r="I1247" s="67">
        <f t="shared" si="125"/>
        <v>12.96</v>
      </c>
    </row>
    <row r="1248" spans="1:9" ht="16.899999999999999" customHeight="1" x14ac:dyDescent="0.25">
      <c r="A1248" s="53" t="s">
        <v>271</v>
      </c>
      <c r="B1248" s="66">
        <v>1</v>
      </c>
      <c r="C1248" s="66">
        <f t="shared" si="122"/>
        <v>605.5</v>
      </c>
      <c r="D1248" s="66">
        <v>598</v>
      </c>
      <c r="E1248" s="66">
        <v>7.5</v>
      </c>
      <c r="F1248" s="55">
        <v>785</v>
      </c>
      <c r="G1248" s="73">
        <f t="shared" si="123"/>
        <v>4.6679000000000004</v>
      </c>
      <c r="H1248" s="67">
        <f t="shared" si="121"/>
        <v>70.02</v>
      </c>
      <c r="I1248" s="67">
        <f t="shared" si="125"/>
        <v>86.54</v>
      </c>
    </row>
    <row r="1249" spans="1:9" ht="16.899999999999999" customHeight="1" x14ac:dyDescent="0.25">
      <c r="A1249" s="53" t="s">
        <v>271</v>
      </c>
      <c r="B1249" s="66">
        <v>1</v>
      </c>
      <c r="C1249" s="66">
        <f t="shared" si="122"/>
        <v>216</v>
      </c>
      <c r="D1249" s="66">
        <v>142</v>
      </c>
      <c r="E1249" s="66">
        <v>74</v>
      </c>
      <c r="F1249" s="55">
        <v>826</v>
      </c>
      <c r="G1249" s="73">
        <f t="shared" si="123"/>
        <v>4.9116999999999997</v>
      </c>
      <c r="H1249" s="67">
        <f t="shared" si="121"/>
        <v>726.93</v>
      </c>
      <c r="I1249" s="67">
        <f t="shared" si="125"/>
        <v>898.41</v>
      </c>
    </row>
    <row r="1250" spans="1:9" ht="16.899999999999999" customHeight="1" x14ac:dyDescent="0.25">
      <c r="A1250" s="53" t="s">
        <v>271</v>
      </c>
      <c r="B1250" s="66">
        <v>1</v>
      </c>
      <c r="C1250" s="66">
        <f t="shared" si="122"/>
        <v>576</v>
      </c>
      <c r="D1250" s="66">
        <v>574</v>
      </c>
      <c r="E1250" s="66">
        <v>2</v>
      </c>
      <c r="F1250" s="55">
        <v>735</v>
      </c>
      <c r="G1250" s="73">
        <f t="shared" si="123"/>
        <v>4.3705999999999996</v>
      </c>
      <c r="H1250" s="67">
        <f t="shared" si="121"/>
        <v>17.48</v>
      </c>
      <c r="I1250" s="67">
        <f t="shared" si="125"/>
        <v>21.6</v>
      </c>
    </row>
    <row r="1251" spans="1:9" ht="16.899999999999999" customHeight="1" x14ac:dyDescent="0.25">
      <c r="A1251" s="53" t="s">
        <v>271</v>
      </c>
      <c r="B1251" s="66">
        <v>1</v>
      </c>
      <c r="C1251" s="66">
        <f t="shared" si="122"/>
        <v>607</v>
      </c>
      <c r="D1251" s="66">
        <v>598</v>
      </c>
      <c r="E1251" s="66">
        <v>9</v>
      </c>
      <c r="F1251" s="55">
        <v>735</v>
      </c>
      <c r="G1251" s="73">
        <f t="shared" si="123"/>
        <v>4.3705999999999996</v>
      </c>
      <c r="H1251" s="67">
        <f t="shared" si="121"/>
        <v>78.67</v>
      </c>
      <c r="I1251" s="67">
        <f t="shared" si="125"/>
        <v>97.23</v>
      </c>
    </row>
    <row r="1252" spans="1:9" ht="16.899999999999999" customHeight="1" x14ac:dyDescent="0.25">
      <c r="A1252" s="53" t="s">
        <v>271</v>
      </c>
      <c r="B1252" s="66">
        <v>1</v>
      </c>
      <c r="C1252" s="66">
        <f t="shared" si="122"/>
        <v>784</v>
      </c>
      <c r="D1252" s="66">
        <v>678</v>
      </c>
      <c r="E1252" s="66">
        <v>106</v>
      </c>
      <c r="F1252" s="55">
        <v>815</v>
      </c>
      <c r="G1252" s="73">
        <f t="shared" si="123"/>
        <v>4.8463000000000003</v>
      </c>
      <c r="H1252" s="67">
        <f t="shared" si="121"/>
        <v>1027.42</v>
      </c>
      <c r="I1252" s="67">
        <f t="shared" si="125"/>
        <v>1269.79</v>
      </c>
    </row>
    <row r="1253" spans="1:9" ht="16.899999999999999" customHeight="1" x14ac:dyDescent="0.25">
      <c r="A1253" s="53" t="s">
        <v>271</v>
      </c>
      <c r="B1253" s="66">
        <v>1</v>
      </c>
      <c r="C1253" s="66">
        <f t="shared" si="122"/>
        <v>557</v>
      </c>
      <c r="D1253" s="66">
        <v>551</v>
      </c>
      <c r="E1253" s="66">
        <v>6</v>
      </c>
      <c r="F1253" s="55">
        <v>785</v>
      </c>
      <c r="G1253" s="73">
        <f t="shared" si="123"/>
        <v>4.6679000000000004</v>
      </c>
      <c r="H1253" s="67">
        <f t="shared" si="121"/>
        <v>56.01</v>
      </c>
      <c r="I1253" s="68">
        <f>ROUND(H1253*1.2077,2)</f>
        <v>67.64</v>
      </c>
    </row>
    <row r="1254" spans="1:9" ht="16.899999999999999" customHeight="1" x14ac:dyDescent="0.25">
      <c r="A1254" s="53" t="s">
        <v>271</v>
      </c>
      <c r="B1254" s="66">
        <v>1</v>
      </c>
      <c r="C1254" s="66">
        <f t="shared" si="122"/>
        <v>680</v>
      </c>
      <c r="D1254" s="66">
        <v>678</v>
      </c>
      <c r="E1254" s="66">
        <v>2</v>
      </c>
      <c r="F1254" s="55">
        <v>735</v>
      </c>
      <c r="G1254" s="73">
        <f t="shared" si="123"/>
        <v>4.3705999999999996</v>
      </c>
      <c r="H1254" s="67">
        <f t="shared" si="121"/>
        <v>17.48</v>
      </c>
      <c r="I1254" s="67">
        <f>ROUND(H1254*1.2359,2)</f>
        <v>21.6</v>
      </c>
    </row>
    <row r="1255" spans="1:9" ht="16.899999999999999" customHeight="1" x14ac:dyDescent="0.25">
      <c r="A1255" s="53" t="s">
        <v>271</v>
      </c>
      <c r="B1255" s="66">
        <v>1</v>
      </c>
      <c r="C1255" s="66">
        <f t="shared" si="122"/>
        <v>647</v>
      </c>
      <c r="D1255" s="66">
        <v>598</v>
      </c>
      <c r="E1255" s="66">
        <v>49</v>
      </c>
      <c r="F1255" s="55">
        <v>735</v>
      </c>
      <c r="G1255" s="73">
        <f t="shared" si="123"/>
        <v>4.3705999999999996</v>
      </c>
      <c r="H1255" s="67">
        <f t="shared" si="121"/>
        <v>428.32</v>
      </c>
      <c r="I1255" s="68">
        <f>ROUND(H1255*1.2077,2)</f>
        <v>517.28</v>
      </c>
    </row>
    <row r="1256" spans="1:9" ht="16.899999999999999" customHeight="1" x14ac:dyDescent="0.25">
      <c r="A1256" s="53" t="s">
        <v>271</v>
      </c>
      <c r="B1256" s="66">
        <v>1</v>
      </c>
      <c r="C1256" s="66">
        <f t="shared" si="122"/>
        <v>335.5</v>
      </c>
      <c r="D1256" s="66">
        <v>334</v>
      </c>
      <c r="E1256" s="66">
        <v>1.5</v>
      </c>
      <c r="F1256" s="55">
        <v>826</v>
      </c>
      <c r="G1256" s="73">
        <f t="shared" si="123"/>
        <v>4.9116999999999997</v>
      </c>
      <c r="H1256" s="67">
        <f t="shared" si="121"/>
        <v>14.74</v>
      </c>
      <c r="I1256" s="67">
        <f>ROUND(H1256*1.2359,2)</f>
        <v>18.22</v>
      </c>
    </row>
    <row r="1257" spans="1:9" ht="16.899999999999999" customHeight="1" x14ac:dyDescent="0.25">
      <c r="A1257" s="53" t="s">
        <v>271</v>
      </c>
      <c r="B1257" s="66">
        <v>1</v>
      </c>
      <c r="C1257" s="66">
        <f t="shared" si="122"/>
        <v>800</v>
      </c>
      <c r="D1257" s="66">
        <v>638</v>
      </c>
      <c r="E1257" s="66">
        <v>162</v>
      </c>
      <c r="F1257" s="55">
        <v>826</v>
      </c>
      <c r="G1257" s="73">
        <f t="shared" si="123"/>
        <v>4.9116999999999997</v>
      </c>
      <c r="H1257" s="67">
        <f t="shared" si="121"/>
        <v>1591.39</v>
      </c>
      <c r="I1257" s="67">
        <f>ROUND(H1257*1.2359,2)</f>
        <v>1966.8</v>
      </c>
    </row>
    <row r="1258" spans="1:9" ht="16.899999999999999" customHeight="1" x14ac:dyDescent="0.25">
      <c r="A1258" s="53" t="s">
        <v>271</v>
      </c>
      <c r="B1258" s="66">
        <v>1</v>
      </c>
      <c r="C1258" s="66">
        <f t="shared" si="122"/>
        <v>72</v>
      </c>
      <c r="D1258" s="66">
        <v>63</v>
      </c>
      <c r="E1258" s="66">
        <v>9</v>
      </c>
      <c r="F1258" s="55">
        <v>785</v>
      </c>
      <c r="G1258" s="73">
        <f t="shared" si="123"/>
        <v>4.6679000000000004</v>
      </c>
      <c r="H1258" s="67">
        <f t="shared" si="121"/>
        <v>84.02</v>
      </c>
      <c r="I1258" s="68">
        <f>ROUND(H1258*1.2077,2)</f>
        <v>101.47</v>
      </c>
    </row>
    <row r="1259" spans="1:9" ht="16.899999999999999" customHeight="1" x14ac:dyDescent="0.25">
      <c r="A1259" s="53" t="s">
        <v>271</v>
      </c>
      <c r="B1259" s="66">
        <v>1</v>
      </c>
      <c r="C1259" s="66">
        <f t="shared" si="122"/>
        <v>240</v>
      </c>
      <c r="D1259" s="66">
        <v>232</v>
      </c>
      <c r="E1259" s="66">
        <v>8</v>
      </c>
      <c r="F1259" s="55">
        <v>826</v>
      </c>
      <c r="G1259" s="73">
        <f t="shared" si="123"/>
        <v>4.9116999999999997</v>
      </c>
      <c r="H1259" s="67">
        <f t="shared" si="121"/>
        <v>78.59</v>
      </c>
      <c r="I1259" s="67">
        <f>ROUND(H1259*1.2359,2)</f>
        <v>97.13</v>
      </c>
    </row>
    <row r="1260" spans="1:9" ht="16.899999999999999" customHeight="1" x14ac:dyDescent="0.25">
      <c r="A1260" s="53" t="s">
        <v>271</v>
      </c>
      <c r="B1260" s="66">
        <v>1</v>
      </c>
      <c r="C1260" s="66">
        <f t="shared" si="122"/>
        <v>456</v>
      </c>
      <c r="D1260" s="66">
        <v>446</v>
      </c>
      <c r="E1260" s="66">
        <v>10</v>
      </c>
      <c r="F1260" s="55">
        <v>735</v>
      </c>
      <c r="G1260" s="73">
        <f t="shared" si="123"/>
        <v>4.3705999999999996</v>
      </c>
      <c r="H1260" s="67">
        <f t="shared" si="121"/>
        <v>87.41</v>
      </c>
      <c r="I1260" s="67">
        <f>ROUND(H1260*1.2359,2)</f>
        <v>108.03</v>
      </c>
    </row>
    <row r="1261" spans="1:9" ht="16.899999999999999" customHeight="1" x14ac:dyDescent="0.25">
      <c r="A1261" s="53" t="s">
        <v>271</v>
      </c>
      <c r="B1261" s="66">
        <v>1</v>
      </c>
      <c r="C1261" s="66">
        <f t="shared" si="122"/>
        <v>672</v>
      </c>
      <c r="D1261" s="66">
        <v>550</v>
      </c>
      <c r="E1261" s="66">
        <v>122</v>
      </c>
      <c r="F1261" s="55">
        <v>815</v>
      </c>
      <c r="G1261" s="73">
        <f t="shared" si="123"/>
        <v>4.8463000000000003</v>
      </c>
      <c r="H1261" s="67">
        <f t="shared" si="121"/>
        <v>1182.5</v>
      </c>
      <c r="I1261" s="68">
        <f>ROUND(H1261*1.2194,2)</f>
        <v>1441.94</v>
      </c>
    </row>
    <row r="1262" spans="1:9" ht="16.899999999999999" customHeight="1" x14ac:dyDescent="0.25">
      <c r="A1262" s="53" t="s">
        <v>271</v>
      </c>
      <c r="B1262" s="66">
        <v>1</v>
      </c>
      <c r="C1262" s="66">
        <f t="shared" si="122"/>
        <v>447</v>
      </c>
      <c r="D1262" s="66">
        <v>423</v>
      </c>
      <c r="E1262" s="66">
        <v>24</v>
      </c>
      <c r="F1262" s="55">
        <v>826</v>
      </c>
      <c r="G1262" s="73">
        <f t="shared" si="123"/>
        <v>4.9116999999999997</v>
      </c>
      <c r="H1262" s="67">
        <f t="shared" si="121"/>
        <v>235.76</v>
      </c>
      <c r="I1262" s="68">
        <f>ROUND(H1262*1.2077,2)</f>
        <v>284.73</v>
      </c>
    </row>
    <row r="1263" spans="1:9" ht="16.899999999999999" customHeight="1" x14ac:dyDescent="0.25">
      <c r="A1263" s="53" t="s">
        <v>271</v>
      </c>
      <c r="B1263" s="66">
        <v>1</v>
      </c>
      <c r="C1263" s="66">
        <f t="shared" si="122"/>
        <v>816</v>
      </c>
      <c r="D1263" s="66">
        <v>678</v>
      </c>
      <c r="E1263" s="66">
        <v>138</v>
      </c>
      <c r="F1263" s="55">
        <v>815</v>
      </c>
      <c r="G1263" s="73">
        <f t="shared" si="123"/>
        <v>4.8463000000000003</v>
      </c>
      <c r="H1263" s="67">
        <f t="shared" si="121"/>
        <v>1337.58</v>
      </c>
      <c r="I1263" s="67">
        <f t="shared" ref="I1263:I1270" si="126">ROUND(H1263*1.2359,2)</f>
        <v>1653.12</v>
      </c>
    </row>
    <row r="1264" spans="1:9" ht="16.899999999999999" customHeight="1" x14ac:dyDescent="0.25">
      <c r="A1264" s="53" t="s">
        <v>271</v>
      </c>
      <c r="B1264" s="66">
        <v>1</v>
      </c>
      <c r="C1264" s="66">
        <f t="shared" si="122"/>
        <v>288</v>
      </c>
      <c r="D1264" s="66">
        <v>279</v>
      </c>
      <c r="E1264" s="66">
        <v>9</v>
      </c>
      <c r="F1264" s="55">
        <v>826</v>
      </c>
      <c r="G1264" s="73">
        <f t="shared" si="123"/>
        <v>4.9116999999999997</v>
      </c>
      <c r="H1264" s="67">
        <f t="shared" si="121"/>
        <v>88.41</v>
      </c>
      <c r="I1264" s="67">
        <f t="shared" si="126"/>
        <v>109.27</v>
      </c>
    </row>
    <row r="1265" spans="1:9" ht="16.899999999999999" customHeight="1" x14ac:dyDescent="0.25">
      <c r="A1265" s="53" t="s">
        <v>271</v>
      </c>
      <c r="B1265" s="66">
        <v>1</v>
      </c>
      <c r="C1265" s="66">
        <f t="shared" si="122"/>
        <v>640</v>
      </c>
      <c r="D1265" s="66">
        <v>599</v>
      </c>
      <c r="E1265" s="66">
        <v>41</v>
      </c>
      <c r="F1265" s="55">
        <v>735</v>
      </c>
      <c r="G1265" s="73">
        <f t="shared" si="123"/>
        <v>4.3705999999999996</v>
      </c>
      <c r="H1265" s="67">
        <f t="shared" si="121"/>
        <v>358.39</v>
      </c>
      <c r="I1265" s="67">
        <f t="shared" si="126"/>
        <v>442.93</v>
      </c>
    </row>
    <row r="1266" spans="1:9" ht="16.899999999999999" customHeight="1" x14ac:dyDescent="0.25">
      <c r="A1266" s="53" t="s">
        <v>271</v>
      </c>
      <c r="B1266" s="66">
        <v>1</v>
      </c>
      <c r="C1266" s="66">
        <f t="shared" si="122"/>
        <v>466</v>
      </c>
      <c r="D1266" s="66">
        <v>454</v>
      </c>
      <c r="E1266" s="66">
        <v>12</v>
      </c>
      <c r="F1266" s="55">
        <v>795</v>
      </c>
      <c r="G1266" s="73">
        <f t="shared" si="123"/>
        <v>4.7274000000000003</v>
      </c>
      <c r="H1266" s="67">
        <f t="shared" si="121"/>
        <v>113.46</v>
      </c>
      <c r="I1266" s="67">
        <f t="shared" si="126"/>
        <v>140.22999999999999</v>
      </c>
    </row>
    <row r="1267" spans="1:9" ht="16.899999999999999" customHeight="1" x14ac:dyDescent="0.25">
      <c r="A1267" s="53" t="s">
        <v>271</v>
      </c>
      <c r="B1267" s="66">
        <v>1</v>
      </c>
      <c r="C1267" s="66">
        <f t="shared" si="122"/>
        <v>696</v>
      </c>
      <c r="D1267" s="66">
        <v>558</v>
      </c>
      <c r="E1267" s="66">
        <v>138</v>
      </c>
      <c r="F1267" s="55">
        <v>826</v>
      </c>
      <c r="G1267" s="73">
        <f t="shared" si="123"/>
        <v>4.9116999999999997</v>
      </c>
      <c r="H1267" s="67">
        <f t="shared" si="121"/>
        <v>1355.63</v>
      </c>
      <c r="I1267" s="67">
        <f t="shared" si="126"/>
        <v>1675.42</v>
      </c>
    </row>
    <row r="1268" spans="1:9" ht="16.899999999999999" customHeight="1" x14ac:dyDescent="0.25">
      <c r="A1268" s="53" t="s">
        <v>271</v>
      </c>
      <c r="B1268" s="66">
        <v>1</v>
      </c>
      <c r="C1268" s="66">
        <f t="shared" si="122"/>
        <v>600</v>
      </c>
      <c r="D1268" s="66">
        <v>598</v>
      </c>
      <c r="E1268" s="66">
        <v>2</v>
      </c>
      <c r="F1268" s="55">
        <v>826</v>
      </c>
      <c r="G1268" s="73">
        <f t="shared" si="123"/>
        <v>4.9116999999999997</v>
      </c>
      <c r="H1268" s="67">
        <f t="shared" si="121"/>
        <v>19.649999999999999</v>
      </c>
      <c r="I1268" s="67">
        <f t="shared" si="126"/>
        <v>24.29</v>
      </c>
    </row>
    <row r="1269" spans="1:9" ht="16.899999999999999" customHeight="1" x14ac:dyDescent="0.25">
      <c r="A1269" s="53" t="s">
        <v>271</v>
      </c>
      <c r="B1269" s="66">
        <v>1</v>
      </c>
      <c r="C1269" s="66">
        <f t="shared" si="122"/>
        <v>279.5</v>
      </c>
      <c r="D1269" s="66">
        <v>259</v>
      </c>
      <c r="E1269" s="66">
        <v>20.5</v>
      </c>
      <c r="F1269" s="55">
        <v>735</v>
      </c>
      <c r="G1269" s="73">
        <f t="shared" si="123"/>
        <v>4.3705999999999996</v>
      </c>
      <c r="H1269" s="67">
        <f t="shared" si="121"/>
        <v>179.19</v>
      </c>
      <c r="I1269" s="67">
        <f t="shared" si="126"/>
        <v>221.46</v>
      </c>
    </row>
    <row r="1270" spans="1:9" ht="16.899999999999999" customHeight="1" x14ac:dyDescent="0.25">
      <c r="A1270" s="53" t="s">
        <v>271</v>
      </c>
      <c r="B1270" s="66">
        <v>1</v>
      </c>
      <c r="C1270" s="66">
        <f t="shared" si="122"/>
        <v>513</v>
      </c>
      <c r="D1270" s="66">
        <v>511</v>
      </c>
      <c r="E1270" s="66">
        <v>2</v>
      </c>
      <c r="F1270" s="55">
        <v>785</v>
      </c>
      <c r="G1270" s="73">
        <f t="shared" si="123"/>
        <v>4.6679000000000004</v>
      </c>
      <c r="H1270" s="67">
        <f t="shared" si="121"/>
        <v>18.670000000000002</v>
      </c>
      <c r="I1270" s="67">
        <f t="shared" si="126"/>
        <v>23.07</v>
      </c>
    </row>
    <row r="1271" spans="1:9" ht="16.899999999999999" customHeight="1" x14ac:dyDescent="0.25">
      <c r="A1271" s="53" t="s">
        <v>271</v>
      </c>
      <c r="B1271" s="66">
        <v>1</v>
      </c>
      <c r="C1271" s="66">
        <f t="shared" si="122"/>
        <v>472</v>
      </c>
      <c r="D1271" s="66">
        <v>456</v>
      </c>
      <c r="E1271" s="66">
        <v>16</v>
      </c>
      <c r="F1271" s="55">
        <v>826</v>
      </c>
      <c r="G1271" s="73">
        <f t="shared" si="123"/>
        <v>4.9116999999999997</v>
      </c>
      <c r="H1271" s="67">
        <f t="shared" si="121"/>
        <v>157.16999999999999</v>
      </c>
      <c r="I1271" s="68">
        <f>ROUND(H1271*1.2077,2)</f>
        <v>189.81</v>
      </c>
    </row>
    <row r="1272" spans="1:9" ht="16.899999999999999" customHeight="1" x14ac:dyDescent="0.25">
      <c r="A1272" s="53" t="s">
        <v>271</v>
      </c>
      <c r="B1272" s="66">
        <v>1</v>
      </c>
      <c r="C1272" s="66">
        <f t="shared" si="122"/>
        <v>653</v>
      </c>
      <c r="D1272" s="66">
        <v>486</v>
      </c>
      <c r="E1272" s="66">
        <v>167</v>
      </c>
      <c r="F1272" s="55">
        <v>815</v>
      </c>
      <c r="G1272" s="73">
        <f t="shared" si="123"/>
        <v>4.8463000000000003</v>
      </c>
      <c r="H1272" s="67">
        <f t="shared" si="121"/>
        <v>1618.66</v>
      </c>
      <c r="I1272" s="67">
        <f>ROUND(H1272*1.2359,2)</f>
        <v>2000.5</v>
      </c>
    </row>
    <row r="1273" spans="1:9" ht="16.899999999999999" customHeight="1" x14ac:dyDescent="0.25">
      <c r="A1273" s="53" t="s">
        <v>271</v>
      </c>
      <c r="B1273" s="66">
        <v>1</v>
      </c>
      <c r="C1273" s="66">
        <f t="shared" si="122"/>
        <v>792</v>
      </c>
      <c r="D1273" s="66">
        <v>678</v>
      </c>
      <c r="E1273" s="66">
        <v>114</v>
      </c>
      <c r="F1273" s="55">
        <v>815</v>
      </c>
      <c r="G1273" s="73">
        <f t="shared" si="123"/>
        <v>4.8463000000000003</v>
      </c>
      <c r="H1273" s="67">
        <f t="shared" si="121"/>
        <v>1104.96</v>
      </c>
      <c r="I1273" s="67">
        <f>ROUND(H1273*1.2359,2)</f>
        <v>1365.62</v>
      </c>
    </row>
    <row r="1274" spans="1:9" ht="16.899999999999999" customHeight="1" x14ac:dyDescent="0.25">
      <c r="A1274" s="53" t="s">
        <v>271</v>
      </c>
      <c r="B1274" s="66">
        <v>1</v>
      </c>
      <c r="C1274" s="66">
        <f t="shared" si="122"/>
        <v>240.5</v>
      </c>
      <c r="D1274" s="66">
        <v>215.5</v>
      </c>
      <c r="E1274" s="66">
        <v>25</v>
      </c>
      <c r="F1274" s="55">
        <v>815</v>
      </c>
      <c r="G1274" s="73">
        <f t="shared" si="123"/>
        <v>4.8463000000000003</v>
      </c>
      <c r="H1274" s="67">
        <f t="shared" si="121"/>
        <v>242.32</v>
      </c>
      <c r="I1274" s="68">
        <f>ROUND(H1274*1.2077,2)</f>
        <v>292.64999999999998</v>
      </c>
    </row>
    <row r="1275" spans="1:9" ht="16.899999999999999" customHeight="1" x14ac:dyDescent="0.25">
      <c r="A1275" s="53" t="s">
        <v>271</v>
      </c>
      <c r="B1275" s="66">
        <v>1</v>
      </c>
      <c r="C1275" s="66">
        <f t="shared" si="122"/>
        <v>680</v>
      </c>
      <c r="D1275" s="66">
        <v>534</v>
      </c>
      <c r="E1275" s="66">
        <v>146</v>
      </c>
      <c r="F1275" s="55">
        <v>826</v>
      </c>
      <c r="G1275" s="73">
        <f t="shared" si="123"/>
        <v>4.9116999999999997</v>
      </c>
      <c r="H1275" s="67">
        <f t="shared" si="121"/>
        <v>1434.22</v>
      </c>
      <c r="I1275" s="67">
        <f>ROUND(H1275*1.2359,2)</f>
        <v>1772.55</v>
      </c>
    </row>
    <row r="1276" spans="1:9" ht="16.899999999999999" customHeight="1" x14ac:dyDescent="0.25">
      <c r="A1276" s="53" t="s">
        <v>271</v>
      </c>
      <c r="B1276" s="66">
        <v>1</v>
      </c>
      <c r="C1276" s="66">
        <f t="shared" si="122"/>
        <v>612.5</v>
      </c>
      <c r="D1276" s="66">
        <v>599</v>
      </c>
      <c r="E1276" s="66">
        <v>13.5</v>
      </c>
      <c r="F1276" s="55">
        <v>735</v>
      </c>
      <c r="G1276" s="73">
        <f t="shared" si="123"/>
        <v>4.3705999999999996</v>
      </c>
      <c r="H1276" s="67">
        <f t="shared" si="121"/>
        <v>118.01</v>
      </c>
      <c r="I1276" s="67">
        <f>ROUND(H1276*1.2359,2)</f>
        <v>145.85</v>
      </c>
    </row>
    <row r="1277" spans="1:9" ht="16.899999999999999" customHeight="1" x14ac:dyDescent="0.25">
      <c r="A1277" s="53" t="s">
        <v>271</v>
      </c>
      <c r="B1277" s="66">
        <v>1</v>
      </c>
      <c r="C1277" s="66">
        <f t="shared" si="122"/>
        <v>61</v>
      </c>
      <c r="D1277" s="66">
        <v>59</v>
      </c>
      <c r="E1277" s="66">
        <v>2</v>
      </c>
      <c r="F1277" s="55">
        <v>826</v>
      </c>
      <c r="G1277" s="73">
        <f t="shared" si="123"/>
        <v>4.9116999999999997</v>
      </c>
      <c r="H1277" s="67">
        <f t="shared" ref="H1277:H1340" si="127">ROUND(E1277*G1277*2,2)</f>
        <v>19.649999999999999</v>
      </c>
      <c r="I1277" s="67">
        <f>ROUND(H1277*1.2359,2)</f>
        <v>24.29</v>
      </c>
    </row>
    <row r="1278" spans="1:9" ht="16.899999999999999" customHeight="1" x14ac:dyDescent="0.25">
      <c r="A1278" s="53" t="s">
        <v>271</v>
      </c>
      <c r="B1278" s="66">
        <v>1</v>
      </c>
      <c r="C1278" s="66">
        <f t="shared" ref="C1278:C1341" si="128">D1278+E1278</f>
        <v>600</v>
      </c>
      <c r="D1278" s="66">
        <v>598</v>
      </c>
      <c r="E1278" s="66">
        <v>2</v>
      </c>
      <c r="F1278" s="55">
        <v>826</v>
      </c>
      <c r="G1278" s="73">
        <f t="shared" ref="G1278:G1341" si="129">ROUND(F1278/168.17,4)</f>
        <v>4.9116999999999997</v>
      </c>
      <c r="H1278" s="67">
        <f t="shared" si="127"/>
        <v>19.649999999999999</v>
      </c>
      <c r="I1278" s="67">
        <f>ROUND(H1278*1.2359,2)</f>
        <v>24.29</v>
      </c>
    </row>
    <row r="1279" spans="1:9" ht="16.899999999999999" customHeight="1" x14ac:dyDescent="0.25">
      <c r="A1279" s="53" t="s">
        <v>271</v>
      </c>
      <c r="B1279" s="66">
        <v>1</v>
      </c>
      <c r="C1279" s="66">
        <f t="shared" si="128"/>
        <v>726</v>
      </c>
      <c r="D1279" s="66">
        <v>678</v>
      </c>
      <c r="E1279" s="66">
        <v>48</v>
      </c>
      <c r="F1279" s="55">
        <v>826</v>
      </c>
      <c r="G1279" s="73">
        <f t="shared" si="129"/>
        <v>4.9116999999999997</v>
      </c>
      <c r="H1279" s="67">
        <f t="shared" si="127"/>
        <v>471.52</v>
      </c>
      <c r="I1279" s="67">
        <f>ROUND(H1279*1.2359,2)</f>
        <v>582.75</v>
      </c>
    </row>
    <row r="1280" spans="1:9" ht="16.899999999999999" customHeight="1" x14ac:dyDescent="0.25">
      <c r="A1280" s="53" t="s">
        <v>271</v>
      </c>
      <c r="B1280" s="66">
        <v>1</v>
      </c>
      <c r="C1280" s="66">
        <f t="shared" si="128"/>
        <v>637</v>
      </c>
      <c r="D1280" s="66">
        <v>598</v>
      </c>
      <c r="E1280" s="66">
        <v>39</v>
      </c>
      <c r="F1280" s="55">
        <v>750</v>
      </c>
      <c r="G1280" s="73">
        <f t="shared" si="129"/>
        <v>4.4598000000000004</v>
      </c>
      <c r="H1280" s="67">
        <f t="shared" si="127"/>
        <v>347.86</v>
      </c>
      <c r="I1280" s="68">
        <f>ROUND(H1280*1.2077,2)</f>
        <v>420.11</v>
      </c>
    </row>
    <row r="1281" spans="1:9" ht="16.899999999999999" customHeight="1" x14ac:dyDescent="0.25">
      <c r="A1281" s="53" t="s">
        <v>271</v>
      </c>
      <c r="B1281" s="66">
        <v>1</v>
      </c>
      <c r="C1281" s="66">
        <f t="shared" si="128"/>
        <v>501</v>
      </c>
      <c r="D1281" s="66">
        <v>479</v>
      </c>
      <c r="E1281" s="66">
        <v>22</v>
      </c>
      <c r="F1281" s="55">
        <v>735</v>
      </c>
      <c r="G1281" s="73">
        <f t="shared" si="129"/>
        <v>4.3705999999999996</v>
      </c>
      <c r="H1281" s="67">
        <f t="shared" si="127"/>
        <v>192.31</v>
      </c>
      <c r="I1281" s="67">
        <f>ROUND(H1281*1.2359,2)</f>
        <v>237.68</v>
      </c>
    </row>
    <row r="1282" spans="1:9" ht="16.899999999999999" customHeight="1" x14ac:dyDescent="0.25">
      <c r="A1282" s="53" t="s">
        <v>271</v>
      </c>
      <c r="B1282" s="66">
        <v>1</v>
      </c>
      <c r="C1282" s="66">
        <f t="shared" si="128"/>
        <v>568</v>
      </c>
      <c r="D1282" s="66">
        <v>567</v>
      </c>
      <c r="E1282" s="66">
        <v>1</v>
      </c>
      <c r="F1282" s="55">
        <v>770</v>
      </c>
      <c r="G1282" s="73">
        <f t="shared" si="129"/>
        <v>4.5787000000000004</v>
      </c>
      <c r="H1282" s="67">
        <f t="shared" si="127"/>
        <v>9.16</v>
      </c>
      <c r="I1282" s="67">
        <f>ROUND(H1282*1.2359,2)</f>
        <v>11.32</v>
      </c>
    </row>
    <row r="1283" spans="1:9" ht="16.899999999999999" customHeight="1" x14ac:dyDescent="0.25">
      <c r="A1283" s="53" t="s">
        <v>271</v>
      </c>
      <c r="B1283" s="66">
        <v>1</v>
      </c>
      <c r="C1283" s="66">
        <f t="shared" si="128"/>
        <v>648</v>
      </c>
      <c r="D1283" s="66">
        <v>494</v>
      </c>
      <c r="E1283" s="66">
        <v>154</v>
      </c>
      <c r="F1283" s="55">
        <v>815</v>
      </c>
      <c r="G1283" s="73">
        <f t="shared" si="129"/>
        <v>4.8463000000000003</v>
      </c>
      <c r="H1283" s="67">
        <f t="shared" si="127"/>
        <v>1492.66</v>
      </c>
      <c r="I1283" s="68">
        <f>ROUND(H1283*1.2077,2)</f>
        <v>1802.69</v>
      </c>
    </row>
    <row r="1284" spans="1:9" ht="16.899999999999999" customHeight="1" x14ac:dyDescent="0.25">
      <c r="A1284" s="53" t="s">
        <v>271</v>
      </c>
      <c r="B1284" s="66">
        <v>1</v>
      </c>
      <c r="C1284" s="66">
        <f t="shared" si="128"/>
        <v>824</v>
      </c>
      <c r="D1284" s="66">
        <v>678</v>
      </c>
      <c r="E1284" s="66">
        <v>146</v>
      </c>
      <c r="F1284" s="55">
        <v>815</v>
      </c>
      <c r="G1284" s="73">
        <f t="shared" si="129"/>
        <v>4.8463000000000003</v>
      </c>
      <c r="H1284" s="67">
        <f t="shared" si="127"/>
        <v>1415.12</v>
      </c>
      <c r="I1284" s="67">
        <f t="shared" ref="I1284:I1292" si="130">ROUND(H1284*1.2359,2)</f>
        <v>1748.95</v>
      </c>
    </row>
    <row r="1285" spans="1:9" ht="16.899999999999999" customHeight="1" x14ac:dyDescent="0.25">
      <c r="A1285" s="53" t="s">
        <v>271</v>
      </c>
      <c r="B1285" s="66">
        <v>1</v>
      </c>
      <c r="C1285" s="66">
        <f t="shared" si="128"/>
        <v>191.5</v>
      </c>
      <c r="D1285" s="66">
        <v>175</v>
      </c>
      <c r="E1285" s="66">
        <v>16.5</v>
      </c>
      <c r="F1285" s="55">
        <v>735</v>
      </c>
      <c r="G1285" s="73">
        <f t="shared" si="129"/>
        <v>4.3705999999999996</v>
      </c>
      <c r="H1285" s="67">
        <f t="shared" si="127"/>
        <v>144.22999999999999</v>
      </c>
      <c r="I1285" s="67">
        <f t="shared" si="130"/>
        <v>178.25</v>
      </c>
    </row>
    <row r="1286" spans="1:9" ht="16.899999999999999" customHeight="1" x14ac:dyDescent="0.25">
      <c r="A1286" s="53" t="s">
        <v>271</v>
      </c>
      <c r="B1286" s="66">
        <v>1</v>
      </c>
      <c r="C1286" s="66">
        <f t="shared" si="128"/>
        <v>880</v>
      </c>
      <c r="D1286" s="66">
        <v>678</v>
      </c>
      <c r="E1286" s="66">
        <v>202</v>
      </c>
      <c r="F1286" s="55">
        <v>815</v>
      </c>
      <c r="G1286" s="73">
        <f t="shared" si="129"/>
        <v>4.8463000000000003</v>
      </c>
      <c r="H1286" s="67">
        <f t="shared" si="127"/>
        <v>1957.91</v>
      </c>
      <c r="I1286" s="67">
        <f t="shared" si="130"/>
        <v>2419.7800000000002</v>
      </c>
    </row>
    <row r="1287" spans="1:9" ht="16.899999999999999" customHeight="1" x14ac:dyDescent="0.25">
      <c r="A1287" s="53" t="s">
        <v>271</v>
      </c>
      <c r="B1287" s="66">
        <v>1</v>
      </c>
      <c r="C1287" s="66">
        <f t="shared" si="128"/>
        <v>768</v>
      </c>
      <c r="D1287" s="66">
        <v>566</v>
      </c>
      <c r="E1287" s="66">
        <v>202</v>
      </c>
      <c r="F1287" s="55">
        <v>815</v>
      </c>
      <c r="G1287" s="73">
        <f t="shared" si="129"/>
        <v>4.8463000000000003</v>
      </c>
      <c r="H1287" s="67">
        <f t="shared" si="127"/>
        <v>1957.91</v>
      </c>
      <c r="I1287" s="67">
        <f t="shared" si="130"/>
        <v>2419.7800000000002</v>
      </c>
    </row>
    <row r="1288" spans="1:9" ht="16.899999999999999" customHeight="1" x14ac:dyDescent="0.25">
      <c r="A1288" s="53" t="s">
        <v>271</v>
      </c>
      <c r="B1288" s="66">
        <v>1</v>
      </c>
      <c r="C1288" s="66">
        <f t="shared" si="128"/>
        <v>680</v>
      </c>
      <c r="D1288" s="66">
        <v>678</v>
      </c>
      <c r="E1288" s="66">
        <v>2</v>
      </c>
      <c r="F1288" s="55">
        <v>735</v>
      </c>
      <c r="G1288" s="73">
        <f t="shared" si="129"/>
        <v>4.3705999999999996</v>
      </c>
      <c r="H1288" s="67">
        <f t="shared" si="127"/>
        <v>17.48</v>
      </c>
      <c r="I1288" s="67">
        <f t="shared" si="130"/>
        <v>21.6</v>
      </c>
    </row>
    <row r="1289" spans="1:9" ht="16.899999999999999" customHeight="1" x14ac:dyDescent="0.25">
      <c r="A1289" s="53" t="s">
        <v>271</v>
      </c>
      <c r="B1289" s="66">
        <v>1</v>
      </c>
      <c r="C1289" s="66">
        <f t="shared" si="128"/>
        <v>888</v>
      </c>
      <c r="D1289" s="66">
        <v>654</v>
      </c>
      <c r="E1289" s="66">
        <v>234</v>
      </c>
      <c r="F1289" s="55">
        <v>815</v>
      </c>
      <c r="G1289" s="73">
        <f t="shared" si="129"/>
        <v>4.8463000000000003</v>
      </c>
      <c r="H1289" s="67">
        <f t="shared" si="127"/>
        <v>2268.0700000000002</v>
      </c>
      <c r="I1289" s="67">
        <f t="shared" si="130"/>
        <v>2803.11</v>
      </c>
    </row>
    <row r="1290" spans="1:9" ht="16.899999999999999" customHeight="1" x14ac:dyDescent="0.25">
      <c r="A1290" s="53" t="s">
        <v>271</v>
      </c>
      <c r="B1290" s="66">
        <v>1</v>
      </c>
      <c r="C1290" s="66">
        <f t="shared" si="128"/>
        <v>608</v>
      </c>
      <c r="D1290" s="66">
        <v>606</v>
      </c>
      <c r="E1290" s="66">
        <v>2</v>
      </c>
      <c r="F1290" s="55">
        <v>735</v>
      </c>
      <c r="G1290" s="73">
        <f t="shared" si="129"/>
        <v>4.3705999999999996</v>
      </c>
      <c r="H1290" s="67">
        <f t="shared" si="127"/>
        <v>17.48</v>
      </c>
      <c r="I1290" s="67">
        <f t="shared" si="130"/>
        <v>21.6</v>
      </c>
    </row>
    <row r="1291" spans="1:9" ht="16.899999999999999" customHeight="1" x14ac:dyDescent="0.25">
      <c r="A1291" s="53" t="s">
        <v>271</v>
      </c>
      <c r="B1291" s="66">
        <v>1</v>
      </c>
      <c r="C1291" s="66">
        <f t="shared" si="128"/>
        <v>597</v>
      </c>
      <c r="D1291" s="66">
        <v>558</v>
      </c>
      <c r="E1291" s="66">
        <v>39</v>
      </c>
      <c r="F1291" s="55">
        <v>785</v>
      </c>
      <c r="G1291" s="73">
        <f t="shared" si="129"/>
        <v>4.6679000000000004</v>
      </c>
      <c r="H1291" s="67">
        <f t="shared" si="127"/>
        <v>364.1</v>
      </c>
      <c r="I1291" s="67">
        <f t="shared" si="130"/>
        <v>449.99</v>
      </c>
    </row>
    <row r="1292" spans="1:9" ht="16.899999999999999" customHeight="1" x14ac:dyDescent="0.25">
      <c r="A1292" s="53" t="s">
        <v>271</v>
      </c>
      <c r="B1292" s="66">
        <v>1</v>
      </c>
      <c r="C1292" s="66">
        <f t="shared" si="128"/>
        <v>515</v>
      </c>
      <c r="D1292" s="66">
        <v>502</v>
      </c>
      <c r="E1292" s="66">
        <v>13</v>
      </c>
      <c r="F1292" s="55">
        <v>826</v>
      </c>
      <c r="G1292" s="73">
        <f t="shared" si="129"/>
        <v>4.9116999999999997</v>
      </c>
      <c r="H1292" s="67">
        <f t="shared" si="127"/>
        <v>127.7</v>
      </c>
      <c r="I1292" s="67">
        <f t="shared" si="130"/>
        <v>157.82</v>
      </c>
    </row>
    <row r="1293" spans="1:9" ht="16.899999999999999" customHeight="1" x14ac:dyDescent="0.25">
      <c r="A1293" s="53" t="s">
        <v>271</v>
      </c>
      <c r="B1293" s="66">
        <v>1</v>
      </c>
      <c r="C1293" s="66">
        <f t="shared" si="128"/>
        <v>552</v>
      </c>
      <c r="D1293" s="66">
        <v>456</v>
      </c>
      <c r="E1293" s="66">
        <v>96</v>
      </c>
      <c r="F1293" s="55">
        <v>815</v>
      </c>
      <c r="G1293" s="73">
        <f t="shared" si="129"/>
        <v>4.8463000000000003</v>
      </c>
      <c r="H1293" s="67">
        <f t="shared" si="127"/>
        <v>930.49</v>
      </c>
      <c r="I1293" s="68">
        <f>ROUND(H1293*1.2194,2)</f>
        <v>1134.6400000000001</v>
      </c>
    </row>
    <row r="1294" spans="1:9" ht="16.899999999999999" customHeight="1" x14ac:dyDescent="0.25">
      <c r="A1294" s="53" t="s">
        <v>271</v>
      </c>
      <c r="B1294" s="66">
        <v>1</v>
      </c>
      <c r="C1294" s="66">
        <f t="shared" si="128"/>
        <v>584</v>
      </c>
      <c r="D1294" s="66">
        <v>487</v>
      </c>
      <c r="E1294" s="66">
        <v>97</v>
      </c>
      <c r="F1294" s="55">
        <v>815</v>
      </c>
      <c r="G1294" s="73">
        <f t="shared" si="129"/>
        <v>4.8463000000000003</v>
      </c>
      <c r="H1294" s="67">
        <f t="shared" si="127"/>
        <v>940.18</v>
      </c>
      <c r="I1294" s="67">
        <f>ROUND(H1294*1.2359,2)</f>
        <v>1161.97</v>
      </c>
    </row>
    <row r="1295" spans="1:9" ht="16.899999999999999" customHeight="1" x14ac:dyDescent="0.25">
      <c r="A1295" s="53" t="s">
        <v>271</v>
      </c>
      <c r="B1295" s="66">
        <v>1</v>
      </c>
      <c r="C1295" s="66">
        <f t="shared" si="128"/>
        <v>590.5</v>
      </c>
      <c r="D1295" s="66">
        <v>590</v>
      </c>
      <c r="E1295" s="66">
        <v>0.5</v>
      </c>
      <c r="F1295" s="55">
        <v>785</v>
      </c>
      <c r="G1295" s="73">
        <f t="shared" si="129"/>
        <v>4.6679000000000004</v>
      </c>
      <c r="H1295" s="67">
        <f t="shared" si="127"/>
        <v>4.67</v>
      </c>
      <c r="I1295" s="67">
        <f>ROUND(H1295*1.2359,2)</f>
        <v>5.77</v>
      </c>
    </row>
    <row r="1296" spans="1:9" ht="16.899999999999999" customHeight="1" x14ac:dyDescent="0.25">
      <c r="A1296" s="53" t="s">
        <v>271</v>
      </c>
      <c r="B1296" s="66">
        <v>1</v>
      </c>
      <c r="C1296" s="66">
        <f t="shared" si="128"/>
        <v>104</v>
      </c>
      <c r="D1296" s="66">
        <v>96</v>
      </c>
      <c r="E1296" s="66">
        <v>8</v>
      </c>
      <c r="F1296" s="55">
        <v>826</v>
      </c>
      <c r="G1296" s="73">
        <f t="shared" si="129"/>
        <v>4.9116999999999997</v>
      </c>
      <c r="H1296" s="67">
        <f t="shared" si="127"/>
        <v>78.59</v>
      </c>
      <c r="I1296" s="67">
        <f>ROUND(H1296*1.2359,2)</f>
        <v>97.13</v>
      </c>
    </row>
    <row r="1297" spans="1:9" ht="16.899999999999999" customHeight="1" x14ac:dyDescent="0.25">
      <c r="A1297" s="53" t="s">
        <v>271</v>
      </c>
      <c r="B1297" s="66">
        <v>1</v>
      </c>
      <c r="C1297" s="66">
        <f t="shared" si="128"/>
        <v>402</v>
      </c>
      <c r="D1297" s="66">
        <v>399</v>
      </c>
      <c r="E1297" s="66">
        <v>3</v>
      </c>
      <c r="F1297" s="55">
        <v>826</v>
      </c>
      <c r="G1297" s="73">
        <f t="shared" si="129"/>
        <v>4.9116999999999997</v>
      </c>
      <c r="H1297" s="67">
        <f t="shared" si="127"/>
        <v>29.47</v>
      </c>
      <c r="I1297" s="67">
        <f>ROUND(H1297*1.2359,2)</f>
        <v>36.42</v>
      </c>
    </row>
    <row r="1298" spans="1:9" ht="16.899999999999999" customHeight="1" x14ac:dyDescent="0.25">
      <c r="A1298" s="53" t="s">
        <v>271</v>
      </c>
      <c r="B1298" s="66">
        <v>1</v>
      </c>
      <c r="C1298" s="66">
        <f t="shared" si="128"/>
        <v>592</v>
      </c>
      <c r="D1298" s="66">
        <v>559</v>
      </c>
      <c r="E1298" s="66">
        <v>33</v>
      </c>
      <c r="F1298" s="55">
        <v>815</v>
      </c>
      <c r="G1298" s="73">
        <f t="shared" si="129"/>
        <v>4.8463000000000003</v>
      </c>
      <c r="H1298" s="67">
        <f t="shared" si="127"/>
        <v>319.86</v>
      </c>
      <c r="I1298" s="68">
        <f>ROUND(H1298*1.2077,2)</f>
        <v>386.29</v>
      </c>
    </row>
    <row r="1299" spans="1:9" ht="16.899999999999999" customHeight="1" x14ac:dyDescent="0.25">
      <c r="A1299" s="53" t="s">
        <v>271</v>
      </c>
      <c r="B1299" s="66">
        <v>1</v>
      </c>
      <c r="C1299" s="66">
        <f t="shared" si="128"/>
        <v>640</v>
      </c>
      <c r="D1299" s="66">
        <v>591</v>
      </c>
      <c r="E1299" s="66">
        <v>49</v>
      </c>
      <c r="F1299" s="55">
        <v>760</v>
      </c>
      <c r="G1299" s="73">
        <f t="shared" si="129"/>
        <v>4.5191999999999997</v>
      </c>
      <c r="H1299" s="67">
        <f t="shared" si="127"/>
        <v>442.88</v>
      </c>
      <c r="I1299" s="68">
        <f>ROUND(H1299*1.2077,2)</f>
        <v>534.87</v>
      </c>
    </row>
    <row r="1300" spans="1:9" ht="16.899999999999999" customHeight="1" x14ac:dyDescent="0.25">
      <c r="A1300" s="53" t="s">
        <v>271</v>
      </c>
      <c r="B1300" s="66">
        <v>1</v>
      </c>
      <c r="C1300" s="66">
        <f t="shared" si="128"/>
        <v>446.5</v>
      </c>
      <c r="D1300" s="66">
        <v>439</v>
      </c>
      <c r="E1300" s="66">
        <v>7.5</v>
      </c>
      <c r="F1300" s="55">
        <v>735</v>
      </c>
      <c r="G1300" s="73">
        <f t="shared" si="129"/>
        <v>4.3705999999999996</v>
      </c>
      <c r="H1300" s="67">
        <f t="shared" si="127"/>
        <v>65.56</v>
      </c>
      <c r="I1300" s="67">
        <f t="shared" ref="I1300:I1308" si="131">ROUND(H1300*1.2359,2)</f>
        <v>81.03</v>
      </c>
    </row>
    <row r="1301" spans="1:9" ht="16.899999999999999" customHeight="1" x14ac:dyDescent="0.25">
      <c r="A1301" s="53" t="s">
        <v>271</v>
      </c>
      <c r="B1301" s="66">
        <v>1</v>
      </c>
      <c r="C1301" s="66">
        <f t="shared" si="128"/>
        <v>640</v>
      </c>
      <c r="D1301" s="66">
        <v>543</v>
      </c>
      <c r="E1301" s="66">
        <v>97</v>
      </c>
      <c r="F1301" s="55">
        <v>826</v>
      </c>
      <c r="G1301" s="73">
        <f t="shared" si="129"/>
        <v>4.9116999999999997</v>
      </c>
      <c r="H1301" s="67">
        <f t="shared" si="127"/>
        <v>952.87</v>
      </c>
      <c r="I1301" s="67">
        <f t="shared" si="131"/>
        <v>1177.6500000000001</v>
      </c>
    </row>
    <row r="1302" spans="1:9" ht="16.899999999999999" customHeight="1" x14ac:dyDescent="0.25">
      <c r="A1302" s="53" t="s">
        <v>271</v>
      </c>
      <c r="B1302" s="66">
        <v>1</v>
      </c>
      <c r="C1302" s="66">
        <f t="shared" si="128"/>
        <v>610</v>
      </c>
      <c r="D1302" s="66">
        <v>607</v>
      </c>
      <c r="E1302" s="66">
        <v>3</v>
      </c>
      <c r="F1302" s="55">
        <v>785</v>
      </c>
      <c r="G1302" s="73">
        <f t="shared" si="129"/>
        <v>4.6679000000000004</v>
      </c>
      <c r="H1302" s="67">
        <f t="shared" si="127"/>
        <v>28.01</v>
      </c>
      <c r="I1302" s="67">
        <f t="shared" si="131"/>
        <v>34.619999999999997</v>
      </c>
    </row>
    <row r="1303" spans="1:9" ht="16.899999999999999" customHeight="1" x14ac:dyDescent="0.25">
      <c r="A1303" s="53" t="s">
        <v>271</v>
      </c>
      <c r="B1303" s="66">
        <v>1</v>
      </c>
      <c r="C1303" s="66">
        <f t="shared" si="128"/>
        <v>736</v>
      </c>
      <c r="D1303" s="66">
        <v>550</v>
      </c>
      <c r="E1303" s="66">
        <v>186</v>
      </c>
      <c r="F1303" s="55">
        <v>826</v>
      </c>
      <c r="G1303" s="73">
        <f t="shared" si="129"/>
        <v>4.9116999999999997</v>
      </c>
      <c r="H1303" s="67">
        <f t="shared" si="127"/>
        <v>1827.15</v>
      </c>
      <c r="I1303" s="67">
        <f t="shared" si="131"/>
        <v>2258.17</v>
      </c>
    </row>
    <row r="1304" spans="1:9" ht="16.899999999999999" customHeight="1" x14ac:dyDescent="0.25">
      <c r="A1304" s="53" t="s">
        <v>271</v>
      </c>
      <c r="B1304" s="66">
        <v>1</v>
      </c>
      <c r="C1304" s="66">
        <f t="shared" si="128"/>
        <v>96</v>
      </c>
      <c r="D1304" s="66">
        <v>95</v>
      </c>
      <c r="E1304" s="66">
        <v>1</v>
      </c>
      <c r="F1304" s="55">
        <v>815</v>
      </c>
      <c r="G1304" s="73">
        <f t="shared" si="129"/>
        <v>4.8463000000000003</v>
      </c>
      <c r="H1304" s="67">
        <f t="shared" si="127"/>
        <v>9.69</v>
      </c>
      <c r="I1304" s="67">
        <f t="shared" si="131"/>
        <v>11.98</v>
      </c>
    </row>
    <row r="1305" spans="1:9" ht="16.899999999999999" customHeight="1" x14ac:dyDescent="0.25">
      <c r="A1305" s="53" t="s">
        <v>271</v>
      </c>
      <c r="B1305" s="66">
        <v>1</v>
      </c>
      <c r="C1305" s="66">
        <f t="shared" si="128"/>
        <v>827</v>
      </c>
      <c r="D1305" s="66">
        <v>486</v>
      </c>
      <c r="E1305" s="66">
        <v>341</v>
      </c>
      <c r="F1305" s="55">
        <v>815</v>
      </c>
      <c r="G1305" s="73">
        <f t="shared" si="129"/>
        <v>4.8463000000000003</v>
      </c>
      <c r="H1305" s="67">
        <f t="shared" si="127"/>
        <v>3305.18</v>
      </c>
      <c r="I1305" s="67">
        <f t="shared" si="131"/>
        <v>4084.87</v>
      </c>
    </row>
    <row r="1306" spans="1:9" ht="16.899999999999999" customHeight="1" x14ac:dyDescent="0.25">
      <c r="A1306" s="53" t="s">
        <v>271</v>
      </c>
      <c r="B1306" s="66">
        <v>1</v>
      </c>
      <c r="C1306" s="66">
        <f t="shared" si="128"/>
        <v>632.5</v>
      </c>
      <c r="D1306" s="66">
        <v>622</v>
      </c>
      <c r="E1306" s="66">
        <v>10.5</v>
      </c>
      <c r="F1306" s="55">
        <v>826</v>
      </c>
      <c r="G1306" s="73">
        <f t="shared" si="129"/>
        <v>4.9116999999999997</v>
      </c>
      <c r="H1306" s="67">
        <f t="shared" si="127"/>
        <v>103.15</v>
      </c>
      <c r="I1306" s="67">
        <f t="shared" si="131"/>
        <v>127.48</v>
      </c>
    </row>
    <row r="1307" spans="1:9" ht="16.899999999999999" customHeight="1" x14ac:dyDescent="0.25">
      <c r="A1307" s="53" t="s">
        <v>271</v>
      </c>
      <c r="B1307" s="66">
        <v>1</v>
      </c>
      <c r="C1307" s="66">
        <f t="shared" si="128"/>
        <v>623</v>
      </c>
      <c r="D1307" s="66">
        <v>598</v>
      </c>
      <c r="E1307" s="66">
        <v>25</v>
      </c>
      <c r="F1307" s="55">
        <v>826</v>
      </c>
      <c r="G1307" s="73">
        <f t="shared" si="129"/>
        <v>4.9116999999999997</v>
      </c>
      <c r="H1307" s="67">
        <f t="shared" si="127"/>
        <v>245.59</v>
      </c>
      <c r="I1307" s="67">
        <f t="shared" si="131"/>
        <v>303.52</v>
      </c>
    </row>
    <row r="1308" spans="1:9" ht="16.899999999999999" customHeight="1" x14ac:dyDescent="0.25">
      <c r="A1308" s="53" t="s">
        <v>271</v>
      </c>
      <c r="B1308" s="66">
        <v>1</v>
      </c>
      <c r="C1308" s="66">
        <f t="shared" si="128"/>
        <v>687</v>
      </c>
      <c r="D1308" s="66">
        <v>678</v>
      </c>
      <c r="E1308" s="66">
        <v>9</v>
      </c>
      <c r="F1308" s="55">
        <v>826</v>
      </c>
      <c r="G1308" s="73">
        <f t="shared" si="129"/>
        <v>4.9116999999999997</v>
      </c>
      <c r="H1308" s="67">
        <f t="shared" si="127"/>
        <v>88.41</v>
      </c>
      <c r="I1308" s="67">
        <f t="shared" si="131"/>
        <v>109.27</v>
      </c>
    </row>
    <row r="1309" spans="1:9" ht="16.899999999999999" customHeight="1" x14ac:dyDescent="0.25">
      <c r="A1309" s="53" t="s">
        <v>271</v>
      </c>
      <c r="B1309" s="66">
        <v>1</v>
      </c>
      <c r="C1309" s="66">
        <f t="shared" si="128"/>
        <v>608</v>
      </c>
      <c r="D1309" s="66">
        <v>598</v>
      </c>
      <c r="E1309" s="66">
        <v>10</v>
      </c>
      <c r="F1309" s="55">
        <v>826</v>
      </c>
      <c r="G1309" s="73">
        <f t="shared" si="129"/>
        <v>4.9116999999999997</v>
      </c>
      <c r="H1309" s="67">
        <f t="shared" si="127"/>
        <v>98.23</v>
      </c>
      <c r="I1309" s="68">
        <f>ROUND(H1309*1.2077,2)</f>
        <v>118.63</v>
      </c>
    </row>
    <row r="1310" spans="1:9" ht="16.899999999999999" customHeight="1" x14ac:dyDescent="0.25">
      <c r="A1310" s="53" t="s">
        <v>271</v>
      </c>
      <c r="B1310" s="66">
        <v>1</v>
      </c>
      <c r="C1310" s="66">
        <f t="shared" si="128"/>
        <v>647</v>
      </c>
      <c r="D1310" s="66">
        <v>598</v>
      </c>
      <c r="E1310" s="66">
        <v>49</v>
      </c>
      <c r="F1310" s="55">
        <v>735</v>
      </c>
      <c r="G1310" s="73">
        <f t="shared" si="129"/>
        <v>4.3705999999999996</v>
      </c>
      <c r="H1310" s="67">
        <f t="shared" si="127"/>
        <v>428.32</v>
      </c>
      <c r="I1310" s="67">
        <f t="shared" ref="I1310:I1322" si="132">ROUND(H1310*1.2359,2)</f>
        <v>529.36</v>
      </c>
    </row>
    <row r="1311" spans="1:9" ht="16.899999999999999" customHeight="1" x14ac:dyDescent="0.25">
      <c r="A1311" s="53" t="s">
        <v>271</v>
      </c>
      <c r="B1311" s="66">
        <v>1</v>
      </c>
      <c r="C1311" s="66">
        <f t="shared" si="128"/>
        <v>672</v>
      </c>
      <c r="D1311" s="66">
        <v>615</v>
      </c>
      <c r="E1311" s="66">
        <v>57</v>
      </c>
      <c r="F1311" s="55">
        <v>826</v>
      </c>
      <c r="G1311" s="73">
        <f t="shared" si="129"/>
        <v>4.9116999999999997</v>
      </c>
      <c r="H1311" s="67">
        <f t="shared" si="127"/>
        <v>559.92999999999995</v>
      </c>
      <c r="I1311" s="67">
        <f t="shared" si="132"/>
        <v>692.02</v>
      </c>
    </row>
    <row r="1312" spans="1:9" ht="16.899999999999999" customHeight="1" x14ac:dyDescent="0.25">
      <c r="A1312" s="53" t="s">
        <v>271</v>
      </c>
      <c r="B1312" s="66">
        <v>1</v>
      </c>
      <c r="C1312" s="66">
        <f t="shared" si="128"/>
        <v>656</v>
      </c>
      <c r="D1312" s="66">
        <v>598</v>
      </c>
      <c r="E1312" s="66">
        <v>58</v>
      </c>
      <c r="F1312" s="55">
        <v>815</v>
      </c>
      <c r="G1312" s="73">
        <f t="shared" si="129"/>
        <v>4.8463000000000003</v>
      </c>
      <c r="H1312" s="67">
        <f t="shared" si="127"/>
        <v>562.16999999999996</v>
      </c>
      <c r="I1312" s="67">
        <f t="shared" si="132"/>
        <v>694.79</v>
      </c>
    </row>
    <row r="1313" spans="1:9" ht="16.899999999999999" customHeight="1" x14ac:dyDescent="0.25">
      <c r="A1313" s="53" t="s">
        <v>271</v>
      </c>
      <c r="B1313" s="66">
        <v>1</v>
      </c>
      <c r="C1313" s="66">
        <f t="shared" si="128"/>
        <v>654</v>
      </c>
      <c r="D1313" s="66">
        <v>647</v>
      </c>
      <c r="E1313" s="66">
        <v>7</v>
      </c>
      <c r="F1313" s="55">
        <v>735</v>
      </c>
      <c r="G1313" s="73">
        <f t="shared" si="129"/>
        <v>4.3705999999999996</v>
      </c>
      <c r="H1313" s="67">
        <f t="shared" si="127"/>
        <v>61.19</v>
      </c>
      <c r="I1313" s="67">
        <f t="shared" si="132"/>
        <v>75.62</v>
      </c>
    </row>
    <row r="1314" spans="1:9" ht="16.899999999999999" customHeight="1" x14ac:dyDescent="0.25">
      <c r="A1314" s="53" t="s">
        <v>271</v>
      </c>
      <c r="B1314" s="66">
        <v>1</v>
      </c>
      <c r="C1314" s="66">
        <f t="shared" si="128"/>
        <v>674.5</v>
      </c>
      <c r="D1314" s="66">
        <v>638</v>
      </c>
      <c r="E1314" s="66">
        <v>36.5</v>
      </c>
      <c r="F1314" s="55">
        <v>785</v>
      </c>
      <c r="G1314" s="73">
        <f t="shared" si="129"/>
        <v>4.6679000000000004</v>
      </c>
      <c r="H1314" s="67">
        <f t="shared" si="127"/>
        <v>340.76</v>
      </c>
      <c r="I1314" s="67">
        <f t="shared" si="132"/>
        <v>421.15</v>
      </c>
    </row>
    <row r="1315" spans="1:9" ht="16.899999999999999" customHeight="1" x14ac:dyDescent="0.25">
      <c r="A1315" s="53" t="s">
        <v>271</v>
      </c>
      <c r="B1315" s="66">
        <v>1</v>
      </c>
      <c r="C1315" s="66">
        <f t="shared" si="128"/>
        <v>691</v>
      </c>
      <c r="D1315" s="66">
        <v>678</v>
      </c>
      <c r="E1315" s="66">
        <v>13</v>
      </c>
      <c r="F1315" s="55">
        <v>735</v>
      </c>
      <c r="G1315" s="73">
        <f t="shared" si="129"/>
        <v>4.3705999999999996</v>
      </c>
      <c r="H1315" s="67">
        <f t="shared" si="127"/>
        <v>113.64</v>
      </c>
      <c r="I1315" s="67">
        <f t="shared" si="132"/>
        <v>140.44999999999999</v>
      </c>
    </row>
    <row r="1316" spans="1:9" ht="16.899999999999999" customHeight="1" x14ac:dyDescent="0.25">
      <c r="A1316" s="53" t="s">
        <v>271</v>
      </c>
      <c r="B1316" s="66">
        <v>1</v>
      </c>
      <c r="C1316" s="66">
        <f t="shared" si="128"/>
        <v>480</v>
      </c>
      <c r="D1316" s="66">
        <v>472</v>
      </c>
      <c r="E1316" s="66">
        <v>8</v>
      </c>
      <c r="F1316" s="55">
        <v>826</v>
      </c>
      <c r="G1316" s="73">
        <f t="shared" si="129"/>
        <v>4.9116999999999997</v>
      </c>
      <c r="H1316" s="67">
        <f t="shared" si="127"/>
        <v>78.59</v>
      </c>
      <c r="I1316" s="67">
        <f t="shared" si="132"/>
        <v>97.13</v>
      </c>
    </row>
    <row r="1317" spans="1:9" ht="16.899999999999999" customHeight="1" x14ac:dyDescent="0.25">
      <c r="A1317" s="53" t="s">
        <v>271</v>
      </c>
      <c r="B1317" s="66">
        <v>1</v>
      </c>
      <c r="C1317" s="66">
        <f t="shared" si="128"/>
        <v>526.5</v>
      </c>
      <c r="D1317" s="66">
        <v>510</v>
      </c>
      <c r="E1317" s="66">
        <v>16.5</v>
      </c>
      <c r="F1317" s="55">
        <v>735</v>
      </c>
      <c r="G1317" s="73">
        <f t="shared" si="129"/>
        <v>4.3705999999999996</v>
      </c>
      <c r="H1317" s="67">
        <f t="shared" si="127"/>
        <v>144.22999999999999</v>
      </c>
      <c r="I1317" s="67">
        <f t="shared" si="132"/>
        <v>178.25</v>
      </c>
    </row>
    <row r="1318" spans="1:9" ht="16.899999999999999" customHeight="1" x14ac:dyDescent="0.25">
      <c r="A1318" s="53" t="s">
        <v>271</v>
      </c>
      <c r="B1318" s="66">
        <v>1</v>
      </c>
      <c r="C1318" s="66">
        <f t="shared" si="128"/>
        <v>600</v>
      </c>
      <c r="D1318" s="66">
        <v>494</v>
      </c>
      <c r="E1318" s="66">
        <v>106</v>
      </c>
      <c r="F1318" s="55">
        <v>760</v>
      </c>
      <c r="G1318" s="73">
        <f t="shared" si="129"/>
        <v>4.5191999999999997</v>
      </c>
      <c r="H1318" s="67">
        <f t="shared" si="127"/>
        <v>958.07</v>
      </c>
      <c r="I1318" s="67">
        <f t="shared" si="132"/>
        <v>1184.08</v>
      </c>
    </row>
    <row r="1319" spans="1:9" ht="16.899999999999999" customHeight="1" x14ac:dyDescent="0.25">
      <c r="A1319" s="53" t="s">
        <v>271</v>
      </c>
      <c r="B1319" s="66">
        <v>1</v>
      </c>
      <c r="C1319" s="66">
        <f t="shared" si="128"/>
        <v>456</v>
      </c>
      <c r="D1319" s="66">
        <v>407</v>
      </c>
      <c r="E1319" s="66">
        <v>49</v>
      </c>
      <c r="F1319" s="55">
        <v>815</v>
      </c>
      <c r="G1319" s="73">
        <f t="shared" si="129"/>
        <v>4.8463000000000003</v>
      </c>
      <c r="H1319" s="67">
        <f t="shared" si="127"/>
        <v>474.94</v>
      </c>
      <c r="I1319" s="67">
        <f t="shared" si="132"/>
        <v>586.98</v>
      </c>
    </row>
    <row r="1320" spans="1:9" ht="16.899999999999999" customHeight="1" x14ac:dyDescent="0.25">
      <c r="A1320" s="53" t="s">
        <v>271</v>
      </c>
      <c r="B1320" s="66">
        <v>1</v>
      </c>
      <c r="C1320" s="66">
        <f t="shared" si="128"/>
        <v>522</v>
      </c>
      <c r="D1320" s="66">
        <v>511</v>
      </c>
      <c r="E1320" s="66">
        <v>11</v>
      </c>
      <c r="F1320" s="55">
        <v>785</v>
      </c>
      <c r="G1320" s="73">
        <f t="shared" si="129"/>
        <v>4.6679000000000004</v>
      </c>
      <c r="H1320" s="67">
        <f t="shared" si="127"/>
        <v>102.69</v>
      </c>
      <c r="I1320" s="67">
        <f t="shared" si="132"/>
        <v>126.91</v>
      </c>
    </row>
    <row r="1321" spans="1:9" ht="16.899999999999999" customHeight="1" x14ac:dyDescent="0.25">
      <c r="A1321" s="53" t="s">
        <v>271</v>
      </c>
      <c r="B1321" s="66">
        <v>1</v>
      </c>
      <c r="C1321" s="66">
        <f t="shared" si="128"/>
        <v>447</v>
      </c>
      <c r="D1321" s="66">
        <v>414</v>
      </c>
      <c r="E1321" s="66">
        <v>33</v>
      </c>
      <c r="F1321" s="55">
        <v>735</v>
      </c>
      <c r="G1321" s="73">
        <f t="shared" si="129"/>
        <v>4.3705999999999996</v>
      </c>
      <c r="H1321" s="67">
        <f t="shared" si="127"/>
        <v>288.45999999999998</v>
      </c>
      <c r="I1321" s="67">
        <f t="shared" si="132"/>
        <v>356.51</v>
      </c>
    </row>
    <row r="1322" spans="1:9" ht="16.899999999999999" customHeight="1" x14ac:dyDescent="0.25">
      <c r="A1322" s="53" t="s">
        <v>271</v>
      </c>
      <c r="B1322" s="66">
        <v>1</v>
      </c>
      <c r="C1322" s="66">
        <f t="shared" si="128"/>
        <v>451.5</v>
      </c>
      <c r="D1322" s="66">
        <v>446</v>
      </c>
      <c r="E1322" s="66">
        <v>5.5</v>
      </c>
      <c r="F1322" s="55">
        <v>735</v>
      </c>
      <c r="G1322" s="73">
        <f t="shared" si="129"/>
        <v>4.3705999999999996</v>
      </c>
      <c r="H1322" s="67">
        <f t="shared" si="127"/>
        <v>48.08</v>
      </c>
      <c r="I1322" s="67">
        <f t="shared" si="132"/>
        <v>59.42</v>
      </c>
    </row>
    <row r="1323" spans="1:9" ht="16.899999999999999" customHeight="1" x14ac:dyDescent="0.25">
      <c r="A1323" s="53" t="s">
        <v>271</v>
      </c>
      <c r="B1323" s="66">
        <v>1</v>
      </c>
      <c r="C1323" s="66">
        <f t="shared" si="128"/>
        <v>623.5</v>
      </c>
      <c r="D1323" s="66">
        <v>599</v>
      </c>
      <c r="E1323" s="66">
        <v>24.5</v>
      </c>
      <c r="F1323" s="55">
        <v>826</v>
      </c>
      <c r="G1323" s="73">
        <f t="shared" si="129"/>
        <v>4.9116999999999997</v>
      </c>
      <c r="H1323" s="67">
        <f t="shared" si="127"/>
        <v>240.67</v>
      </c>
      <c r="I1323" s="68">
        <f>ROUND(H1323*1.2077,2)</f>
        <v>290.66000000000003</v>
      </c>
    </row>
    <row r="1324" spans="1:9" ht="16.899999999999999" customHeight="1" x14ac:dyDescent="0.25">
      <c r="A1324" s="53" t="s">
        <v>271</v>
      </c>
      <c r="B1324" s="66">
        <v>1</v>
      </c>
      <c r="C1324" s="66">
        <f t="shared" si="128"/>
        <v>440</v>
      </c>
      <c r="D1324" s="66">
        <v>438</v>
      </c>
      <c r="E1324" s="66">
        <v>2</v>
      </c>
      <c r="F1324" s="55">
        <v>815</v>
      </c>
      <c r="G1324" s="73">
        <f t="shared" si="129"/>
        <v>4.8463000000000003</v>
      </c>
      <c r="H1324" s="67">
        <f t="shared" si="127"/>
        <v>19.39</v>
      </c>
      <c r="I1324" s="67">
        <f t="shared" ref="I1324:I1330" si="133">ROUND(H1324*1.2359,2)</f>
        <v>23.96</v>
      </c>
    </row>
    <row r="1325" spans="1:9" ht="16.899999999999999" customHeight="1" x14ac:dyDescent="0.25">
      <c r="A1325" s="53" t="s">
        <v>271</v>
      </c>
      <c r="B1325" s="66">
        <v>1</v>
      </c>
      <c r="C1325" s="66">
        <f t="shared" si="128"/>
        <v>573</v>
      </c>
      <c r="D1325" s="66">
        <v>567</v>
      </c>
      <c r="E1325" s="66">
        <v>6</v>
      </c>
      <c r="F1325" s="55">
        <v>785</v>
      </c>
      <c r="G1325" s="73">
        <f t="shared" si="129"/>
        <v>4.6679000000000004</v>
      </c>
      <c r="H1325" s="67">
        <f t="shared" si="127"/>
        <v>56.01</v>
      </c>
      <c r="I1325" s="67">
        <f t="shared" si="133"/>
        <v>69.22</v>
      </c>
    </row>
    <row r="1326" spans="1:9" ht="16.899999999999999" customHeight="1" x14ac:dyDescent="0.25">
      <c r="A1326" s="53" t="s">
        <v>271</v>
      </c>
      <c r="B1326" s="66">
        <v>1</v>
      </c>
      <c r="C1326" s="66">
        <f t="shared" si="128"/>
        <v>289.5</v>
      </c>
      <c r="D1326" s="66">
        <v>279</v>
      </c>
      <c r="E1326" s="66">
        <v>10.5</v>
      </c>
      <c r="F1326" s="55">
        <v>735</v>
      </c>
      <c r="G1326" s="73">
        <f t="shared" si="129"/>
        <v>4.3705999999999996</v>
      </c>
      <c r="H1326" s="67">
        <f t="shared" si="127"/>
        <v>91.78</v>
      </c>
      <c r="I1326" s="67">
        <f t="shared" si="133"/>
        <v>113.43</v>
      </c>
    </row>
    <row r="1327" spans="1:9" ht="16.899999999999999" customHeight="1" x14ac:dyDescent="0.25">
      <c r="A1327" s="53" t="s">
        <v>271</v>
      </c>
      <c r="B1327" s="66">
        <v>1</v>
      </c>
      <c r="C1327" s="66">
        <f t="shared" si="128"/>
        <v>435</v>
      </c>
      <c r="D1327" s="66">
        <v>399</v>
      </c>
      <c r="E1327" s="66">
        <v>36</v>
      </c>
      <c r="F1327" s="55">
        <v>815</v>
      </c>
      <c r="G1327" s="73">
        <f t="shared" si="129"/>
        <v>4.8463000000000003</v>
      </c>
      <c r="H1327" s="67">
        <f t="shared" si="127"/>
        <v>348.93</v>
      </c>
      <c r="I1327" s="67">
        <f t="shared" si="133"/>
        <v>431.24</v>
      </c>
    </row>
    <row r="1328" spans="1:9" ht="16.899999999999999" customHeight="1" x14ac:dyDescent="0.25">
      <c r="A1328" s="53" t="s">
        <v>271</v>
      </c>
      <c r="B1328" s="66">
        <v>1</v>
      </c>
      <c r="C1328" s="66">
        <f t="shared" si="128"/>
        <v>727</v>
      </c>
      <c r="D1328" s="66">
        <v>678</v>
      </c>
      <c r="E1328" s="66">
        <v>49</v>
      </c>
      <c r="F1328" s="55">
        <v>735</v>
      </c>
      <c r="G1328" s="73">
        <f t="shared" si="129"/>
        <v>4.3705999999999996</v>
      </c>
      <c r="H1328" s="67">
        <f t="shared" si="127"/>
        <v>428.32</v>
      </c>
      <c r="I1328" s="67">
        <f t="shared" si="133"/>
        <v>529.36</v>
      </c>
    </row>
    <row r="1329" spans="1:9" ht="16.899999999999999" customHeight="1" x14ac:dyDescent="0.25">
      <c r="A1329" s="53" t="s">
        <v>271</v>
      </c>
      <c r="B1329" s="66">
        <v>1</v>
      </c>
      <c r="C1329" s="66">
        <f t="shared" si="128"/>
        <v>552</v>
      </c>
      <c r="D1329" s="66">
        <v>518</v>
      </c>
      <c r="E1329" s="66">
        <v>34</v>
      </c>
      <c r="F1329" s="55">
        <v>826</v>
      </c>
      <c r="G1329" s="73">
        <f t="shared" si="129"/>
        <v>4.9116999999999997</v>
      </c>
      <c r="H1329" s="67">
        <f t="shared" si="127"/>
        <v>334</v>
      </c>
      <c r="I1329" s="67">
        <f t="shared" si="133"/>
        <v>412.79</v>
      </c>
    </row>
    <row r="1330" spans="1:9" ht="16.899999999999999" customHeight="1" x14ac:dyDescent="0.25">
      <c r="A1330" s="53" t="s">
        <v>271</v>
      </c>
      <c r="B1330" s="66">
        <v>1</v>
      </c>
      <c r="C1330" s="66">
        <f t="shared" si="128"/>
        <v>256</v>
      </c>
      <c r="D1330" s="66">
        <v>184</v>
      </c>
      <c r="E1330" s="66">
        <v>72</v>
      </c>
      <c r="F1330" s="55">
        <v>815</v>
      </c>
      <c r="G1330" s="73">
        <f t="shared" si="129"/>
        <v>4.8463000000000003</v>
      </c>
      <c r="H1330" s="67">
        <f t="shared" si="127"/>
        <v>697.87</v>
      </c>
      <c r="I1330" s="67">
        <f t="shared" si="133"/>
        <v>862.5</v>
      </c>
    </row>
    <row r="1331" spans="1:9" ht="16.899999999999999" customHeight="1" x14ac:dyDescent="0.25">
      <c r="A1331" s="53" t="s">
        <v>272</v>
      </c>
      <c r="B1331" s="66">
        <v>1</v>
      </c>
      <c r="C1331" s="66">
        <f t="shared" si="128"/>
        <v>4.7519999999999998</v>
      </c>
      <c r="D1331" s="66">
        <v>0</v>
      </c>
      <c r="E1331" s="66">
        <v>4.7519999999999998</v>
      </c>
      <c r="F1331" s="55">
        <v>815</v>
      </c>
      <c r="G1331" s="73">
        <f t="shared" si="129"/>
        <v>4.8463000000000003</v>
      </c>
      <c r="H1331" s="67">
        <f t="shared" si="127"/>
        <v>46.06</v>
      </c>
      <c r="I1331" s="68">
        <f>ROUND(H1331*1.2077,2)</f>
        <v>55.63</v>
      </c>
    </row>
    <row r="1332" spans="1:9" ht="16.899999999999999" customHeight="1" x14ac:dyDescent="0.25">
      <c r="A1332" s="53" t="s">
        <v>272</v>
      </c>
      <c r="B1332" s="66">
        <v>1</v>
      </c>
      <c r="C1332" s="66">
        <f t="shared" si="128"/>
        <v>64.5</v>
      </c>
      <c r="D1332" s="66">
        <v>0</v>
      </c>
      <c r="E1332" s="66">
        <v>64.5</v>
      </c>
      <c r="F1332" s="55">
        <v>815</v>
      </c>
      <c r="G1332" s="73">
        <f t="shared" si="129"/>
        <v>4.8463000000000003</v>
      </c>
      <c r="H1332" s="67">
        <f t="shared" si="127"/>
        <v>625.16999999999996</v>
      </c>
      <c r="I1332" s="67">
        <f t="shared" ref="I1332:I1342" si="134">ROUND(H1332*1.2359,2)</f>
        <v>772.65</v>
      </c>
    </row>
    <row r="1333" spans="1:9" ht="16.899999999999999" customHeight="1" x14ac:dyDescent="0.25">
      <c r="A1333" s="53" t="s">
        <v>271</v>
      </c>
      <c r="B1333" s="66">
        <v>1</v>
      </c>
      <c r="C1333" s="66">
        <f t="shared" si="128"/>
        <v>104</v>
      </c>
      <c r="D1333" s="66">
        <v>103</v>
      </c>
      <c r="E1333" s="66">
        <v>1</v>
      </c>
      <c r="F1333" s="55">
        <v>760</v>
      </c>
      <c r="G1333" s="73">
        <f t="shared" si="129"/>
        <v>4.5191999999999997</v>
      </c>
      <c r="H1333" s="67">
        <f t="shared" si="127"/>
        <v>9.0399999999999991</v>
      </c>
      <c r="I1333" s="67">
        <f t="shared" si="134"/>
        <v>11.17</v>
      </c>
    </row>
    <row r="1334" spans="1:9" ht="16.899999999999999" customHeight="1" x14ac:dyDescent="0.25">
      <c r="A1334" s="53" t="s">
        <v>271</v>
      </c>
      <c r="B1334" s="66">
        <v>1</v>
      </c>
      <c r="C1334" s="66">
        <f t="shared" si="128"/>
        <v>136</v>
      </c>
      <c r="D1334" s="66">
        <v>111</v>
      </c>
      <c r="E1334" s="66">
        <v>25</v>
      </c>
      <c r="F1334" s="55">
        <v>760</v>
      </c>
      <c r="G1334" s="73">
        <f t="shared" si="129"/>
        <v>4.5191999999999997</v>
      </c>
      <c r="H1334" s="67">
        <f t="shared" si="127"/>
        <v>225.96</v>
      </c>
      <c r="I1334" s="67">
        <f t="shared" si="134"/>
        <v>279.26</v>
      </c>
    </row>
    <row r="1335" spans="1:9" ht="16.899999999999999" customHeight="1" x14ac:dyDescent="0.25">
      <c r="A1335" s="53" t="s">
        <v>271</v>
      </c>
      <c r="B1335" s="66">
        <v>1</v>
      </c>
      <c r="C1335" s="66">
        <f t="shared" si="128"/>
        <v>110.892</v>
      </c>
      <c r="D1335" s="66">
        <v>103</v>
      </c>
      <c r="E1335" s="66">
        <v>7.8920000000000003</v>
      </c>
      <c r="F1335" s="55">
        <v>760</v>
      </c>
      <c r="G1335" s="73">
        <f t="shared" si="129"/>
        <v>4.5191999999999997</v>
      </c>
      <c r="H1335" s="67">
        <f t="shared" si="127"/>
        <v>71.33</v>
      </c>
      <c r="I1335" s="67">
        <f t="shared" si="134"/>
        <v>88.16</v>
      </c>
    </row>
    <row r="1336" spans="1:9" ht="16.899999999999999" customHeight="1" x14ac:dyDescent="0.25">
      <c r="A1336" s="53" t="s">
        <v>271</v>
      </c>
      <c r="B1336" s="66">
        <v>1</v>
      </c>
      <c r="C1336" s="66">
        <f t="shared" si="128"/>
        <v>112</v>
      </c>
      <c r="D1336" s="66">
        <v>71</v>
      </c>
      <c r="E1336" s="66">
        <v>41</v>
      </c>
      <c r="F1336" s="55">
        <v>760</v>
      </c>
      <c r="G1336" s="73">
        <f t="shared" si="129"/>
        <v>4.5191999999999997</v>
      </c>
      <c r="H1336" s="67">
        <f t="shared" si="127"/>
        <v>370.57</v>
      </c>
      <c r="I1336" s="67">
        <f t="shared" si="134"/>
        <v>457.99</v>
      </c>
    </row>
    <row r="1337" spans="1:9" ht="16.899999999999999" customHeight="1" x14ac:dyDescent="0.25">
      <c r="A1337" s="53" t="s">
        <v>273</v>
      </c>
      <c r="B1337" s="66">
        <v>1</v>
      </c>
      <c r="C1337" s="66">
        <f t="shared" si="128"/>
        <v>522</v>
      </c>
      <c r="D1337" s="66">
        <v>518</v>
      </c>
      <c r="E1337" s="66">
        <v>4</v>
      </c>
      <c r="F1337" s="55">
        <v>1360</v>
      </c>
      <c r="G1337" s="73">
        <f t="shared" si="129"/>
        <v>8.0870999999999995</v>
      </c>
      <c r="H1337" s="67">
        <f t="shared" si="127"/>
        <v>64.7</v>
      </c>
      <c r="I1337" s="67">
        <f t="shared" si="134"/>
        <v>79.959999999999994</v>
      </c>
    </row>
    <row r="1338" spans="1:9" ht="16.899999999999999" customHeight="1" x14ac:dyDescent="0.25">
      <c r="A1338" s="53" t="s">
        <v>273</v>
      </c>
      <c r="B1338" s="66">
        <v>1</v>
      </c>
      <c r="C1338" s="66">
        <f t="shared" si="128"/>
        <v>548.5</v>
      </c>
      <c r="D1338" s="66">
        <v>510</v>
      </c>
      <c r="E1338" s="66">
        <v>38.5</v>
      </c>
      <c r="F1338" s="55">
        <v>1320</v>
      </c>
      <c r="G1338" s="73">
        <f t="shared" si="129"/>
        <v>7.8491999999999997</v>
      </c>
      <c r="H1338" s="67">
        <f t="shared" si="127"/>
        <v>604.39</v>
      </c>
      <c r="I1338" s="67">
        <f t="shared" si="134"/>
        <v>746.97</v>
      </c>
    </row>
    <row r="1339" spans="1:9" ht="16.899999999999999" customHeight="1" x14ac:dyDescent="0.25">
      <c r="A1339" s="53" t="s">
        <v>274</v>
      </c>
      <c r="B1339" s="66">
        <v>1</v>
      </c>
      <c r="C1339" s="66">
        <f t="shared" si="128"/>
        <v>609</v>
      </c>
      <c r="D1339" s="66">
        <v>598</v>
      </c>
      <c r="E1339" s="66">
        <v>11</v>
      </c>
      <c r="F1339" s="55">
        <v>935</v>
      </c>
      <c r="G1339" s="73">
        <f t="shared" si="129"/>
        <v>5.5598999999999998</v>
      </c>
      <c r="H1339" s="67">
        <f t="shared" si="127"/>
        <v>122.32</v>
      </c>
      <c r="I1339" s="67">
        <f t="shared" si="134"/>
        <v>151.18</v>
      </c>
    </row>
    <row r="1340" spans="1:9" ht="16.899999999999999" customHeight="1" x14ac:dyDescent="0.25">
      <c r="A1340" s="53" t="s">
        <v>275</v>
      </c>
      <c r="B1340" s="66">
        <v>1</v>
      </c>
      <c r="C1340" s="66">
        <f t="shared" si="128"/>
        <v>496.5</v>
      </c>
      <c r="D1340" s="66">
        <v>486</v>
      </c>
      <c r="E1340" s="66">
        <v>10.5</v>
      </c>
      <c r="F1340" s="55">
        <v>960</v>
      </c>
      <c r="G1340" s="73">
        <f>ROUND(F1340/168.17,4)</f>
        <v>5.7084999999999999</v>
      </c>
      <c r="H1340" s="67">
        <f t="shared" si="127"/>
        <v>119.88</v>
      </c>
      <c r="I1340" s="67">
        <f t="shared" si="134"/>
        <v>148.16</v>
      </c>
    </row>
    <row r="1341" spans="1:9" ht="16.899999999999999" customHeight="1" x14ac:dyDescent="0.25">
      <c r="A1341" s="53" t="s">
        <v>276</v>
      </c>
      <c r="B1341" s="66">
        <v>1</v>
      </c>
      <c r="C1341" s="66">
        <f t="shared" si="128"/>
        <v>578</v>
      </c>
      <c r="D1341" s="66">
        <v>551</v>
      </c>
      <c r="E1341" s="66">
        <v>27</v>
      </c>
      <c r="F1341" s="55">
        <v>1910</v>
      </c>
      <c r="G1341" s="73">
        <f t="shared" si="129"/>
        <v>11.3576</v>
      </c>
      <c r="H1341" s="67">
        <f t="shared" ref="H1341" si="135">ROUND(E1341*G1341*2,2)</f>
        <v>613.30999999999995</v>
      </c>
      <c r="I1341" s="67">
        <f t="shared" si="134"/>
        <v>757.99</v>
      </c>
    </row>
    <row r="1342" spans="1:9" ht="16.899999999999999" customHeight="1" x14ac:dyDescent="0.25">
      <c r="A1342" s="53" t="s">
        <v>294</v>
      </c>
      <c r="B1342" s="66">
        <v>1</v>
      </c>
      <c r="C1342" s="66">
        <f t="shared" ref="C1342" si="136">D1342+E1342</f>
        <v>707</v>
      </c>
      <c r="D1342" s="66">
        <v>638</v>
      </c>
      <c r="E1342" s="66">
        <v>69</v>
      </c>
      <c r="F1342" s="55">
        <v>1730</v>
      </c>
      <c r="G1342" s="73">
        <f t="shared" ref="G1342" si="137">ROUND(F1342/168.17,4)</f>
        <v>10.2872</v>
      </c>
      <c r="H1342" s="67">
        <f>ROUND(E1342*G1342*2,2)</f>
        <v>1419.63</v>
      </c>
      <c r="I1342" s="67">
        <f t="shared" si="134"/>
        <v>1754.52</v>
      </c>
    </row>
    <row r="1343" spans="1:9" ht="16.899999999999999" customHeight="1" x14ac:dyDescent="0.25">
      <c r="A1343" s="56"/>
      <c r="B1343" s="57"/>
      <c r="C1343" s="57"/>
      <c r="D1343" s="57"/>
      <c r="E1343" s="57"/>
      <c r="F1343" s="42"/>
      <c r="G1343" s="42"/>
      <c r="H1343" s="58"/>
      <c r="I1343" s="58"/>
    </row>
    <row r="1344" spans="1:9" x14ac:dyDescent="0.25">
      <c r="A1344" s="24" t="s">
        <v>296</v>
      </c>
    </row>
    <row r="1346" spans="1:2" x14ac:dyDescent="0.25">
      <c r="A1346" s="230" t="s">
        <v>298</v>
      </c>
      <c r="B1346" s="230"/>
    </row>
  </sheetData>
  <mergeCells count="13">
    <mergeCell ref="A1346:B1346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DD4C-6556-4633-9D68-DB1564D64656}">
  <sheetPr>
    <tabColor theme="5" tint="0.59999389629810485"/>
  </sheetPr>
  <dimension ref="A1:I382"/>
  <sheetViews>
    <sheetView zoomScale="80" zoomScaleNormal="80" workbookViewId="0">
      <selection activeCell="O9" sqref="O9"/>
    </sheetView>
  </sheetViews>
  <sheetFormatPr defaultRowHeight="16.5" x14ac:dyDescent="0.25"/>
  <cols>
    <col min="1" max="1" width="69.7109375" style="24" customWidth="1"/>
    <col min="2" max="2" width="13" style="24" customWidth="1"/>
    <col min="3" max="3" width="10.7109375" style="24" customWidth="1"/>
    <col min="4" max="4" width="12.140625" style="24" customWidth="1"/>
    <col min="5" max="5" width="16.140625" style="24" customWidth="1"/>
    <col min="6" max="6" width="16" style="24" customWidth="1"/>
    <col min="7" max="7" width="14.5703125" style="24" customWidth="1"/>
    <col min="8" max="8" width="18.28515625" style="24" customWidth="1"/>
    <col min="9" max="9" width="16.42578125" style="24" customWidth="1"/>
    <col min="10" max="16384" width="9.140625" style="24"/>
  </cols>
  <sheetData>
    <row r="1" spans="1:9" x14ac:dyDescent="0.25">
      <c r="H1" s="237" t="s">
        <v>309</v>
      </c>
      <c r="I1" s="237"/>
    </row>
    <row r="2" spans="1:9" s="25" customFormat="1" ht="30.75" customHeight="1" x14ac:dyDescent="0.25">
      <c r="A2" s="238" t="s">
        <v>288</v>
      </c>
      <c r="B2" s="238"/>
      <c r="C2" s="238"/>
      <c r="D2" s="238"/>
      <c r="E2" s="238"/>
      <c r="F2" s="238"/>
      <c r="G2" s="238"/>
      <c r="H2" s="238"/>
      <c r="I2" s="238"/>
    </row>
    <row r="4" spans="1:9" x14ac:dyDescent="0.25">
      <c r="A4" s="24" t="s">
        <v>302</v>
      </c>
    </row>
    <row r="5" spans="1:9" x14ac:dyDescent="0.25">
      <c r="A5" s="24" t="s">
        <v>303</v>
      </c>
    </row>
    <row r="6" spans="1:9" x14ac:dyDescent="0.25">
      <c r="E6" s="26"/>
      <c r="H6" s="27"/>
    </row>
    <row r="7" spans="1:9" ht="30" customHeight="1" x14ac:dyDescent="0.25">
      <c r="A7" s="239"/>
      <c r="B7" s="239" t="s">
        <v>3</v>
      </c>
      <c r="C7" s="234" t="s">
        <v>4</v>
      </c>
      <c r="D7" s="234"/>
      <c r="E7" s="234"/>
      <c r="F7" s="234" t="s">
        <v>2</v>
      </c>
      <c r="G7" s="234" t="s">
        <v>293</v>
      </c>
      <c r="H7" s="235" t="s">
        <v>121</v>
      </c>
      <c r="I7" s="240" t="s">
        <v>122</v>
      </c>
    </row>
    <row r="8" spans="1:9" ht="24" customHeight="1" x14ac:dyDescent="0.25">
      <c r="A8" s="239"/>
      <c r="B8" s="239"/>
      <c r="C8" s="241" t="s">
        <v>291</v>
      </c>
      <c r="D8" s="241" t="s">
        <v>306</v>
      </c>
      <c r="E8" s="234" t="s">
        <v>123</v>
      </c>
      <c r="F8" s="234"/>
      <c r="G8" s="234"/>
      <c r="H8" s="235"/>
      <c r="I8" s="240"/>
    </row>
    <row r="9" spans="1:9" ht="33" customHeight="1" x14ac:dyDescent="0.25">
      <c r="A9" s="239"/>
      <c r="B9" s="239"/>
      <c r="C9" s="242"/>
      <c r="D9" s="242"/>
      <c r="E9" s="234"/>
      <c r="F9" s="234"/>
      <c r="G9" s="234"/>
      <c r="H9" s="235"/>
      <c r="I9" s="240"/>
    </row>
    <row r="10" spans="1:9" x14ac:dyDescent="0.25">
      <c r="A10" s="64">
        <v>1</v>
      </c>
      <c r="B10" s="64">
        <v>2</v>
      </c>
      <c r="C10" s="64" t="s">
        <v>19</v>
      </c>
      <c r="D10" s="64">
        <v>4</v>
      </c>
      <c r="E10" s="64">
        <v>5</v>
      </c>
      <c r="F10" s="64">
        <v>6</v>
      </c>
      <c r="G10" s="64">
        <v>7</v>
      </c>
      <c r="H10" s="64">
        <v>8</v>
      </c>
      <c r="I10" s="64" t="s">
        <v>295</v>
      </c>
    </row>
    <row r="11" spans="1:9" s="25" customFormat="1" ht="17.25" customHeight="1" x14ac:dyDescent="0.25">
      <c r="A11" s="28" t="s">
        <v>0</v>
      </c>
      <c r="B11" s="29">
        <f>SUM(B12,B135,B287,B324)</f>
        <v>366</v>
      </c>
      <c r="C11" s="29"/>
      <c r="D11" s="29"/>
      <c r="E11" s="29">
        <f>E12+E135+E287+E324</f>
        <v>5498</v>
      </c>
      <c r="F11" s="30"/>
      <c r="G11" s="30"/>
      <c r="H11" s="30">
        <f>H12+H135+H287+H324</f>
        <v>95693.07</v>
      </c>
      <c r="I11" s="30">
        <f>I12+I135+I287+I324</f>
        <v>118267.19000000005</v>
      </c>
    </row>
    <row r="12" spans="1:9" ht="15.75" customHeight="1" x14ac:dyDescent="0.25">
      <c r="A12" s="74" t="s">
        <v>305</v>
      </c>
      <c r="B12" s="32">
        <f t="shared" ref="B12" si="0">SUM(B13:B134)</f>
        <v>122</v>
      </c>
      <c r="C12" s="32"/>
      <c r="D12" s="32"/>
      <c r="E12" s="32">
        <f>SUM(E13:E134)</f>
        <v>2686</v>
      </c>
      <c r="F12" s="33"/>
      <c r="G12" s="33"/>
      <c r="H12" s="33">
        <f>SUM(H13:H134)</f>
        <v>57986.249999999993</v>
      </c>
      <c r="I12" s="33">
        <f>SUM(I13:I134)</f>
        <v>71665.230000000025</v>
      </c>
    </row>
    <row r="13" spans="1:9" x14ac:dyDescent="0.25">
      <c r="A13" s="34" t="s">
        <v>124</v>
      </c>
      <c r="B13" s="35">
        <v>1</v>
      </c>
      <c r="C13" s="35">
        <f t="shared" ref="C13:C76" si="1">D13+E13</f>
        <v>176</v>
      </c>
      <c r="D13" s="35">
        <v>167</v>
      </c>
      <c r="E13" s="35">
        <v>9</v>
      </c>
      <c r="F13" s="36"/>
      <c r="G13" s="36">
        <v>14.46</v>
      </c>
      <c r="H13" s="36">
        <f>ROUND(G13*E13*2,2)</f>
        <v>260.27999999999997</v>
      </c>
      <c r="I13" s="36">
        <f>ROUND(H13*1.2359,2)</f>
        <v>321.68</v>
      </c>
    </row>
    <row r="14" spans="1:9" x14ac:dyDescent="0.25">
      <c r="A14" s="34" t="s">
        <v>125</v>
      </c>
      <c r="B14" s="35">
        <v>1</v>
      </c>
      <c r="C14" s="35">
        <f t="shared" si="1"/>
        <v>195</v>
      </c>
      <c r="D14" s="35">
        <v>167</v>
      </c>
      <c r="E14" s="35">
        <v>28</v>
      </c>
      <c r="F14" s="36"/>
      <c r="G14" s="36">
        <v>10.199999999999999</v>
      </c>
      <c r="H14" s="36">
        <f t="shared" ref="H14:H77" si="2">ROUND(G14*E14*2,2)</f>
        <v>571.20000000000005</v>
      </c>
      <c r="I14" s="36">
        <f t="shared" ref="I14:I77" si="3">ROUND(H14*1.2359,2)</f>
        <v>705.95</v>
      </c>
    </row>
    <row r="15" spans="1:9" x14ac:dyDescent="0.25">
      <c r="A15" s="34" t="s">
        <v>126</v>
      </c>
      <c r="B15" s="35">
        <v>1</v>
      </c>
      <c r="C15" s="35">
        <f t="shared" si="1"/>
        <v>182</v>
      </c>
      <c r="D15" s="35">
        <v>167</v>
      </c>
      <c r="E15" s="35">
        <v>15</v>
      </c>
      <c r="F15" s="36"/>
      <c r="G15" s="36">
        <v>10.56</v>
      </c>
      <c r="H15" s="36">
        <f t="shared" si="2"/>
        <v>316.8</v>
      </c>
      <c r="I15" s="36">
        <f t="shared" si="3"/>
        <v>391.53</v>
      </c>
    </row>
    <row r="16" spans="1:9" x14ac:dyDescent="0.25">
      <c r="A16" s="34" t="s">
        <v>119</v>
      </c>
      <c r="B16" s="35">
        <v>1</v>
      </c>
      <c r="C16" s="35">
        <f t="shared" si="1"/>
        <v>168</v>
      </c>
      <c r="D16" s="35">
        <v>167</v>
      </c>
      <c r="E16" s="35">
        <v>1</v>
      </c>
      <c r="F16" s="36"/>
      <c r="G16" s="36">
        <v>8.8699999999999992</v>
      </c>
      <c r="H16" s="36">
        <f t="shared" si="2"/>
        <v>17.739999999999998</v>
      </c>
      <c r="I16" s="36">
        <f t="shared" si="3"/>
        <v>21.92</v>
      </c>
    </row>
    <row r="17" spans="1:9" x14ac:dyDescent="0.25">
      <c r="A17" s="34" t="s">
        <v>127</v>
      </c>
      <c r="B17" s="35">
        <v>1</v>
      </c>
      <c r="C17" s="35">
        <f t="shared" si="1"/>
        <v>169</v>
      </c>
      <c r="D17" s="35">
        <v>167</v>
      </c>
      <c r="E17" s="35">
        <v>2</v>
      </c>
      <c r="F17" s="36"/>
      <c r="G17" s="36">
        <v>14.75</v>
      </c>
      <c r="H17" s="36">
        <f t="shared" si="2"/>
        <v>59</v>
      </c>
      <c r="I17" s="36">
        <f t="shared" si="3"/>
        <v>72.92</v>
      </c>
    </row>
    <row r="18" spans="1:9" x14ac:dyDescent="0.25">
      <c r="A18" s="34" t="s">
        <v>127</v>
      </c>
      <c r="B18" s="35">
        <v>1</v>
      </c>
      <c r="C18" s="35">
        <f t="shared" si="1"/>
        <v>175</v>
      </c>
      <c r="D18" s="35">
        <v>167</v>
      </c>
      <c r="E18" s="35">
        <v>8</v>
      </c>
      <c r="F18" s="36"/>
      <c r="G18" s="36">
        <v>14.75</v>
      </c>
      <c r="H18" s="36">
        <f t="shared" si="2"/>
        <v>236</v>
      </c>
      <c r="I18" s="36">
        <f t="shared" si="3"/>
        <v>291.67</v>
      </c>
    </row>
    <row r="19" spans="1:9" x14ac:dyDescent="0.25">
      <c r="A19" s="34" t="s">
        <v>127</v>
      </c>
      <c r="B19" s="35">
        <v>1</v>
      </c>
      <c r="C19" s="35">
        <f t="shared" si="1"/>
        <v>169</v>
      </c>
      <c r="D19" s="35">
        <v>167</v>
      </c>
      <c r="E19" s="35">
        <v>2</v>
      </c>
      <c r="F19" s="36"/>
      <c r="G19" s="36">
        <v>10.35</v>
      </c>
      <c r="H19" s="36">
        <f t="shared" si="2"/>
        <v>41.4</v>
      </c>
      <c r="I19" s="36">
        <f t="shared" si="3"/>
        <v>51.17</v>
      </c>
    </row>
    <row r="20" spans="1:9" x14ac:dyDescent="0.25">
      <c r="A20" s="34" t="s">
        <v>127</v>
      </c>
      <c r="B20" s="35">
        <v>1</v>
      </c>
      <c r="C20" s="35">
        <f t="shared" si="1"/>
        <v>171</v>
      </c>
      <c r="D20" s="35">
        <v>167</v>
      </c>
      <c r="E20" s="35">
        <v>4</v>
      </c>
      <c r="F20" s="36"/>
      <c r="G20" s="36">
        <v>14.25</v>
      </c>
      <c r="H20" s="36">
        <f t="shared" si="2"/>
        <v>114</v>
      </c>
      <c r="I20" s="36">
        <f t="shared" si="3"/>
        <v>140.88999999999999</v>
      </c>
    </row>
    <row r="21" spans="1:9" x14ac:dyDescent="0.25">
      <c r="A21" s="34" t="s">
        <v>127</v>
      </c>
      <c r="B21" s="35">
        <v>1</v>
      </c>
      <c r="C21" s="35">
        <f t="shared" si="1"/>
        <v>175</v>
      </c>
      <c r="D21" s="35">
        <v>167</v>
      </c>
      <c r="E21" s="35">
        <v>8</v>
      </c>
      <c r="F21" s="36"/>
      <c r="G21" s="36">
        <v>14.25</v>
      </c>
      <c r="H21" s="36">
        <f t="shared" si="2"/>
        <v>228</v>
      </c>
      <c r="I21" s="36">
        <f t="shared" si="3"/>
        <v>281.79000000000002</v>
      </c>
    </row>
    <row r="22" spans="1:9" x14ac:dyDescent="0.25">
      <c r="A22" s="34" t="s">
        <v>127</v>
      </c>
      <c r="B22" s="35">
        <v>1</v>
      </c>
      <c r="C22" s="35">
        <f t="shared" si="1"/>
        <v>175</v>
      </c>
      <c r="D22" s="35">
        <v>167</v>
      </c>
      <c r="E22" s="35">
        <v>8</v>
      </c>
      <c r="F22" s="36"/>
      <c r="G22" s="36">
        <v>14.25</v>
      </c>
      <c r="H22" s="36">
        <f t="shared" si="2"/>
        <v>228</v>
      </c>
      <c r="I22" s="36">
        <f t="shared" si="3"/>
        <v>281.79000000000002</v>
      </c>
    </row>
    <row r="23" spans="1:9" x14ac:dyDescent="0.25">
      <c r="A23" s="34" t="s">
        <v>128</v>
      </c>
      <c r="B23" s="35">
        <v>1</v>
      </c>
      <c r="C23" s="35">
        <f t="shared" si="1"/>
        <v>200</v>
      </c>
      <c r="D23" s="35">
        <v>167</v>
      </c>
      <c r="E23" s="35">
        <v>33</v>
      </c>
      <c r="F23" s="36"/>
      <c r="G23" s="36">
        <v>10.56</v>
      </c>
      <c r="H23" s="36">
        <f t="shared" si="2"/>
        <v>696.96</v>
      </c>
      <c r="I23" s="36">
        <f t="shared" si="3"/>
        <v>861.37</v>
      </c>
    </row>
    <row r="24" spans="1:9" x14ac:dyDescent="0.25">
      <c r="A24" s="34" t="s">
        <v>128</v>
      </c>
      <c r="B24" s="35">
        <v>1</v>
      </c>
      <c r="C24" s="35">
        <f t="shared" si="1"/>
        <v>204</v>
      </c>
      <c r="D24" s="35">
        <v>167</v>
      </c>
      <c r="E24" s="35">
        <v>37</v>
      </c>
      <c r="F24" s="36"/>
      <c r="G24" s="36">
        <v>10.56</v>
      </c>
      <c r="H24" s="36">
        <f t="shared" si="2"/>
        <v>781.44</v>
      </c>
      <c r="I24" s="36">
        <f t="shared" si="3"/>
        <v>965.78</v>
      </c>
    </row>
    <row r="25" spans="1:9" x14ac:dyDescent="0.25">
      <c r="A25" s="34" t="s">
        <v>128</v>
      </c>
      <c r="B25" s="35">
        <v>1</v>
      </c>
      <c r="C25" s="35">
        <f t="shared" si="1"/>
        <v>183</v>
      </c>
      <c r="D25" s="35">
        <v>167</v>
      </c>
      <c r="E25" s="35">
        <v>16</v>
      </c>
      <c r="F25" s="36"/>
      <c r="G25" s="36">
        <v>10.46</v>
      </c>
      <c r="H25" s="36">
        <f t="shared" si="2"/>
        <v>334.72</v>
      </c>
      <c r="I25" s="36">
        <f t="shared" si="3"/>
        <v>413.68</v>
      </c>
    </row>
    <row r="26" spans="1:9" x14ac:dyDescent="0.25">
      <c r="A26" s="34" t="s">
        <v>128</v>
      </c>
      <c r="B26" s="35">
        <v>1</v>
      </c>
      <c r="C26" s="35">
        <f t="shared" si="1"/>
        <v>177</v>
      </c>
      <c r="D26" s="35">
        <v>167</v>
      </c>
      <c r="E26" s="35">
        <v>10</v>
      </c>
      <c r="F26" s="36"/>
      <c r="G26" s="36">
        <v>10.199999999999999</v>
      </c>
      <c r="H26" s="36">
        <f t="shared" si="2"/>
        <v>204</v>
      </c>
      <c r="I26" s="36">
        <f t="shared" si="3"/>
        <v>252.12</v>
      </c>
    </row>
    <row r="27" spans="1:9" x14ac:dyDescent="0.25">
      <c r="A27" s="34" t="s">
        <v>129</v>
      </c>
      <c r="B27" s="35">
        <v>1</v>
      </c>
      <c r="C27" s="35">
        <f t="shared" si="1"/>
        <v>204</v>
      </c>
      <c r="D27" s="35">
        <v>167</v>
      </c>
      <c r="E27" s="35">
        <v>37</v>
      </c>
      <c r="F27" s="36"/>
      <c r="G27" s="36">
        <v>10.199999999999999</v>
      </c>
      <c r="H27" s="36">
        <f t="shared" si="2"/>
        <v>754.8</v>
      </c>
      <c r="I27" s="36">
        <f t="shared" si="3"/>
        <v>932.86</v>
      </c>
    </row>
    <row r="28" spans="1:9" x14ac:dyDescent="0.25">
      <c r="A28" s="34" t="s">
        <v>130</v>
      </c>
      <c r="B28" s="35">
        <v>1</v>
      </c>
      <c r="C28" s="35">
        <f t="shared" si="1"/>
        <v>189</v>
      </c>
      <c r="D28" s="35">
        <v>167</v>
      </c>
      <c r="E28" s="35">
        <v>22</v>
      </c>
      <c r="F28" s="36"/>
      <c r="G28" s="36">
        <v>10.56</v>
      </c>
      <c r="H28" s="36">
        <f t="shared" si="2"/>
        <v>464.64</v>
      </c>
      <c r="I28" s="36">
        <f t="shared" si="3"/>
        <v>574.25</v>
      </c>
    </row>
    <row r="29" spans="1:9" x14ac:dyDescent="0.25">
      <c r="A29" s="34" t="s">
        <v>130</v>
      </c>
      <c r="B29" s="35">
        <v>1</v>
      </c>
      <c r="C29" s="35">
        <f t="shared" si="1"/>
        <v>171</v>
      </c>
      <c r="D29" s="35">
        <v>167</v>
      </c>
      <c r="E29" s="35">
        <v>4</v>
      </c>
      <c r="F29" s="36"/>
      <c r="G29" s="36">
        <v>10.56</v>
      </c>
      <c r="H29" s="36">
        <f t="shared" si="2"/>
        <v>84.48</v>
      </c>
      <c r="I29" s="36">
        <f t="shared" si="3"/>
        <v>104.41</v>
      </c>
    </row>
    <row r="30" spans="1:9" x14ac:dyDescent="0.25">
      <c r="A30" s="34" t="s">
        <v>130</v>
      </c>
      <c r="B30" s="35">
        <v>1</v>
      </c>
      <c r="C30" s="35">
        <f t="shared" si="1"/>
        <v>183</v>
      </c>
      <c r="D30" s="35">
        <v>167</v>
      </c>
      <c r="E30" s="35">
        <v>16</v>
      </c>
      <c r="F30" s="36"/>
      <c r="G30" s="36">
        <v>10.56</v>
      </c>
      <c r="H30" s="36">
        <f t="shared" si="2"/>
        <v>337.92</v>
      </c>
      <c r="I30" s="36">
        <f t="shared" si="3"/>
        <v>417.64</v>
      </c>
    </row>
    <row r="31" spans="1:9" x14ac:dyDescent="0.25">
      <c r="A31" s="34" t="s">
        <v>130</v>
      </c>
      <c r="B31" s="35">
        <v>1</v>
      </c>
      <c r="C31" s="35">
        <f t="shared" si="1"/>
        <v>176</v>
      </c>
      <c r="D31" s="35">
        <v>167</v>
      </c>
      <c r="E31" s="35">
        <v>9</v>
      </c>
      <c r="F31" s="36"/>
      <c r="G31" s="36">
        <v>10.56</v>
      </c>
      <c r="H31" s="36">
        <f t="shared" si="2"/>
        <v>190.08</v>
      </c>
      <c r="I31" s="36">
        <f t="shared" si="3"/>
        <v>234.92</v>
      </c>
    </row>
    <row r="32" spans="1:9" x14ac:dyDescent="0.25">
      <c r="A32" s="34" t="s">
        <v>130</v>
      </c>
      <c r="B32" s="35">
        <v>1</v>
      </c>
      <c r="C32" s="35">
        <f t="shared" si="1"/>
        <v>177</v>
      </c>
      <c r="D32" s="35">
        <v>167</v>
      </c>
      <c r="E32" s="35">
        <v>10</v>
      </c>
      <c r="F32" s="36"/>
      <c r="G32" s="36">
        <v>10.56</v>
      </c>
      <c r="H32" s="36">
        <f t="shared" si="2"/>
        <v>211.2</v>
      </c>
      <c r="I32" s="36">
        <f t="shared" si="3"/>
        <v>261.02</v>
      </c>
    </row>
    <row r="33" spans="1:9" x14ac:dyDescent="0.25">
      <c r="A33" s="34" t="s">
        <v>130</v>
      </c>
      <c r="B33" s="35">
        <v>1</v>
      </c>
      <c r="C33" s="35">
        <f t="shared" si="1"/>
        <v>199</v>
      </c>
      <c r="D33" s="35">
        <v>167</v>
      </c>
      <c r="E33" s="35">
        <v>32</v>
      </c>
      <c r="F33" s="36"/>
      <c r="G33" s="36">
        <v>10.56</v>
      </c>
      <c r="H33" s="36">
        <f t="shared" si="2"/>
        <v>675.84</v>
      </c>
      <c r="I33" s="36">
        <f t="shared" si="3"/>
        <v>835.27</v>
      </c>
    </row>
    <row r="34" spans="1:9" x14ac:dyDescent="0.25">
      <c r="A34" s="34" t="s">
        <v>130</v>
      </c>
      <c r="B34" s="35">
        <v>1</v>
      </c>
      <c r="C34" s="35">
        <f t="shared" si="1"/>
        <v>189</v>
      </c>
      <c r="D34" s="35">
        <v>167</v>
      </c>
      <c r="E34" s="35">
        <v>22</v>
      </c>
      <c r="F34" s="36"/>
      <c r="G34" s="36">
        <v>10.56</v>
      </c>
      <c r="H34" s="36">
        <f t="shared" si="2"/>
        <v>464.64</v>
      </c>
      <c r="I34" s="36">
        <f t="shared" si="3"/>
        <v>574.25</v>
      </c>
    </row>
    <row r="35" spans="1:9" x14ac:dyDescent="0.25">
      <c r="A35" s="34" t="s">
        <v>130</v>
      </c>
      <c r="B35" s="35">
        <v>1</v>
      </c>
      <c r="C35" s="35">
        <f t="shared" si="1"/>
        <v>168</v>
      </c>
      <c r="D35" s="35">
        <v>167</v>
      </c>
      <c r="E35" s="35">
        <v>1</v>
      </c>
      <c r="F35" s="36"/>
      <c r="G35" s="36">
        <v>14.46</v>
      </c>
      <c r="H35" s="36">
        <f t="shared" si="2"/>
        <v>28.92</v>
      </c>
      <c r="I35" s="36">
        <f t="shared" si="3"/>
        <v>35.74</v>
      </c>
    </row>
    <row r="36" spans="1:9" x14ac:dyDescent="0.25">
      <c r="A36" s="34" t="s">
        <v>130</v>
      </c>
      <c r="B36" s="35">
        <v>1</v>
      </c>
      <c r="C36" s="35">
        <f t="shared" si="1"/>
        <v>180</v>
      </c>
      <c r="D36" s="35">
        <v>167</v>
      </c>
      <c r="E36" s="35">
        <v>13</v>
      </c>
      <c r="F36" s="36"/>
      <c r="G36" s="36">
        <v>14.46</v>
      </c>
      <c r="H36" s="36">
        <f t="shared" si="2"/>
        <v>375.96</v>
      </c>
      <c r="I36" s="36">
        <f t="shared" si="3"/>
        <v>464.65</v>
      </c>
    </row>
    <row r="37" spans="1:9" x14ac:dyDescent="0.25">
      <c r="A37" s="34" t="s">
        <v>130</v>
      </c>
      <c r="B37" s="35">
        <v>1</v>
      </c>
      <c r="C37" s="35">
        <f t="shared" si="1"/>
        <v>176</v>
      </c>
      <c r="D37" s="35">
        <v>167</v>
      </c>
      <c r="E37" s="35">
        <v>9</v>
      </c>
      <c r="F37" s="36"/>
      <c r="G37" s="36">
        <v>10.46</v>
      </c>
      <c r="H37" s="36">
        <f t="shared" si="2"/>
        <v>188.28</v>
      </c>
      <c r="I37" s="36">
        <f t="shared" si="3"/>
        <v>232.7</v>
      </c>
    </row>
    <row r="38" spans="1:9" x14ac:dyDescent="0.25">
      <c r="A38" s="34" t="s">
        <v>130</v>
      </c>
      <c r="B38" s="35">
        <v>1</v>
      </c>
      <c r="C38" s="35">
        <f t="shared" si="1"/>
        <v>199</v>
      </c>
      <c r="D38" s="35">
        <v>167</v>
      </c>
      <c r="E38" s="35">
        <v>32</v>
      </c>
      <c r="F38" s="36"/>
      <c r="G38" s="36">
        <v>10.35</v>
      </c>
      <c r="H38" s="36">
        <f t="shared" si="2"/>
        <v>662.4</v>
      </c>
      <c r="I38" s="36">
        <f t="shared" si="3"/>
        <v>818.66</v>
      </c>
    </row>
    <row r="39" spans="1:9" x14ac:dyDescent="0.25">
      <c r="A39" s="34" t="s">
        <v>130</v>
      </c>
      <c r="B39" s="35">
        <v>1</v>
      </c>
      <c r="C39" s="35">
        <f t="shared" si="1"/>
        <v>179</v>
      </c>
      <c r="D39" s="35">
        <v>167</v>
      </c>
      <c r="E39" s="35">
        <v>12</v>
      </c>
      <c r="F39" s="36"/>
      <c r="G39" s="36">
        <v>10.199999999999999</v>
      </c>
      <c r="H39" s="36">
        <f t="shared" si="2"/>
        <v>244.8</v>
      </c>
      <c r="I39" s="36">
        <f t="shared" si="3"/>
        <v>302.55</v>
      </c>
    </row>
    <row r="40" spans="1:9" x14ac:dyDescent="0.25">
      <c r="A40" s="34" t="s">
        <v>130</v>
      </c>
      <c r="B40" s="35">
        <v>1</v>
      </c>
      <c r="C40" s="35">
        <f t="shared" si="1"/>
        <v>198</v>
      </c>
      <c r="D40" s="35">
        <v>167</v>
      </c>
      <c r="E40" s="35">
        <v>31</v>
      </c>
      <c r="F40" s="36"/>
      <c r="G40" s="36">
        <v>10.199999999999999</v>
      </c>
      <c r="H40" s="36">
        <f t="shared" si="2"/>
        <v>632.4</v>
      </c>
      <c r="I40" s="36">
        <f t="shared" si="3"/>
        <v>781.58</v>
      </c>
    </row>
    <row r="41" spans="1:9" x14ac:dyDescent="0.25">
      <c r="A41" s="34" t="s">
        <v>130</v>
      </c>
      <c r="B41" s="35">
        <v>1</v>
      </c>
      <c r="C41" s="35">
        <f t="shared" si="1"/>
        <v>168</v>
      </c>
      <c r="D41" s="35">
        <v>167</v>
      </c>
      <c r="E41" s="35">
        <v>1</v>
      </c>
      <c r="F41" s="36"/>
      <c r="G41" s="36">
        <v>10.199999999999999</v>
      </c>
      <c r="H41" s="36">
        <f t="shared" si="2"/>
        <v>20.399999999999999</v>
      </c>
      <c r="I41" s="36">
        <f t="shared" si="3"/>
        <v>25.21</v>
      </c>
    </row>
    <row r="42" spans="1:9" x14ac:dyDescent="0.25">
      <c r="A42" s="34" t="s">
        <v>130</v>
      </c>
      <c r="B42" s="35">
        <v>1</v>
      </c>
      <c r="C42" s="35">
        <f t="shared" si="1"/>
        <v>217</v>
      </c>
      <c r="D42" s="35">
        <v>167</v>
      </c>
      <c r="E42" s="35">
        <v>50</v>
      </c>
      <c r="F42" s="36"/>
      <c r="G42" s="36">
        <v>10.199999999999999</v>
      </c>
      <c r="H42" s="36">
        <f t="shared" si="2"/>
        <v>1020</v>
      </c>
      <c r="I42" s="36">
        <f t="shared" si="3"/>
        <v>1260.6199999999999</v>
      </c>
    </row>
    <row r="43" spans="1:9" x14ac:dyDescent="0.25">
      <c r="A43" s="34" t="s">
        <v>130</v>
      </c>
      <c r="B43" s="35">
        <v>1</v>
      </c>
      <c r="C43" s="35">
        <f t="shared" si="1"/>
        <v>178</v>
      </c>
      <c r="D43" s="35">
        <v>167</v>
      </c>
      <c r="E43" s="35">
        <v>11</v>
      </c>
      <c r="F43" s="36"/>
      <c r="G43" s="36">
        <v>10.199999999999999</v>
      </c>
      <c r="H43" s="36">
        <f t="shared" si="2"/>
        <v>224.4</v>
      </c>
      <c r="I43" s="36">
        <f t="shared" si="3"/>
        <v>277.33999999999997</v>
      </c>
    </row>
    <row r="44" spans="1:9" x14ac:dyDescent="0.25">
      <c r="A44" s="34" t="s">
        <v>131</v>
      </c>
      <c r="B44" s="35">
        <v>1</v>
      </c>
      <c r="C44" s="35">
        <f t="shared" si="1"/>
        <v>176</v>
      </c>
      <c r="D44" s="35">
        <v>167</v>
      </c>
      <c r="E44" s="35">
        <v>9</v>
      </c>
      <c r="F44" s="36"/>
      <c r="G44" s="36">
        <v>12</v>
      </c>
      <c r="H44" s="36">
        <f t="shared" si="2"/>
        <v>216</v>
      </c>
      <c r="I44" s="36">
        <f t="shared" si="3"/>
        <v>266.95</v>
      </c>
    </row>
    <row r="45" spans="1:9" x14ac:dyDescent="0.25">
      <c r="A45" s="34" t="s">
        <v>132</v>
      </c>
      <c r="B45" s="35">
        <v>1</v>
      </c>
      <c r="C45" s="35">
        <f t="shared" si="1"/>
        <v>179</v>
      </c>
      <c r="D45" s="35">
        <v>167</v>
      </c>
      <c r="E45" s="35">
        <v>12</v>
      </c>
      <c r="F45" s="36"/>
      <c r="G45" s="36">
        <v>12.18</v>
      </c>
      <c r="H45" s="36">
        <f t="shared" si="2"/>
        <v>292.32</v>
      </c>
      <c r="I45" s="36">
        <f t="shared" si="3"/>
        <v>361.28</v>
      </c>
    </row>
    <row r="46" spans="1:9" x14ac:dyDescent="0.25">
      <c r="A46" s="34" t="s">
        <v>133</v>
      </c>
      <c r="B46" s="35">
        <v>1</v>
      </c>
      <c r="C46" s="35">
        <f t="shared" si="1"/>
        <v>199</v>
      </c>
      <c r="D46" s="35">
        <v>167</v>
      </c>
      <c r="E46" s="35">
        <v>32</v>
      </c>
      <c r="F46" s="36"/>
      <c r="G46" s="36">
        <v>10.56</v>
      </c>
      <c r="H46" s="36">
        <f t="shared" si="2"/>
        <v>675.84</v>
      </c>
      <c r="I46" s="36">
        <f t="shared" si="3"/>
        <v>835.27</v>
      </c>
    </row>
    <row r="47" spans="1:9" x14ac:dyDescent="0.25">
      <c r="A47" s="34" t="s">
        <v>133</v>
      </c>
      <c r="B47" s="35">
        <v>1</v>
      </c>
      <c r="C47" s="35">
        <f t="shared" si="1"/>
        <v>191</v>
      </c>
      <c r="D47" s="35">
        <v>167</v>
      </c>
      <c r="E47" s="35">
        <v>24</v>
      </c>
      <c r="F47" s="36"/>
      <c r="G47" s="36">
        <v>10.56</v>
      </c>
      <c r="H47" s="36">
        <f t="shared" si="2"/>
        <v>506.88</v>
      </c>
      <c r="I47" s="36">
        <f t="shared" si="3"/>
        <v>626.45000000000005</v>
      </c>
    </row>
    <row r="48" spans="1:9" x14ac:dyDescent="0.25">
      <c r="A48" s="34" t="s">
        <v>133</v>
      </c>
      <c r="B48" s="35">
        <v>1</v>
      </c>
      <c r="C48" s="35">
        <f t="shared" si="1"/>
        <v>192</v>
      </c>
      <c r="D48" s="35">
        <v>167</v>
      </c>
      <c r="E48" s="35">
        <v>25</v>
      </c>
      <c r="F48" s="36"/>
      <c r="G48" s="36">
        <v>10.199999999999999</v>
      </c>
      <c r="H48" s="36">
        <f t="shared" si="2"/>
        <v>510</v>
      </c>
      <c r="I48" s="36">
        <f t="shared" si="3"/>
        <v>630.30999999999995</v>
      </c>
    </row>
    <row r="49" spans="1:9" x14ac:dyDescent="0.25">
      <c r="A49" s="34" t="s">
        <v>133</v>
      </c>
      <c r="B49" s="35">
        <v>1</v>
      </c>
      <c r="C49" s="35">
        <f t="shared" si="1"/>
        <v>191</v>
      </c>
      <c r="D49" s="35">
        <v>167</v>
      </c>
      <c r="E49" s="35">
        <v>24</v>
      </c>
      <c r="F49" s="36"/>
      <c r="G49" s="36">
        <v>10.35</v>
      </c>
      <c r="H49" s="36">
        <f t="shared" si="2"/>
        <v>496.8</v>
      </c>
      <c r="I49" s="36">
        <f t="shared" si="3"/>
        <v>614</v>
      </c>
    </row>
    <row r="50" spans="1:9" x14ac:dyDescent="0.25">
      <c r="A50" s="34" t="s">
        <v>133</v>
      </c>
      <c r="B50" s="35">
        <v>1</v>
      </c>
      <c r="C50" s="35">
        <f t="shared" si="1"/>
        <v>195</v>
      </c>
      <c r="D50" s="35">
        <v>167</v>
      </c>
      <c r="E50" s="35">
        <v>28</v>
      </c>
      <c r="F50" s="36"/>
      <c r="G50" s="36">
        <v>10.35</v>
      </c>
      <c r="H50" s="36">
        <f t="shared" si="2"/>
        <v>579.6</v>
      </c>
      <c r="I50" s="36">
        <f t="shared" si="3"/>
        <v>716.33</v>
      </c>
    </row>
    <row r="51" spans="1:9" x14ac:dyDescent="0.25">
      <c r="A51" s="34" t="s">
        <v>133</v>
      </c>
      <c r="B51" s="35">
        <v>1</v>
      </c>
      <c r="C51" s="35">
        <f t="shared" si="1"/>
        <v>191</v>
      </c>
      <c r="D51" s="35">
        <v>167</v>
      </c>
      <c r="E51" s="35">
        <v>24</v>
      </c>
      <c r="F51" s="36"/>
      <c r="G51" s="36">
        <v>10.199999999999999</v>
      </c>
      <c r="H51" s="36">
        <f t="shared" si="2"/>
        <v>489.6</v>
      </c>
      <c r="I51" s="36">
        <f t="shared" si="3"/>
        <v>605.1</v>
      </c>
    </row>
    <row r="52" spans="1:9" x14ac:dyDescent="0.25">
      <c r="A52" s="34" t="s">
        <v>133</v>
      </c>
      <c r="B52" s="35">
        <v>1</v>
      </c>
      <c r="C52" s="35">
        <f t="shared" si="1"/>
        <v>199</v>
      </c>
      <c r="D52" s="35">
        <v>167</v>
      </c>
      <c r="E52" s="35">
        <v>32</v>
      </c>
      <c r="F52" s="36"/>
      <c r="G52" s="36">
        <v>10.199999999999999</v>
      </c>
      <c r="H52" s="36">
        <f t="shared" si="2"/>
        <v>652.79999999999995</v>
      </c>
      <c r="I52" s="36">
        <f t="shared" si="3"/>
        <v>806.8</v>
      </c>
    </row>
    <row r="53" spans="1:9" x14ac:dyDescent="0.25">
      <c r="A53" s="34" t="s">
        <v>133</v>
      </c>
      <c r="B53" s="35">
        <v>1</v>
      </c>
      <c r="C53" s="35">
        <f t="shared" si="1"/>
        <v>207</v>
      </c>
      <c r="D53" s="35">
        <v>167</v>
      </c>
      <c r="E53" s="35">
        <v>40</v>
      </c>
      <c r="F53" s="36"/>
      <c r="G53" s="36">
        <v>10.199999999999999</v>
      </c>
      <c r="H53" s="36">
        <f t="shared" si="2"/>
        <v>816</v>
      </c>
      <c r="I53" s="36">
        <f t="shared" si="3"/>
        <v>1008.49</v>
      </c>
    </row>
    <row r="54" spans="1:9" x14ac:dyDescent="0.25">
      <c r="A54" s="34" t="s">
        <v>134</v>
      </c>
      <c r="B54" s="35">
        <v>1</v>
      </c>
      <c r="C54" s="35">
        <f t="shared" si="1"/>
        <v>175</v>
      </c>
      <c r="D54" s="35">
        <v>167</v>
      </c>
      <c r="E54" s="35">
        <v>8</v>
      </c>
      <c r="F54" s="36"/>
      <c r="G54" s="36">
        <v>10.199999999999999</v>
      </c>
      <c r="H54" s="36">
        <f t="shared" si="2"/>
        <v>163.19999999999999</v>
      </c>
      <c r="I54" s="36">
        <f t="shared" si="3"/>
        <v>201.7</v>
      </c>
    </row>
    <row r="55" spans="1:9" x14ac:dyDescent="0.25">
      <c r="A55" s="34" t="s">
        <v>134</v>
      </c>
      <c r="B55" s="35">
        <v>1</v>
      </c>
      <c r="C55" s="35">
        <f t="shared" si="1"/>
        <v>199</v>
      </c>
      <c r="D55" s="35">
        <v>167</v>
      </c>
      <c r="E55" s="35">
        <v>32</v>
      </c>
      <c r="F55" s="36"/>
      <c r="G55" s="36">
        <v>10.199999999999999</v>
      </c>
      <c r="H55" s="36">
        <f t="shared" si="2"/>
        <v>652.79999999999995</v>
      </c>
      <c r="I55" s="36">
        <f t="shared" si="3"/>
        <v>806.8</v>
      </c>
    </row>
    <row r="56" spans="1:9" x14ac:dyDescent="0.25">
      <c r="A56" s="34" t="s">
        <v>135</v>
      </c>
      <c r="B56" s="35">
        <v>1</v>
      </c>
      <c r="C56" s="35">
        <f t="shared" si="1"/>
        <v>184</v>
      </c>
      <c r="D56" s="35">
        <v>167</v>
      </c>
      <c r="E56" s="35">
        <v>17</v>
      </c>
      <c r="F56" s="36"/>
      <c r="G56" s="36">
        <v>10.56</v>
      </c>
      <c r="H56" s="36">
        <f t="shared" si="2"/>
        <v>359.04</v>
      </c>
      <c r="I56" s="36">
        <f t="shared" si="3"/>
        <v>443.74</v>
      </c>
    </row>
    <row r="57" spans="1:9" x14ac:dyDescent="0.25">
      <c r="A57" s="34" t="s">
        <v>135</v>
      </c>
      <c r="B57" s="35">
        <v>1</v>
      </c>
      <c r="C57" s="35">
        <f t="shared" si="1"/>
        <v>216</v>
      </c>
      <c r="D57" s="35">
        <v>167</v>
      </c>
      <c r="E57" s="35">
        <v>49</v>
      </c>
      <c r="F57" s="36"/>
      <c r="G57" s="36">
        <v>10.56</v>
      </c>
      <c r="H57" s="36">
        <f t="shared" si="2"/>
        <v>1034.8800000000001</v>
      </c>
      <c r="I57" s="36">
        <f t="shared" si="3"/>
        <v>1279.01</v>
      </c>
    </row>
    <row r="58" spans="1:9" x14ac:dyDescent="0.25">
      <c r="A58" s="34" t="s">
        <v>135</v>
      </c>
      <c r="B58" s="35">
        <v>1</v>
      </c>
      <c r="C58" s="35">
        <f t="shared" si="1"/>
        <v>208</v>
      </c>
      <c r="D58" s="35">
        <v>167</v>
      </c>
      <c r="E58" s="35">
        <v>41</v>
      </c>
      <c r="F58" s="36"/>
      <c r="G58" s="36">
        <v>10.46</v>
      </c>
      <c r="H58" s="36">
        <f t="shared" si="2"/>
        <v>857.72</v>
      </c>
      <c r="I58" s="36">
        <f t="shared" si="3"/>
        <v>1060.06</v>
      </c>
    </row>
    <row r="59" spans="1:9" x14ac:dyDescent="0.25">
      <c r="A59" s="34" t="s">
        <v>135</v>
      </c>
      <c r="B59" s="35">
        <v>1</v>
      </c>
      <c r="C59" s="35">
        <f t="shared" si="1"/>
        <v>208</v>
      </c>
      <c r="D59" s="35">
        <v>167</v>
      </c>
      <c r="E59" s="35">
        <v>41</v>
      </c>
      <c r="F59" s="36"/>
      <c r="G59" s="36">
        <v>10.56</v>
      </c>
      <c r="H59" s="36">
        <f t="shared" si="2"/>
        <v>865.92</v>
      </c>
      <c r="I59" s="36">
        <f t="shared" si="3"/>
        <v>1070.19</v>
      </c>
    </row>
    <row r="60" spans="1:9" x14ac:dyDescent="0.25">
      <c r="A60" s="34" t="s">
        <v>135</v>
      </c>
      <c r="B60" s="35">
        <v>1</v>
      </c>
      <c r="C60" s="35">
        <f t="shared" si="1"/>
        <v>224</v>
      </c>
      <c r="D60" s="35">
        <v>167</v>
      </c>
      <c r="E60" s="35">
        <v>57</v>
      </c>
      <c r="F60" s="36"/>
      <c r="G60" s="36">
        <v>10.35</v>
      </c>
      <c r="H60" s="36">
        <f t="shared" si="2"/>
        <v>1179.9000000000001</v>
      </c>
      <c r="I60" s="36">
        <f t="shared" si="3"/>
        <v>1458.24</v>
      </c>
    </row>
    <row r="61" spans="1:9" x14ac:dyDescent="0.25">
      <c r="A61" s="34" t="s">
        <v>135</v>
      </c>
      <c r="B61" s="35">
        <v>1</v>
      </c>
      <c r="C61" s="35">
        <f t="shared" si="1"/>
        <v>192</v>
      </c>
      <c r="D61" s="35">
        <v>167</v>
      </c>
      <c r="E61" s="35">
        <v>25</v>
      </c>
      <c r="F61" s="36"/>
      <c r="G61" s="36">
        <v>10.199999999999999</v>
      </c>
      <c r="H61" s="36">
        <f t="shared" si="2"/>
        <v>510</v>
      </c>
      <c r="I61" s="36">
        <f t="shared" si="3"/>
        <v>630.30999999999995</v>
      </c>
    </row>
    <row r="62" spans="1:9" x14ac:dyDescent="0.25">
      <c r="A62" s="34" t="s">
        <v>135</v>
      </c>
      <c r="B62" s="35">
        <v>1</v>
      </c>
      <c r="C62" s="35">
        <f t="shared" si="1"/>
        <v>216</v>
      </c>
      <c r="D62" s="35">
        <v>167</v>
      </c>
      <c r="E62" s="35">
        <v>49</v>
      </c>
      <c r="F62" s="36"/>
      <c r="G62" s="36">
        <v>10.199999999999999</v>
      </c>
      <c r="H62" s="36">
        <f t="shared" si="2"/>
        <v>999.6</v>
      </c>
      <c r="I62" s="36">
        <f t="shared" si="3"/>
        <v>1235.4100000000001</v>
      </c>
    </row>
    <row r="63" spans="1:9" x14ac:dyDescent="0.25">
      <c r="A63" s="34" t="s">
        <v>136</v>
      </c>
      <c r="B63" s="35">
        <v>1</v>
      </c>
      <c r="C63" s="35">
        <f t="shared" si="1"/>
        <v>197</v>
      </c>
      <c r="D63" s="35">
        <v>167</v>
      </c>
      <c r="E63" s="35">
        <v>30</v>
      </c>
      <c r="F63" s="36"/>
      <c r="G63" s="36">
        <v>15.24</v>
      </c>
      <c r="H63" s="36">
        <f t="shared" si="2"/>
        <v>914.4</v>
      </c>
      <c r="I63" s="36">
        <f t="shared" si="3"/>
        <v>1130.1099999999999</v>
      </c>
    </row>
    <row r="64" spans="1:9" x14ac:dyDescent="0.25">
      <c r="A64" s="34" t="s">
        <v>136</v>
      </c>
      <c r="B64" s="35">
        <v>1</v>
      </c>
      <c r="C64" s="35">
        <f t="shared" si="1"/>
        <v>207</v>
      </c>
      <c r="D64" s="35">
        <v>167</v>
      </c>
      <c r="E64" s="35">
        <v>40</v>
      </c>
      <c r="F64" s="36"/>
      <c r="G64" s="36">
        <v>15.24</v>
      </c>
      <c r="H64" s="36">
        <f t="shared" si="2"/>
        <v>1219.2</v>
      </c>
      <c r="I64" s="36">
        <f t="shared" si="3"/>
        <v>1506.81</v>
      </c>
    </row>
    <row r="65" spans="1:9" x14ac:dyDescent="0.25">
      <c r="A65" s="34" t="s">
        <v>137</v>
      </c>
      <c r="B65" s="35">
        <v>1</v>
      </c>
      <c r="C65" s="35">
        <f t="shared" si="1"/>
        <v>187</v>
      </c>
      <c r="D65" s="35">
        <v>167</v>
      </c>
      <c r="E65" s="35">
        <v>20</v>
      </c>
      <c r="F65" s="36"/>
      <c r="G65" s="36">
        <v>12.96</v>
      </c>
      <c r="H65" s="36">
        <f t="shared" si="2"/>
        <v>518.4</v>
      </c>
      <c r="I65" s="36">
        <f t="shared" si="3"/>
        <v>640.69000000000005</v>
      </c>
    </row>
    <row r="66" spans="1:9" x14ac:dyDescent="0.25">
      <c r="A66" s="34" t="s">
        <v>137</v>
      </c>
      <c r="B66" s="35">
        <v>1</v>
      </c>
      <c r="C66" s="35">
        <f t="shared" si="1"/>
        <v>183</v>
      </c>
      <c r="D66" s="35">
        <v>167</v>
      </c>
      <c r="E66" s="35">
        <v>16</v>
      </c>
      <c r="F66" s="36"/>
      <c r="G66" s="36">
        <v>13.15</v>
      </c>
      <c r="H66" s="36">
        <f t="shared" si="2"/>
        <v>420.8</v>
      </c>
      <c r="I66" s="36">
        <f t="shared" si="3"/>
        <v>520.07000000000005</v>
      </c>
    </row>
    <row r="67" spans="1:9" x14ac:dyDescent="0.25">
      <c r="A67" s="34" t="s">
        <v>137</v>
      </c>
      <c r="B67" s="35">
        <v>1</v>
      </c>
      <c r="C67" s="35">
        <f t="shared" si="1"/>
        <v>191</v>
      </c>
      <c r="D67" s="35">
        <v>167</v>
      </c>
      <c r="E67" s="35">
        <v>24</v>
      </c>
      <c r="F67" s="36"/>
      <c r="G67" s="36">
        <v>12.96</v>
      </c>
      <c r="H67" s="36">
        <f t="shared" si="2"/>
        <v>622.08000000000004</v>
      </c>
      <c r="I67" s="36">
        <f t="shared" si="3"/>
        <v>768.83</v>
      </c>
    </row>
    <row r="68" spans="1:9" x14ac:dyDescent="0.25">
      <c r="A68" s="34" t="s">
        <v>138</v>
      </c>
      <c r="B68" s="35">
        <v>1</v>
      </c>
      <c r="C68" s="35">
        <f t="shared" si="1"/>
        <v>183</v>
      </c>
      <c r="D68" s="35">
        <v>167</v>
      </c>
      <c r="E68" s="35">
        <v>16</v>
      </c>
      <c r="F68" s="36"/>
      <c r="G68" s="36">
        <v>15.77</v>
      </c>
      <c r="H68" s="36">
        <f t="shared" si="2"/>
        <v>504.64</v>
      </c>
      <c r="I68" s="36">
        <f t="shared" si="3"/>
        <v>623.67999999999995</v>
      </c>
    </row>
    <row r="69" spans="1:9" x14ac:dyDescent="0.25">
      <c r="A69" s="34" t="s">
        <v>139</v>
      </c>
      <c r="B69" s="35">
        <v>1</v>
      </c>
      <c r="C69" s="35">
        <f t="shared" si="1"/>
        <v>169</v>
      </c>
      <c r="D69" s="35">
        <v>167</v>
      </c>
      <c r="E69" s="35">
        <v>2</v>
      </c>
      <c r="F69" s="36"/>
      <c r="G69" s="36">
        <v>10.56</v>
      </c>
      <c r="H69" s="36">
        <f t="shared" si="2"/>
        <v>42.24</v>
      </c>
      <c r="I69" s="36">
        <f t="shared" si="3"/>
        <v>52.2</v>
      </c>
    </row>
    <row r="70" spans="1:9" x14ac:dyDescent="0.25">
      <c r="A70" s="34" t="s">
        <v>139</v>
      </c>
      <c r="B70" s="35">
        <v>1</v>
      </c>
      <c r="C70" s="35">
        <f t="shared" si="1"/>
        <v>175</v>
      </c>
      <c r="D70" s="35">
        <v>167</v>
      </c>
      <c r="E70" s="35">
        <v>8</v>
      </c>
      <c r="F70" s="36">
        <v>2275</v>
      </c>
      <c r="G70" s="36">
        <f t="shared" ref="G70" si="4">F70/168.17</f>
        <v>13.527977641672118</v>
      </c>
      <c r="H70" s="36">
        <f t="shared" si="2"/>
        <v>216.45</v>
      </c>
      <c r="I70" s="36">
        <f t="shared" si="3"/>
        <v>267.51</v>
      </c>
    </row>
    <row r="71" spans="1:9" x14ac:dyDescent="0.25">
      <c r="A71" s="34" t="s">
        <v>140</v>
      </c>
      <c r="B71" s="35">
        <v>1</v>
      </c>
      <c r="C71" s="35">
        <f t="shared" si="1"/>
        <v>175</v>
      </c>
      <c r="D71" s="35">
        <v>167</v>
      </c>
      <c r="E71" s="35">
        <v>8</v>
      </c>
      <c r="F71" s="36"/>
      <c r="G71" s="36">
        <v>16.77</v>
      </c>
      <c r="H71" s="36">
        <f t="shared" si="2"/>
        <v>268.32</v>
      </c>
      <c r="I71" s="36">
        <f t="shared" si="3"/>
        <v>331.62</v>
      </c>
    </row>
    <row r="72" spans="1:9" x14ac:dyDescent="0.25">
      <c r="A72" s="34" t="s">
        <v>141</v>
      </c>
      <c r="B72" s="35">
        <v>1</v>
      </c>
      <c r="C72" s="35">
        <f t="shared" si="1"/>
        <v>183</v>
      </c>
      <c r="D72" s="35">
        <v>167</v>
      </c>
      <c r="E72" s="35">
        <v>16</v>
      </c>
      <c r="F72" s="36"/>
      <c r="G72" s="36">
        <v>14.01</v>
      </c>
      <c r="H72" s="36">
        <f t="shared" si="2"/>
        <v>448.32</v>
      </c>
      <c r="I72" s="36">
        <f t="shared" si="3"/>
        <v>554.08000000000004</v>
      </c>
    </row>
    <row r="73" spans="1:9" x14ac:dyDescent="0.25">
      <c r="A73" s="34" t="s">
        <v>141</v>
      </c>
      <c r="B73" s="35">
        <v>1</v>
      </c>
      <c r="C73" s="35">
        <f t="shared" si="1"/>
        <v>199</v>
      </c>
      <c r="D73" s="35">
        <v>167</v>
      </c>
      <c r="E73" s="35">
        <v>32</v>
      </c>
      <c r="F73" s="36"/>
      <c r="G73" s="36">
        <v>14.01</v>
      </c>
      <c r="H73" s="36">
        <f t="shared" si="2"/>
        <v>896.64</v>
      </c>
      <c r="I73" s="36">
        <f t="shared" si="3"/>
        <v>1108.1600000000001</v>
      </c>
    </row>
    <row r="74" spans="1:9" x14ac:dyDescent="0.25">
      <c r="A74" s="34" t="s">
        <v>141</v>
      </c>
      <c r="B74" s="35">
        <v>1</v>
      </c>
      <c r="C74" s="35">
        <f t="shared" si="1"/>
        <v>180</v>
      </c>
      <c r="D74" s="35">
        <v>167</v>
      </c>
      <c r="E74" s="35">
        <v>13</v>
      </c>
      <c r="F74" s="36"/>
      <c r="G74" s="36">
        <v>14.01</v>
      </c>
      <c r="H74" s="36">
        <f t="shared" si="2"/>
        <v>364.26</v>
      </c>
      <c r="I74" s="36">
        <f t="shared" si="3"/>
        <v>450.19</v>
      </c>
    </row>
    <row r="75" spans="1:9" x14ac:dyDescent="0.25">
      <c r="A75" s="34" t="s">
        <v>141</v>
      </c>
      <c r="B75" s="35">
        <v>1</v>
      </c>
      <c r="C75" s="35">
        <f t="shared" si="1"/>
        <v>191</v>
      </c>
      <c r="D75" s="35">
        <v>167</v>
      </c>
      <c r="E75" s="35">
        <v>24</v>
      </c>
      <c r="F75" s="36"/>
      <c r="G75" s="36">
        <v>13.74</v>
      </c>
      <c r="H75" s="36">
        <f t="shared" si="2"/>
        <v>659.52</v>
      </c>
      <c r="I75" s="36">
        <f t="shared" si="3"/>
        <v>815.1</v>
      </c>
    </row>
    <row r="76" spans="1:9" x14ac:dyDescent="0.25">
      <c r="A76" s="34" t="s">
        <v>141</v>
      </c>
      <c r="B76" s="35">
        <v>1</v>
      </c>
      <c r="C76" s="35">
        <f t="shared" si="1"/>
        <v>192</v>
      </c>
      <c r="D76" s="35">
        <v>167</v>
      </c>
      <c r="E76" s="35">
        <v>25</v>
      </c>
      <c r="F76" s="36"/>
      <c r="G76" s="36">
        <v>13.74</v>
      </c>
      <c r="H76" s="36">
        <f t="shared" si="2"/>
        <v>687</v>
      </c>
      <c r="I76" s="36">
        <f t="shared" si="3"/>
        <v>849.06</v>
      </c>
    </row>
    <row r="77" spans="1:9" x14ac:dyDescent="0.25">
      <c r="A77" s="34" t="s">
        <v>141</v>
      </c>
      <c r="B77" s="35">
        <v>1</v>
      </c>
      <c r="C77" s="35">
        <f t="shared" ref="C77:C134" si="5">D77+E77</f>
        <v>186</v>
      </c>
      <c r="D77" s="35">
        <v>167</v>
      </c>
      <c r="E77" s="35">
        <v>19</v>
      </c>
      <c r="F77" s="36"/>
      <c r="G77" s="36">
        <v>13.54</v>
      </c>
      <c r="H77" s="36">
        <f t="shared" si="2"/>
        <v>514.52</v>
      </c>
      <c r="I77" s="36">
        <f t="shared" si="3"/>
        <v>635.9</v>
      </c>
    </row>
    <row r="78" spans="1:9" x14ac:dyDescent="0.25">
      <c r="A78" s="34" t="s">
        <v>141</v>
      </c>
      <c r="B78" s="35">
        <v>1</v>
      </c>
      <c r="C78" s="35">
        <f t="shared" si="5"/>
        <v>194</v>
      </c>
      <c r="D78" s="35">
        <v>167</v>
      </c>
      <c r="E78" s="35">
        <v>27</v>
      </c>
      <c r="F78" s="36"/>
      <c r="G78" s="36">
        <v>13.54</v>
      </c>
      <c r="H78" s="36">
        <f t="shared" ref="H78:H141" si="6">ROUND(G78*E78*2,2)</f>
        <v>731.16</v>
      </c>
      <c r="I78" s="36">
        <f t="shared" ref="I78:I141" si="7">ROUND(H78*1.2359,2)</f>
        <v>903.64</v>
      </c>
    </row>
    <row r="79" spans="1:9" x14ac:dyDescent="0.25">
      <c r="A79" s="34" t="s">
        <v>142</v>
      </c>
      <c r="B79" s="35">
        <v>1</v>
      </c>
      <c r="C79" s="35">
        <f t="shared" si="5"/>
        <v>196</v>
      </c>
      <c r="D79" s="35">
        <v>167</v>
      </c>
      <c r="E79" s="35">
        <v>29</v>
      </c>
      <c r="F79" s="36"/>
      <c r="G79" s="36">
        <v>12.42</v>
      </c>
      <c r="H79" s="36">
        <f t="shared" si="6"/>
        <v>720.36</v>
      </c>
      <c r="I79" s="36">
        <f t="shared" si="7"/>
        <v>890.29</v>
      </c>
    </row>
    <row r="80" spans="1:9" x14ac:dyDescent="0.25">
      <c r="A80" s="34" t="s">
        <v>143</v>
      </c>
      <c r="B80" s="35">
        <v>1</v>
      </c>
      <c r="C80" s="35">
        <f t="shared" si="5"/>
        <v>196</v>
      </c>
      <c r="D80" s="35">
        <v>167</v>
      </c>
      <c r="E80" s="35">
        <v>29</v>
      </c>
      <c r="F80" s="36"/>
      <c r="G80" s="36">
        <v>10.199999999999999</v>
      </c>
      <c r="H80" s="36">
        <f t="shared" si="6"/>
        <v>591.6</v>
      </c>
      <c r="I80" s="36">
        <f t="shared" si="7"/>
        <v>731.16</v>
      </c>
    </row>
    <row r="81" spans="1:9" x14ac:dyDescent="0.25">
      <c r="A81" s="34" t="s">
        <v>144</v>
      </c>
      <c r="B81" s="35">
        <v>1</v>
      </c>
      <c r="C81" s="35">
        <f t="shared" si="5"/>
        <v>190</v>
      </c>
      <c r="D81" s="35">
        <v>167</v>
      </c>
      <c r="E81" s="35">
        <v>23</v>
      </c>
      <c r="F81" s="36"/>
      <c r="G81" s="36">
        <v>14.78</v>
      </c>
      <c r="H81" s="36">
        <f t="shared" si="6"/>
        <v>679.88</v>
      </c>
      <c r="I81" s="36">
        <f t="shared" si="7"/>
        <v>840.26</v>
      </c>
    </row>
    <row r="82" spans="1:9" x14ac:dyDescent="0.25">
      <c r="A82" s="34" t="s">
        <v>145</v>
      </c>
      <c r="B82" s="35">
        <v>1</v>
      </c>
      <c r="C82" s="35">
        <f t="shared" si="5"/>
        <v>170</v>
      </c>
      <c r="D82" s="35">
        <v>167</v>
      </c>
      <c r="E82" s="35">
        <v>3</v>
      </c>
      <c r="F82" s="36"/>
      <c r="G82" s="36">
        <v>16.75</v>
      </c>
      <c r="H82" s="36">
        <f t="shared" si="6"/>
        <v>100.5</v>
      </c>
      <c r="I82" s="36">
        <f t="shared" si="7"/>
        <v>124.21</v>
      </c>
    </row>
    <row r="83" spans="1:9" x14ac:dyDescent="0.25">
      <c r="A83" s="34" t="s">
        <v>146</v>
      </c>
      <c r="B83" s="35">
        <v>1</v>
      </c>
      <c r="C83" s="35">
        <f t="shared" si="5"/>
        <v>204</v>
      </c>
      <c r="D83" s="35">
        <v>167</v>
      </c>
      <c r="E83" s="35">
        <v>37</v>
      </c>
      <c r="F83" s="36"/>
      <c r="G83" s="36">
        <v>16.91</v>
      </c>
      <c r="H83" s="36">
        <f t="shared" si="6"/>
        <v>1251.3399999999999</v>
      </c>
      <c r="I83" s="36">
        <f t="shared" si="7"/>
        <v>1546.53</v>
      </c>
    </row>
    <row r="84" spans="1:9" x14ac:dyDescent="0.25">
      <c r="A84" s="34" t="s">
        <v>146</v>
      </c>
      <c r="B84" s="35">
        <v>1</v>
      </c>
      <c r="C84" s="35">
        <f t="shared" si="5"/>
        <v>196</v>
      </c>
      <c r="D84" s="35">
        <v>167</v>
      </c>
      <c r="E84" s="35">
        <v>29</v>
      </c>
      <c r="F84" s="36"/>
      <c r="G84" s="36">
        <v>16.75</v>
      </c>
      <c r="H84" s="36">
        <f t="shared" si="6"/>
        <v>971.5</v>
      </c>
      <c r="I84" s="36">
        <f t="shared" si="7"/>
        <v>1200.68</v>
      </c>
    </row>
    <row r="85" spans="1:9" x14ac:dyDescent="0.25">
      <c r="A85" s="34" t="s">
        <v>116</v>
      </c>
      <c r="B85" s="35">
        <v>1</v>
      </c>
      <c r="C85" s="35">
        <f t="shared" si="5"/>
        <v>184</v>
      </c>
      <c r="D85" s="35">
        <v>167</v>
      </c>
      <c r="E85" s="35">
        <v>17</v>
      </c>
      <c r="F85" s="36">
        <v>1492.34</v>
      </c>
      <c r="G85" s="36">
        <f t="shared" ref="G85:G102" si="8">F85/168.17</f>
        <v>8.8739965511089967</v>
      </c>
      <c r="H85" s="36">
        <f t="shared" si="6"/>
        <v>301.72000000000003</v>
      </c>
      <c r="I85" s="36">
        <f t="shared" si="7"/>
        <v>372.9</v>
      </c>
    </row>
    <row r="86" spans="1:9" x14ac:dyDescent="0.25">
      <c r="A86" s="34" t="s">
        <v>116</v>
      </c>
      <c r="B86" s="35">
        <v>1</v>
      </c>
      <c r="C86" s="35">
        <f t="shared" si="5"/>
        <v>197</v>
      </c>
      <c r="D86" s="35">
        <v>167</v>
      </c>
      <c r="E86" s="35">
        <v>30</v>
      </c>
      <c r="F86" s="36">
        <v>1641.58</v>
      </c>
      <c r="G86" s="36">
        <f t="shared" si="8"/>
        <v>9.7614318844026879</v>
      </c>
      <c r="H86" s="36">
        <f t="shared" si="6"/>
        <v>585.69000000000005</v>
      </c>
      <c r="I86" s="36">
        <f t="shared" si="7"/>
        <v>723.85</v>
      </c>
    </row>
    <row r="87" spans="1:9" x14ac:dyDescent="0.25">
      <c r="A87" s="34" t="s">
        <v>116</v>
      </c>
      <c r="B87" s="35">
        <v>1</v>
      </c>
      <c r="C87" s="35">
        <f t="shared" si="5"/>
        <v>176</v>
      </c>
      <c r="D87" s="35">
        <v>167</v>
      </c>
      <c r="E87" s="35">
        <v>9</v>
      </c>
      <c r="F87" s="36">
        <v>1641.58</v>
      </c>
      <c r="G87" s="36">
        <f t="shared" si="8"/>
        <v>9.7614318844026879</v>
      </c>
      <c r="H87" s="36">
        <f t="shared" si="6"/>
        <v>175.71</v>
      </c>
      <c r="I87" s="36">
        <f t="shared" si="7"/>
        <v>217.16</v>
      </c>
    </row>
    <row r="88" spans="1:9" x14ac:dyDescent="0.25">
      <c r="A88" s="34" t="s">
        <v>116</v>
      </c>
      <c r="B88" s="35">
        <v>1</v>
      </c>
      <c r="C88" s="35">
        <f t="shared" si="5"/>
        <v>217</v>
      </c>
      <c r="D88" s="35">
        <v>167</v>
      </c>
      <c r="E88" s="35">
        <v>50</v>
      </c>
      <c r="F88" s="36">
        <v>1641.58</v>
      </c>
      <c r="G88" s="36">
        <f t="shared" si="8"/>
        <v>9.7614318844026879</v>
      </c>
      <c r="H88" s="36">
        <f t="shared" si="6"/>
        <v>976.14</v>
      </c>
      <c r="I88" s="36">
        <f t="shared" si="7"/>
        <v>1206.4100000000001</v>
      </c>
    </row>
    <row r="89" spans="1:9" x14ac:dyDescent="0.25">
      <c r="A89" s="34" t="s">
        <v>116</v>
      </c>
      <c r="B89" s="35">
        <v>1</v>
      </c>
      <c r="C89" s="35">
        <f t="shared" si="5"/>
        <v>187</v>
      </c>
      <c r="D89" s="35">
        <v>167</v>
      </c>
      <c r="E89" s="35">
        <v>20</v>
      </c>
      <c r="F89" s="36">
        <v>1641.58</v>
      </c>
      <c r="G89" s="36">
        <f t="shared" si="8"/>
        <v>9.7614318844026879</v>
      </c>
      <c r="H89" s="36">
        <f t="shared" si="6"/>
        <v>390.46</v>
      </c>
      <c r="I89" s="36">
        <f t="shared" si="7"/>
        <v>482.57</v>
      </c>
    </row>
    <row r="90" spans="1:9" x14ac:dyDescent="0.25">
      <c r="A90" s="34" t="s">
        <v>116</v>
      </c>
      <c r="B90" s="35">
        <v>1</v>
      </c>
      <c r="C90" s="35">
        <f t="shared" si="5"/>
        <v>176</v>
      </c>
      <c r="D90" s="35">
        <v>167</v>
      </c>
      <c r="E90" s="35">
        <v>9</v>
      </c>
      <c r="F90" s="36">
        <v>1641.58</v>
      </c>
      <c r="G90" s="36">
        <f t="shared" si="8"/>
        <v>9.7614318844026879</v>
      </c>
      <c r="H90" s="36">
        <f t="shared" si="6"/>
        <v>175.71</v>
      </c>
      <c r="I90" s="36">
        <f t="shared" si="7"/>
        <v>217.16</v>
      </c>
    </row>
    <row r="91" spans="1:9" x14ac:dyDescent="0.25">
      <c r="A91" s="34" t="s">
        <v>116</v>
      </c>
      <c r="B91" s="35">
        <v>1</v>
      </c>
      <c r="C91" s="35">
        <f t="shared" si="5"/>
        <v>204</v>
      </c>
      <c r="D91" s="35">
        <v>167</v>
      </c>
      <c r="E91" s="35">
        <v>37</v>
      </c>
      <c r="F91" s="36">
        <v>1492.34</v>
      </c>
      <c r="G91" s="36">
        <f t="shared" si="8"/>
        <v>8.8739965511089967</v>
      </c>
      <c r="H91" s="36">
        <f t="shared" si="6"/>
        <v>656.68</v>
      </c>
      <c r="I91" s="36">
        <f t="shared" si="7"/>
        <v>811.59</v>
      </c>
    </row>
    <row r="92" spans="1:9" x14ac:dyDescent="0.25">
      <c r="A92" s="34" t="s">
        <v>116</v>
      </c>
      <c r="B92" s="35">
        <v>1</v>
      </c>
      <c r="C92" s="35">
        <f t="shared" si="5"/>
        <v>175</v>
      </c>
      <c r="D92" s="35">
        <v>167</v>
      </c>
      <c r="E92" s="35">
        <v>8</v>
      </c>
      <c r="F92" s="36">
        <v>1492.34</v>
      </c>
      <c r="G92" s="36">
        <f t="shared" si="8"/>
        <v>8.8739965511089967</v>
      </c>
      <c r="H92" s="36">
        <f t="shared" si="6"/>
        <v>141.97999999999999</v>
      </c>
      <c r="I92" s="36">
        <f t="shared" si="7"/>
        <v>175.47</v>
      </c>
    </row>
    <row r="93" spans="1:9" x14ac:dyDescent="0.25">
      <c r="A93" s="34" t="s">
        <v>116</v>
      </c>
      <c r="B93" s="35">
        <v>1</v>
      </c>
      <c r="C93" s="35">
        <f t="shared" si="5"/>
        <v>188</v>
      </c>
      <c r="D93" s="35">
        <v>167</v>
      </c>
      <c r="E93" s="35">
        <v>21</v>
      </c>
      <c r="F93" s="36">
        <v>1492.34</v>
      </c>
      <c r="G93" s="36">
        <f t="shared" si="8"/>
        <v>8.8739965511089967</v>
      </c>
      <c r="H93" s="36">
        <f t="shared" si="6"/>
        <v>372.71</v>
      </c>
      <c r="I93" s="36">
        <f t="shared" si="7"/>
        <v>460.63</v>
      </c>
    </row>
    <row r="94" spans="1:9" x14ac:dyDescent="0.25">
      <c r="A94" s="34" t="s">
        <v>116</v>
      </c>
      <c r="B94" s="35">
        <v>1</v>
      </c>
      <c r="C94" s="35">
        <f t="shared" si="5"/>
        <v>180</v>
      </c>
      <c r="D94" s="35">
        <v>167</v>
      </c>
      <c r="E94" s="35">
        <v>13</v>
      </c>
      <c r="F94" s="36">
        <v>1492.34</v>
      </c>
      <c r="G94" s="36">
        <f t="shared" si="8"/>
        <v>8.8739965511089967</v>
      </c>
      <c r="H94" s="36">
        <f t="shared" si="6"/>
        <v>230.72</v>
      </c>
      <c r="I94" s="36">
        <f t="shared" si="7"/>
        <v>285.14999999999998</v>
      </c>
    </row>
    <row r="95" spans="1:9" x14ac:dyDescent="0.25">
      <c r="A95" s="34" t="s">
        <v>116</v>
      </c>
      <c r="B95" s="35">
        <v>1</v>
      </c>
      <c r="C95" s="35">
        <f t="shared" si="5"/>
        <v>175</v>
      </c>
      <c r="D95" s="35">
        <v>167</v>
      </c>
      <c r="E95" s="35">
        <v>8</v>
      </c>
      <c r="F95" s="36">
        <v>1641.58</v>
      </c>
      <c r="G95" s="36">
        <f t="shared" si="8"/>
        <v>9.7614318844026879</v>
      </c>
      <c r="H95" s="36">
        <f t="shared" si="6"/>
        <v>156.18</v>
      </c>
      <c r="I95" s="36">
        <f t="shared" si="7"/>
        <v>193.02</v>
      </c>
    </row>
    <row r="96" spans="1:9" x14ac:dyDescent="0.25">
      <c r="A96" s="34" t="s">
        <v>116</v>
      </c>
      <c r="B96" s="35">
        <v>1</v>
      </c>
      <c r="C96" s="35">
        <f t="shared" si="5"/>
        <v>179</v>
      </c>
      <c r="D96" s="35">
        <v>167</v>
      </c>
      <c r="E96" s="35">
        <v>12</v>
      </c>
      <c r="F96" s="36">
        <v>1641.58</v>
      </c>
      <c r="G96" s="36">
        <f t="shared" si="8"/>
        <v>9.7614318844026879</v>
      </c>
      <c r="H96" s="36">
        <f t="shared" si="6"/>
        <v>234.27</v>
      </c>
      <c r="I96" s="36">
        <f t="shared" si="7"/>
        <v>289.52999999999997</v>
      </c>
    </row>
    <row r="97" spans="1:9" x14ac:dyDescent="0.25">
      <c r="A97" s="34" t="s">
        <v>116</v>
      </c>
      <c r="B97" s="35">
        <v>1</v>
      </c>
      <c r="C97" s="35">
        <f t="shared" si="5"/>
        <v>183</v>
      </c>
      <c r="D97" s="35">
        <v>167</v>
      </c>
      <c r="E97" s="35">
        <v>16</v>
      </c>
      <c r="F97" s="36">
        <v>1641.58</v>
      </c>
      <c r="G97" s="36">
        <f t="shared" si="8"/>
        <v>9.7614318844026879</v>
      </c>
      <c r="H97" s="36">
        <f t="shared" si="6"/>
        <v>312.37</v>
      </c>
      <c r="I97" s="36">
        <f t="shared" si="7"/>
        <v>386.06</v>
      </c>
    </row>
    <row r="98" spans="1:9" x14ac:dyDescent="0.25">
      <c r="A98" s="34" t="s">
        <v>116</v>
      </c>
      <c r="B98" s="35">
        <v>1</v>
      </c>
      <c r="C98" s="35">
        <f t="shared" si="5"/>
        <v>179</v>
      </c>
      <c r="D98" s="35">
        <v>167</v>
      </c>
      <c r="E98" s="35">
        <v>12</v>
      </c>
      <c r="F98" s="36">
        <v>1641.58</v>
      </c>
      <c r="G98" s="36">
        <f t="shared" si="8"/>
        <v>9.7614318844026879</v>
      </c>
      <c r="H98" s="36">
        <f t="shared" si="6"/>
        <v>234.27</v>
      </c>
      <c r="I98" s="36">
        <f t="shared" si="7"/>
        <v>289.52999999999997</v>
      </c>
    </row>
    <row r="99" spans="1:9" x14ac:dyDescent="0.25">
      <c r="A99" s="34" t="s">
        <v>116</v>
      </c>
      <c r="B99" s="35">
        <v>1</v>
      </c>
      <c r="C99" s="35">
        <f t="shared" si="5"/>
        <v>188</v>
      </c>
      <c r="D99" s="35">
        <v>167</v>
      </c>
      <c r="E99" s="35">
        <v>21</v>
      </c>
      <c r="F99" s="36">
        <v>1492.34</v>
      </c>
      <c r="G99" s="36">
        <f t="shared" si="8"/>
        <v>8.8739965511089967</v>
      </c>
      <c r="H99" s="36">
        <f t="shared" si="6"/>
        <v>372.71</v>
      </c>
      <c r="I99" s="36">
        <f t="shared" si="7"/>
        <v>460.63</v>
      </c>
    </row>
    <row r="100" spans="1:9" x14ac:dyDescent="0.25">
      <c r="A100" s="34" t="s">
        <v>116</v>
      </c>
      <c r="B100" s="35">
        <v>1</v>
      </c>
      <c r="C100" s="35">
        <f t="shared" si="5"/>
        <v>178</v>
      </c>
      <c r="D100" s="35">
        <v>167</v>
      </c>
      <c r="E100" s="35">
        <v>11</v>
      </c>
      <c r="F100" s="36">
        <v>1641.58</v>
      </c>
      <c r="G100" s="36">
        <f t="shared" si="8"/>
        <v>9.7614318844026879</v>
      </c>
      <c r="H100" s="36">
        <f t="shared" si="6"/>
        <v>214.75</v>
      </c>
      <c r="I100" s="36">
        <f t="shared" si="7"/>
        <v>265.41000000000003</v>
      </c>
    </row>
    <row r="101" spans="1:9" x14ac:dyDescent="0.25">
      <c r="A101" s="34" t="s">
        <v>116</v>
      </c>
      <c r="B101" s="35">
        <v>1</v>
      </c>
      <c r="C101" s="35">
        <f t="shared" si="5"/>
        <v>194</v>
      </c>
      <c r="D101" s="35">
        <v>167</v>
      </c>
      <c r="E101" s="35">
        <v>27</v>
      </c>
      <c r="F101" s="36">
        <v>1641.58</v>
      </c>
      <c r="G101" s="36">
        <f t="shared" si="8"/>
        <v>9.7614318844026879</v>
      </c>
      <c r="H101" s="36">
        <f t="shared" si="6"/>
        <v>527.12</v>
      </c>
      <c r="I101" s="36">
        <f t="shared" si="7"/>
        <v>651.47</v>
      </c>
    </row>
    <row r="102" spans="1:9" x14ac:dyDescent="0.25">
      <c r="A102" s="34" t="s">
        <v>116</v>
      </c>
      <c r="B102" s="35">
        <v>1</v>
      </c>
      <c r="C102" s="35">
        <f t="shared" si="5"/>
        <v>176</v>
      </c>
      <c r="D102" s="35">
        <v>167</v>
      </c>
      <c r="E102" s="35">
        <v>9</v>
      </c>
      <c r="F102" s="36">
        <v>1641.58</v>
      </c>
      <c r="G102" s="36">
        <f t="shared" si="8"/>
        <v>9.7614318844026879</v>
      </c>
      <c r="H102" s="36">
        <f t="shared" si="6"/>
        <v>175.71</v>
      </c>
      <c r="I102" s="36">
        <f t="shared" si="7"/>
        <v>217.16</v>
      </c>
    </row>
    <row r="103" spans="1:9" x14ac:dyDescent="0.25">
      <c r="A103" s="34" t="s">
        <v>116</v>
      </c>
      <c r="B103" s="35">
        <v>1</v>
      </c>
      <c r="C103" s="35">
        <f t="shared" si="5"/>
        <v>212</v>
      </c>
      <c r="D103" s="35">
        <v>167</v>
      </c>
      <c r="E103" s="35">
        <v>45</v>
      </c>
      <c r="F103" s="36">
        <v>1641.58</v>
      </c>
      <c r="G103" s="36">
        <f>F103/168.17</f>
        <v>9.7614318844026879</v>
      </c>
      <c r="H103" s="36">
        <f t="shared" si="6"/>
        <v>878.53</v>
      </c>
      <c r="I103" s="36">
        <f t="shared" si="7"/>
        <v>1085.78</v>
      </c>
    </row>
    <row r="104" spans="1:9" x14ac:dyDescent="0.25">
      <c r="A104" s="34" t="s">
        <v>116</v>
      </c>
      <c r="B104" s="35">
        <v>1</v>
      </c>
      <c r="C104" s="35">
        <f t="shared" si="5"/>
        <v>176</v>
      </c>
      <c r="D104" s="35">
        <v>167</v>
      </c>
      <c r="E104" s="35">
        <v>9</v>
      </c>
      <c r="F104" s="36">
        <v>1641.58</v>
      </c>
      <c r="G104" s="36">
        <f t="shared" ref="G104:G133" si="9">F104/168.17</f>
        <v>9.7614318844026879</v>
      </c>
      <c r="H104" s="36">
        <f t="shared" si="6"/>
        <v>175.71</v>
      </c>
      <c r="I104" s="36">
        <f t="shared" si="7"/>
        <v>217.16</v>
      </c>
    </row>
    <row r="105" spans="1:9" x14ac:dyDescent="0.25">
      <c r="A105" s="34" t="s">
        <v>116</v>
      </c>
      <c r="B105" s="35">
        <v>1</v>
      </c>
      <c r="C105" s="35">
        <f t="shared" si="5"/>
        <v>236</v>
      </c>
      <c r="D105" s="35">
        <v>167</v>
      </c>
      <c r="E105" s="35">
        <v>69</v>
      </c>
      <c r="F105" s="36">
        <v>1641.58</v>
      </c>
      <c r="G105" s="36">
        <f t="shared" si="9"/>
        <v>9.7614318844026879</v>
      </c>
      <c r="H105" s="36">
        <f t="shared" si="6"/>
        <v>1347.08</v>
      </c>
      <c r="I105" s="36">
        <f t="shared" si="7"/>
        <v>1664.86</v>
      </c>
    </row>
    <row r="106" spans="1:9" x14ac:dyDescent="0.25">
      <c r="A106" s="34" t="s">
        <v>116</v>
      </c>
      <c r="B106" s="35">
        <v>1</v>
      </c>
      <c r="C106" s="35">
        <f t="shared" si="5"/>
        <v>191</v>
      </c>
      <c r="D106" s="35">
        <v>167</v>
      </c>
      <c r="E106" s="35">
        <v>24</v>
      </c>
      <c r="F106" s="36">
        <v>1641.58</v>
      </c>
      <c r="G106" s="36">
        <f t="shared" si="9"/>
        <v>9.7614318844026879</v>
      </c>
      <c r="H106" s="36">
        <f t="shared" si="6"/>
        <v>468.55</v>
      </c>
      <c r="I106" s="36">
        <f t="shared" si="7"/>
        <v>579.08000000000004</v>
      </c>
    </row>
    <row r="107" spans="1:9" x14ac:dyDescent="0.25">
      <c r="A107" s="34" t="s">
        <v>116</v>
      </c>
      <c r="B107" s="35">
        <v>1</v>
      </c>
      <c r="C107" s="35">
        <f t="shared" si="5"/>
        <v>187</v>
      </c>
      <c r="D107" s="35">
        <v>167</v>
      </c>
      <c r="E107" s="35">
        <v>20</v>
      </c>
      <c r="F107" s="36">
        <v>1641.58</v>
      </c>
      <c r="G107" s="36">
        <f t="shared" si="9"/>
        <v>9.7614318844026879</v>
      </c>
      <c r="H107" s="36">
        <f t="shared" si="6"/>
        <v>390.46</v>
      </c>
      <c r="I107" s="36">
        <f t="shared" si="7"/>
        <v>482.57</v>
      </c>
    </row>
    <row r="108" spans="1:9" x14ac:dyDescent="0.25">
      <c r="A108" s="34" t="s">
        <v>116</v>
      </c>
      <c r="B108" s="35">
        <v>1</v>
      </c>
      <c r="C108" s="35">
        <f t="shared" si="5"/>
        <v>172</v>
      </c>
      <c r="D108" s="35">
        <v>167</v>
      </c>
      <c r="E108" s="35">
        <v>5</v>
      </c>
      <c r="F108" s="36">
        <v>1641.58</v>
      </c>
      <c r="G108" s="36">
        <f t="shared" si="9"/>
        <v>9.7614318844026879</v>
      </c>
      <c r="H108" s="36">
        <f t="shared" si="6"/>
        <v>97.61</v>
      </c>
      <c r="I108" s="36">
        <f t="shared" si="7"/>
        <v>120.64</v>
      </c>
    </row>
    <row r="109" spans="1:9" x14ac:dyDescent="0.25">
      <c r="A109" s="34" t="s">
        <v>116</v>
      </c>
      <c r="B109" s="35">
        <v>1</v>
      </c>
      <c r="C109" s="35">
        <f t="shared" si="5"/>
        <v>180</v>
      </c>
      <c r="D109" s="35">
        <v>167</v>
      </c>
      <c r="E109" s="35">
        <v>13</v>
      </c>
      <c r="F109" s="36">
        <v>1641.58</v>
      </c>
      <c r="G109" s="36">
        <f t="shared" si="9"/>
        <v>9.7614318844026879</v>
      </c>
      <c r="H109" s="36">
        <f t="shared" si="6"/>
        <v>253.8</v>
      </c>
      <c r="I109" s="36">
        <f t="shared" si="7"/>
        <v>313.67</v>
      </c>
    </row>
    <row r="110" spans="1:9" x14ac:dyDescent="0.25">
      <c r="A110" s="34" t="s">
        <v>116</v>
      </c>
      <c r="B110" s="35">
        <v>1</v>
      </c>
      <c r="C110" s="35">
        <f t="shared" si="5"/>
        <v>217</v>
      </c>
      <c r="D110" s="35">
        <v>167</v>
      </c>
      <c r="E110" s="35">
        <v>50</v>
      </c>
      <c r="F110" s="36">
        <v>1641.58</v>
      </c>
      <c r="G110" s="36">
        <f t="shared" si="9"/>
        <v>9.7614318844026879</v>
      </c>
      <c r="H110" s="36">
        <f t="shared" si="6"/>
        <v>976.14</v>
      </c>
      <c r="I110" s="36">
        <f t="shared" si="7"/>
        <v>1206.4100000000001</v>
      </c>
    </row>
    <row r="111" spans="1:9" x14ac:dyDescent="0.25">
      <c r="A111" s="34" t="s">
        <v>116</v>
      </c>
      <c r="B111" s="35">
        <v>1</v>
      </c>
      <c r="C111" s="35">
        <f t="shared" si="5"/>
        <v>174</v>
      </c>
      <c r="D111" s="35">
        <v>167</v>
      </c>
      <c r="E111" s="35">
        <v>7</v>
      </c>
      <c r="F111" s="36">
        <v>1641.58</v>
      </c>
      <c r="G111" s="36">
        <f t="shared" si="9"/>
        <v>9.7614318844026879</v>
      </c>
      <c r="H111" s="36">
        <f t="shared" si="6"/>
        <v>136.66</v>
      </c>
      <c r="I111" s="36">
        <f t="shared" si="7"/>
        <v>168.9</v>
      </c>
    </row>
    <row r="112" spans="1:9" x14ac:dyDescent="0.25">
      <c r="A112" s="34" t="s">
        <v>116</v>
      </c>
      <c r="B112" s="35">
        <v>1</v>
      </c>
      <c r="C112" s="35">
        <f t="shared" si="5"/>
        <v>196</v>
      </c>
      <c r="D112" s="35">
        <v>167</v>
      </c>
      <c r="E112" s="35">
        <v>29</v>
      </c>
      <c r="F112" s="36">
        <v>1641.58</v>
      </c>
      <c r="G112" s="36">
        <f t="shared" si="9"/>
        <v>9.7614318844026879</v>
      </c>
      <c r="H112" s="36">
        <f t="shared" si="6"/>
        <v>566.16</v>
      </c>
      <c r="I112" s="36">
        <f t="shared" si="7"/>
        <v>699.72</v>
      </c>
    </row>
    <row r="113" spans="1:9" x14ac:dyDescent="0.25">
      <c r="A113" s="34" t="s">
        <v>116</v>
      </c>
      <c r="B113" s="35">
        <v>1</v>
      </c>
      <c r="C113" s="35">
        <f t="shared" si="5"/>
        <v>175</v>
      </c>
      <c r="D113" s="35">
        <v>167</v>
      </c>
      <c r="E113" s="35">
        <v>8</v>
      </c>
      <c r="F113" s="36">
        <v>1641.58</v>
      </c>
      <c r="G113" s="36">
        <f t="shared" si="9"/>
        <v>9.7614318844026879</v>
      </c>
      <c r="H113" s="36">
        <f t="shared" si="6"/>
        <v>156.18</v>
      </c>
      <c r="I113" s="36">
        <f t="shared" si="7"/>
        <v>193.02</v>
      </c>
    </row>
    <row r="114" spans="1:9" x14ac:dyDescent="0.25">
      <c r="A114" s="34" t="s">
        <v>116</v>
      </c>
      <c r="B114" s="35">
        <v>1</v>
      </c>
      <c r="C114" s="35">
        <f t="shared" si="5"/>
        <v>176</v>
      </c>
      <c r="D114" s="35">
        <v>167</v>
      </c>
      <c r="E114" s="35">
        <v>9</v>
      </c>
      <c r="F114" s="36">
        <v>1641.58</v>
      </c>
      <c r="G114" s="36">
        <f t="shared" si="9"/>
        <v>9.7614318844026879</v>
      </c>
      <c r="H114" s="36">
        <f t="shared" si="6"/>
        <v>175.71</v>
      </c>
      <c r="I114" s="36">
        <f t="shared" si="7"/>
        <v>217.16</v>
      </c>
    </row>
    <row r="115" spans="1:9" x14ac:dyDescent="0.25">
      <c r="A115" s="34" t="s">
        <v>116</v>
      </c>
      <c r="B115" s="35">
        <v>1</v>
      </c>
      <c r="C115" s="35">
        <f t="shared" si="5"/>
        <v>176</v>
      </c>
      <c r="D115" s="35">
        <v>167</v>
      </c>
      <c r="E115" s="35">
        <v>9</v>
      </c>
      <c r="F115" s="36">
        <v>1641.58</v>
      </c>
      <c r="G115" s="36">
        <f t="shared" si="9"/>
        <v>9.7614318844026879</v>
      </c>
      <c r="H115" s="36">
        <f t="shared" si="6"/>
        <v>175.71</v>
      </c>
      <c r="I115" s="36">
        <f t="shared" si="7"/>
        <v>217.16</v>
      </c>
    </row>
    <row r="116" spans="1:9" x14ac:dyDescent="0.25">
      <c r="A116" s="34" t="s">
        <v>116</v>
      </c>
      <c r="B116" s="35">
        <v>1</v>
      </c>
      <c r="C116" s="35">
        <f t="shared" si="5"/>
        <v>179</v>
      </c>
      <c r="D116" s="35">
        <v>167</v>
      </c>
      <c r="E116" s="35">
        <v>12</v>
      </c>
      <c r="F116" s="36">
        <v>1492.34</v>
      </c>
      <c r="G116" s="36">
        <f t="shared" si="9"/>
        <v>8.8739965511089967</v>
      </c>
      <c r="H116" s="36">
        <f t="shared" si="6"/>
        <v>212.98</v>
      </c>
      <c r="I116" s="36">
        <f t="shared" si="7"/>
        <v>263.22000000000003</v>
      </c>
    </row>
    <row r="117" spans="1:9" x14ac:dyDescent="0.25">
      <c r="A117" s="34" t="s">
        <v>116</v>
      </c>
      <c r="B117" s="35">
        <v>1</v>
      </c>
      <c r="C117" s="35">
        <f t="shared" si="5"/>
        <v>188</v>
      </c>
      <c r="D117" s="35">
        <v>167</v>
      </c>
      <c r="E117" s="35">
        <v>21</v>
      </c>
      <c r="F117" s="36">
        <v>1492.34</v>
      </c>
      <c r="G117" s="36">
        <f t="shared" si="9"/>
        <v>8.8739965511089967</v>
      </c>
      <c r="H117" s="36">
        <f t="shared" si="6"/>
        <v>372.71</v>
      </c>
      <c r="I117" s="36">
        <f t="shared" si="7"/>
        <v>460.63</v>
      </c>
    </row>
    <row r="118" spans="1:9" x14ac:dyDescent="0.25">
      <c r="A118" s="34" t="s">
        <v>116</v>
      </c>
      <c r="B118" s="35">
        <v>1</v>
      </c>
      <c r="C118" s="35">
        <f t="shared" si="5"/>
        <v>188</v>
      </c>
      <c r="D118" s="35">
        <v>167</v>
      </c>
      <c r="E118" s="35">
        <v>21</v>
      </c>
      <c r="F118" s="36">
        <v>1492.34</v>
      </c>
      <c r="G118" s="36">
        <f t="shared" si="9"/>
        <v>8.8739965511089967</v>
      </c>
      <c r="H118" s="36">
        <f t="shared" si="6"/>
        <v>372.71</v>
      </c>
      <c r="I118" s="36">
        <f t="shared" si="7"/>
        <v>460.63</v>
      </c>
    </row>
    <row r="119" spans="1:9" x14ac:dyDescent="0.25">
      <c r="A119" s="34" t="s">
        <v>116</v>
      </c>
      <c r="B119" s="35">
        <v>1</v>
      </c>
      <c r="C119" s="35">
        <f t="shared" si="5"/>
        <v>215</v>
      </c>
      <c r="D119" s="35">
        <v>167</v>
      </c>
      <c r="E119" s="35">
        <v>48</v>
      </c>
      <c r="F119" s="36">
        <v>1492.34</v>
      </c>
      <c r="G119" s="36">
        <f t="shared" si="9"/>
        <v>8.8739965511089967</v>
      </c>
      <c r="H119" s="36">
        <f t="shared" si="6"/>
        <v>851.9</v>
      </c>
      <c r="I119" s="36">
        <f t="shared" si="7"/>
        <v>1052.8599999999999</v>
      </c>
    </row>
    <row r="120" spans="1:9" x14ac:dyDescent="0.25">
      <c r="A120" s="34" t="s">
        <v>116</v>
      </c>
      <c r="B120" s="35">
        <v>1</v>
      </c>
      <c r="C120" s="35">
        <f t="shared" si="5"/>
        <v>188</v>
      </c>
      <c r="D120" s="35">
        <v>167</v>
      </c>
      <c r="E120" s="35">
        <v>21</v>
      </c>
      <c r="F120" s="36">
        <v>1492.34</v>
      </c>
      <c r="G120" s="36">
        <f t="shared" si="9"/>
        <v>8.8739965511089967</v>
      </c>
      <c r="H120" s="36">
        <f t="shared" si="6"/>
        <v>372.71</v>
      </c>
      <c r="I120" s="36">
        <f t="shared" si="7"/>
        <v>460.63</v>
      </c>
    </row>
    <row r="121" spans="1:9" x14ac:dyDescent="0.25">
      <c r="A121" s="34" t="s">
        <v>116</v>
      </c>
      <c r="B121" s="35">
        <v>1</v>
      </c>
      <c r="C121" s="35">
        <f t="shared" si="5"/>
        <v>235</v>
      </c>
      <c r="D121" s="35">
        <v>167</v>
      </c>
      <c r="E121" s="35">
        <v>68</v>
      </c>
      <c r="F121" s="36">
        <v>1492.34</v>
      </c>
      <c r="G121" s="36">
        <f t="shared" si="9"/>
        <v>8.8739965511089967</v>
      </c>
      <c r="H121" s="36">
        <f t="shared" si="6"/>
        <v>1206.8599999999999</v>
      </c>
      <c r="I121" s="36">
        <f t="shared" si="7"/>
        <v>1491.56</v>
      </c>
    </row>
    <row r="122" spans="1:9" x14ac:dyDescent="0.25">
      <c r="A122" s="34" t="s">
        <v>116</v>
      </c>
      <c r="B122" s="35">
        <v>1</v>
      </c>
      <c r="C122" s="35">
        <f t="shared" si="5"/>
        <v>194</v>
      </c>
      <c r="D122" s="35">
        <v>167</v>
      </c>
      <c r="E122" s="35">
        <v>27</v>
      </c>
      <c r="F122" s="36">
        <v>1492.34</v>
      </c>
      <c r="G122" s="36">
        <f t="shared" si="9"/>
        <v>8.8739965511089967</v>
      </c>
      <c r="H122" s="36">
        <f t="shared" si="6"/>
        <v>479.2</v>
      </c>
      <c r="I122" s="36">
        <f t="shared" si="7"/>
        <v>592.24</v>
      </c>
    </row>
    <row r="123" spans="1:9" x14ac:dyDescent="0.25">
      <c r="A123" s="34" t="s">
        <v>116</v>
      </c>
      <c r="B123" s="35">
        <v>1</v>
      </c>
      <c r="C123" s="35">
        <f t="shared" si="5"/>
        <v>229</v>
      </c>
      <c r="D123" s="35">
        <v>167</v>
      </c>
      <c r="E123" s="35">
        <v>62</v>
      </c>
      <c r="F123" s="36">
        <v>1492.34</v>
      </c>
      <c r="G123" s="36">
        <f t="shared" si="9"/>
        <v>8.8739965511089967</v>
      </c>
      <c r="H123" s="36">
        <f t="shared" si="6"/>
        <v>1100.3800000000001</v>
      </c>
      <c r="I123" s="36">
        <f t="shared" si="7"/>
        <v>1359.96</v>
      </c>
    </row>
    <row r="124" spans="1:9" x14ac:dyDescent="0.25">
      <c r="A124" s="34" t="s">
        <v>116</v>
      </c>
      <c r="B124" s="35">
        <v>1</v>
      </c>
      <c r="C124" s="35">
        <f t="shared" si="5"/>
        <v>227</v>
      </c>
      <c r="D124" s="35">
        <v>167</v>
      </c>
      <c r="E124" s="35">
        <v>60</v>
      </c>
      <c r="F124" s="36">
        <v>1492.34</v>
      </c>
      <c r="G124" s="36">
        <f t="shared" si="9"/>
        <v>8.8739965511089967</v>
      </c>
      <c r="H124" s="36">
        <f t="shared" si="6"/>
        <v>1064.8800000000001</v>
      </c>
      <c r="I124" s="36">
        <f t="shared" si="7"/>
        <v>1316.09</v>
      </c>
    </row>
    <row r="125" spans="1:9" x14ac:dyDescent="0.25">
      <c r="A125" s="34" t="s">
        <v>116</v>
      </c>
      <c r="B125" s="35">
        <v>1</v>
      </c>
      <c r="C125" s="35">
        <f t="shared" si="5"/>
        <v>172</v>
      </c>
      <c r="D125" s="35">
        <v>167</v>
      </c>
      <c r="E125" s="35">
        <v>5</v>
      </c>
      <c r="F125" s="36">
        <v>1492.34</v>
      </c>
      <c r="G125" s="36">
        <f t="shared" si="9"/>
        <v>8.8739965511089967</v>
      </c>
      <c r="H125" s="36">
        <f t="shared" si="6"/>
        <v>88.74</v>
      </c>
      <c r="I125" s="36">
        <f t="shared" si="7"/>
        <v>109.67</v>
      </c>
    </row>
    <row r="126" spans="1:9" x14ac:dyDescent="0.25">
      <c r="A126" s="34" t="s">
        <v>116</v>
      </c>
      <c r="B126" s="35">
        <v>1</v>
      </c>
      <c r="C126" s="35">
        <f t="shared" si="5"/>
        <v>189</v>
      </c>
      <c r="D126" s="35">
        <v>167</v>
      </c>
      <c r="E126" s="35">
        <v>22</v>
      </c>
      <c r="F126" s="36">
        <v>1492.34</v>
      </c>
      <c r="G126" s="36">
        <f t="shared" si="9"/>
        <v>8.8739965511089967</v>
      </c>
      <c r="H126" s="36">
        <f t="shared" si="6"/>
        <v>390.46</v>
      </c>
      <c r="I126" s="36">
        <f t="shared" si="7"/>
        <v>482.57</v>
      </c>
    </row>
    <row r="127" spans="1:9" x14ac:dyDescent="0.25">
      <c r="A127" s="34" t="s">
        <v>116</v>
      </c>
      <c r="B127" s="35">
        <v>1</v>
      </c>
      <c r="C127" s="35">
        <f t="shared" si="5"/>
        <v>188</v>
      </c>
      <c r="D127" s="35">
        <v>167</v>
      </c>
      <c r="E127" s="35">
        <v>21</v>
      </c>
      <c r="F127" s="36">
        <v>1492.34</v>
      </c>
      <c r="G127" s="36">
        <f t="shared" si="9"/>
        <v>8.8739965511089967</v>
      </c>
      <c r="H127" s="36">
        <f t="shared" si="6"/>
        <v>372.71</v>
      </c>
      <c r="I127" s="36">
        <f t="shared" si="7"/>
        <v>460.63</v>
      </c>
    </row>
    <row r="128" spans="1:9" x14ac:dyDescent="0.25">
      <c r="A128" s="34" t="s">
        <v>116</v>
      </c>
      <c r="B128" s="35">
        <v>1</v>
      </c>
      <c r="C128" s="35">
        <f t="shared" si="5"/>
        <v>179</v>
      </c>
      <c r="D128" s="35">
        <v>167</v>
      </c>
      <c r="E128" s="35">
        <v>12</v>
      </c>
      <c r="F128" s="36">
        <v>1492.34</v>
      </c>
      <c r="G128" s="36">
        <f t="shared" si="9"/>
        <v>8.8739965511089967</v>
      </c>
      <c r="H128" s="36">
        <f t="shared" si="6"/>
        <v>212.98</v>
      </c>
      <c r="I128" s="36">
        <f t="shared" si="7"/>
        <v>263.22000000000003</v>
      </c>
    </row>
    <row r="129" spans="1:9" x14ac:dyDescent="0.25">
      <c r="A129" s="34" t="s">
        <v>116</v>
      </c>
      <c r="B129" s="35">
        <v>1</v>
      </c>
      <c r="C129" s="35">
        <f t="shared" si="5"/>
        <v>191</v>
      </c>
      <c r="D129" s="35">
        <v>167</v>
      </c>
      <c r="E129" s="35">
        <v>24</v>
      </c>
      <c r="F129" s="36">
        <v>1492.34</v>
      </c>
      <c r="G129" s="36">
        <f t="shared" si="9"/>
        <v>8.8739965511089967</v>
      </c>
      <c r="H129" s="36">
        <f t="shared" si="6"/>
        <v>425.95</v>
      </c>
      <c r="I129" s="36">
        <f t="shared" si="7"/>
        <v>526.42999999999995</v>
      </c>
    </row>
    <row r="130" spans="1:9" x14ac:dyDescent="0.25">
      <c r="A130" s="34" t="s">
        <v>116</v>
      </c>
      <c r="B130" s="35">
        <v>1</v>
      </c>
      <c r="C130" s="35">
        <f t="shared" si="5"/>
        <v>188</v>
      </c>
      <c r="D130" s="35">
        <v>167</v>
      </c>
      <c r="E130" s="35">
        <v>21</v>
      </c>
      <c r="F130" s="36">
        <v>1492.34</v>
      </c>
      <c r="G130" s="36">
        <f t="shared" si="9"/>
        <v>8.8739965511089967</v>
      </c>
      <c r="H130" s="36">
        <f t="shared" si="6"/>
        <v>372.71</v>
      </c>
      <c r="I130" s="36">
        <f t="shared" si="7"/>
        <v>460.63</v>
      </c>
    </row>
    <row r="131" spans="1:9" x14ac:dyDescent="0.25">
      <c r="A131" s="34" t="s">
        <v>116</v>
      </c>
      <c r="B131" s="35">
        <v>1</v>
      </c>
      <c r="C131" s="35">
        <f t="shared" si="5"/>
        <v>173</v>
      </c>
      <c r="D131" s="35">
        <v>167</v>
      </c>
      <c r="E131" s="35">
        <v>6</v>
      </c>
      <c r="F131" s="36">
        <v>1492.34</v>
      </c>
      <c r="G131" s="36">
        <f t="shared" si="9"/>
        <v>8.8739965511089967</v>
      </c>
      <c r="H131" s="36">
        <f t="shared" si="6"/>
        <v>106.49</v>
      </c>
      <c r="I131" s="36">
        <f t="shared" si="7"/>
        <v>131.61000000000001</v>
      </c>
    </row>
    <row r="132" spans="1:9" x14ac:dyDescent="0.25">
      <c r="A132" s="34" t="s">
        <v>116</v>
      </c>
      <c r="B132" s="35">
        <v>1</v>
      </c>
      <c r="C132" s="35">
        <f t="shared" si="5"/>
        <v>180</v>
      </c>
      <c r="D132" s="35">
        <v>167</v>
      </c>
      <c r="E132" s="35">
        <v>13</v>
      </c>
      <c r="F132" s="36">
        <v>1492.34</v>
      </c>
      <c r="G132" s="36">
        <f t="shared" si="9"/>
        <v>8.8739965511089967</v>
      </c>
      <c r="H132" s="36">
        <f t="shared" si="6"/>
        <v>230.72</v>
      </c>
      <c r="I132" s="36">
        <f t="shared" si="7"/>
        <v>285.14999999999998</v>
      </c>
    </row>
    <row r="133" spans="1:9" x14ac:dyDescent="0.25">
      <c r="A133" s="34" t="s">
        <v>116</v>
      </c>
      <c r="B133" s="35">
        <v>1</v>
      </c>
      <c r="C133" s="35">
        <f t="shared" si="5"/>
        <v>188</v>
      </c>
      <c r="D133" s="35">
        <v>167</v>
      </c>
      <c r="E133" s="35">
        <v>21</v>
      </c>
      <c r="F133" s="36">
        <v>1492.34</v>
      </c>
      <c r="G133" s="36">
        <f t="shared" si="9"/>
        <v>8.8739965511089967</v>
      </c>
      <c r="H133" s="36">
        <f t="shared" si="6"/>
        <v>372.71</v>
      </c>
      <c r="I133" s="36">
        <f t="shared" si="7"/>
        <v>460.63</v>
      </c>
    </row>
    <row r="134" spans="1:9" x14ac:dyDescent="0.25">
      <c r="A134" s="34" t="s">
        <v>147</v>
      </c>
      <c r="B134" s="35">
        <v>1</v>
      </c>
      <c r="C134" s="35">
        <f t="shared" si="5"/>
        <v>209</v>
      </c>
      <c r="D134" s="35">
        <v>167</v>
      </c>
      <c r="E134" s="35">
        <v>42</v>
      </c>
      <c r="F134" s="36"/>
      <c r="G134" s="36">
        <v>17.53</v>
      </c>
      <c r="H134" s="36">
        <f t="shared" si="6"/>
        <v>1472.52</v>
      </c>
      <c r="I134" s="36">
        <f t="shared" si="7"/>
        <v>1819.89</v>
      </c>
    </row>
    <row r="135" spans="1:9" ht="33" x14ac:dyDescent="0.25">
      <c r="A135" s="74" t="s">
        <v>239</v>
      </c>
      <c r="B135" s="32">
        <f t="shared" ref="B135" si="10">SUM(B136:B286)</f>
        <v>151</v>
      </c>
      <c r="C135" s="32"/>
      <c r="D135" s="32"/>
      <c r="E135" s="32">
        <f>SUM(E136:E286)</f>
        <v>1897</v>
      </c>
      <c r="F135" s="31"/>
      <c r="G135" s="33"/>
      <c r="H135" s="75">
        <f>SUM(H136:H286)</f>
        <v>28908.540000000023</v>
      </c>
      <c r="I135" s="75">
        <f>SUM(I136:I286)</f>
        <v>35728.150000000023</v>
      </c>
    </row>
    <row r="136" spans="1:9" x14ac:dyDescent="0.25">
      <c r="A136" s="34" t="s">
        <v>148</v>
      </c>
      <c r="B136" s="35">
        <v>1</v>
      </c>
      <c r="C136" s="35">
        <f t="shared" ref="C136:C199" si="11">D136+E136</f>
        <v>174</v>
      </c>
      <c r="D136" s="35">
        <v>167</v>
      </c>
      <c r="E136" s="35">
        <v>7</v>
      </c>
      <c r="F136" s="36"/>
      <c r="G136" s="36">
        <v>7.5</v>
      </c>
      <c r="H136" s="36">
        <f t="shared" si="6"/>
        <v>105</v>
      </c>
      <c r="I136" s="36">
        <f t="shared" si="7"/>
        <v>129.77000000000001</v>
      </c>
    </row>
    <row r="137" spans="1:9" x14ac:dyDescent="0.25">
      <c r="A137" s="34" t="s">
        <v>148</v>
      </c>
      <c r="B137" s="35">
        <v>1</v>
      </c>
      <c r="C137" s="35">
        <f t="shared" si="11"/>
        <v>240</v>
      </c>
      <c r="D137" s="35">
        <v>167</v>
      </c>
      <c r="E137" s="35">
        <v>73</v>
      </c>
      <c r="F137" s="36"/>
      <c r="G137" s="36">
        <v>7.5</v>
      </c>
      <c r="H137" s="36">
        <f t="shared" si="6"/>
        <v>1095</v>
      </c>
      <c r="I137" s="36">
        <f t="shared" si="7"/>
        <v>1353.31</v>
      </c>
    </row>
    <row r="138" spans="1:9" x14ac:dyDescent="0.25">
      <c r="A138" s="34" t="s">
        <v>148</v>
      </c>
      <c r="B138" s="35">
        <v>1</v>
      </c>
      <c r="C138" s="35">
        <f t="shared" si="11"/>
        <v>172</v>
      </c>
      <c r="D138" s="35">
        <v>167</v>
      </c>
      <c r="E138" s="35">
        <v>5</v>
      </c>
      <c r="F138" s="36"/>
      <c r="G138" s="36">
        <v>7.51</v>
      </c>
      <c r="H138" s="36">
        <f t="shared" si="6"/>
        <v>75.099999999999994</v>
      </c>
      <c r="I138" s="36">
        <f t="shared" si="7"/>
        <v>92.82</v>
      </c>
    </row>
    <row r="139" spans="1:9" x14ac:dyDescent="0.25">
      <c r="A139" s="34" t="s">
        <v>148</v>
      </c>
      <c r="B139" s="35">
        <v>1</v>
      </c>
      <c r="C139" s="35">
        <f t="shared" si="11"/>
        <v>207</v>
      </c>
      <c r="D139" s="35">
        <v>167</v>
      </c>
      <c r="E139" s="35">
        <v>40</v>
      </c>
      <c r="F139" s="36"/>
      <c r="G139" s="36">
        <v>7.5</v>
      </c>
      <c r="H139" s="36">
        <f t="shared" si="6"/>
        <v>600</v>
      </c>
      <c r="I139" s="36">
        <f t="shared" si="7"/>
        <v>741.54</v>
      </c>
    </row>
    <row r="140" spans="1:9" x14ac:dyDescent="0.25">
      <c r="A140" s="34" t="s">
        <v>148</v>
      </c>
      <c r="B140" s="35">
        <v>1</v>
      </c>
      <c r="C140" s="35">
        <f t="shared" si="11"/>
        <v>211</v>
      </c>
      <c r="D140" s="35">
        <v>167</v>
      </c>
      <c r="E140" s="35">
        <v>44</v>
      </c>
      <c r="F140" s="36"/>
      <c r="G140" s="36">
        <v>7.5</v>
      </c>
      <c r="H140" s="36">
        <f t="shared" si="6"/>
        <v>660</v>
      </c>
      <c r="I140" s="36">
        <f t="shared" si="7"/>
        <v>815.69</v>
      </c>
    </row>
    <row r="141" spans="1:9" x14ac:dyDescent="0.25">
      <c r="A141" s="34" t="s">
        <v>149</v>
      </c>
      <c r="B141" s="35">
        <v>1</v>
      </c>
      <c r="C141" s="35">
        <f t="shared" si="11"/>
        <v>168</v>
      </c>
      <c r="D141" s="35">
        <v>167</v>
      </c>
      <c r="E141" s="35">
        <v>1</v>
      </c>
      <c r="F141" s="36"/>
      <c r="G141" s="36">
        <v>9.3800000000000008</v>
      </c>
      <c r="H141" s="36">
        <f t="shared" si="6"/>
        <v>18.760000000000002</v>
      </c>
      <c r="I141" s="36">
        <f t="shared" si="7"/>
        <v>23.19</v>
      </c>
    </row>
    <row r="142" spans="1:9" x14ac:dyDescent="0.25">
      <c r="A142" s="34" t="s">
        <v>150</v>
      </c>
      <c r="B142" s="35">
        <v>1</v>
      </c>
      <c r="C142" s="35">
        <f t="shared" si="11"/>
        <v>168</v>
      </c>
      <c r="D142" s="35">
        <v>167</v>
      </c>
      <c r="E142" s="35">
        <v>1</v>
      </c>
      <c r="F142" s="36"/>
      <c r="G142" s="36">
        <v>7.76</v>
      </c>
      <c r="H142" s="36">
        <f t="shared" ref="H142:H205" si="12">ROUND(G142*E142*2,2)</f>
        <v>15.52</v>
      </c>
      <c r="I142" s="36">
        <f t="shared" ref="I142:I205" si="13">ROUND(H142*1.2359,2)</f>
        <v>19.18</v>
      </c>
    </row>
    <row r="143" spans="1:9" x14ac:dyDescent="0.25">
      <c r="A143" s="34" t="s">
        <v>150</v>
      </c>
      <c r="B143" s="35">
        <v>1</v>
      </c>
      <c r="C143" s="35">
        <f t="shared" si="11"/>
        <v>168</v>
      </c>
      <c r="D143" s="35">
        <v>167</v>
      </c>
      <c r="E143" s="35">
        <v>1</v>
      </c>
      <c r="F143" s="36"/>
      <c r="G143" s="36">
        <v>9.4700000000000006</v>
      </c>
      <c r="H143" s="36">
        <f t="shared" si="12"/>
        <v>18.940000000000001</v>
      </c>
      <c r="I143" s="36">
        <f t="shared" si="13"/>
        <v>23.41</v>
      </c>
    </row>
    <row r="144" spans="1:9" x14ac:dyDescent="0.25">
      <c r="A144" s="34" t="s">
        <v>150</v>
      </c>
      <c r="B144" s="35">
        <v>1</v>
      </c>
      <c r="C144" s="35">
        <f t="shared" si="11"/>
        <v>175</v>
      </c>
      <c r="D144" s="35">
        <v>167</v>
      </c>
      <c r="E144" s="35">
        <v>8</v>
      </c>
      <c r="F144" s="36"/>
      <c r="G144" s="36">
        <v>9.4700000000000006</v>
      </c>
      <c r="H144" s="36">
        <f t="shared" si="12"/>
        <v>151.52000000000001</v>
      </c>
      <c r="I144" s="36">
        <f t="shared" si="13"/>
        <v>187.26</v>
      </c>
    </row>
    <row r="145" spans="1:9" x14ac:dyDescent="0.25">
      <c r="A145" s="34" t="s">
        <v>150</v>
      </c>
      <c r="B145" s="35">
        <v>1</v>
      </c>
      <c r="C145" s="35">
        <f t="shared" si="11"/>
        <v>195</v>
      </c>
      <c r="D145" s="35">
        <v>167</v>
      </c>
      <c r="E145" s="35">
        <v>28</v>
      </c>
      <c r="F145" s="36"/>
      <c r="G145" s="36">
        <v>9.4700000000000006</v>
      </c>
      <c r="H145" s="36">
        <f t="shared" si="12"/>
        <v>530.32000000000005</v>
      </c>
      <c r="I145" s="36">
        <f t="shared" si="13"/>
        <v>655.42</v>
      </c>
    </row>
    <row r="146" spans="1:9" x14ac:dyDescent="0.25">
      <c r="A146" s="34" t="s">
        <v>150</v>
      </c>
      <c r="B146" s="35">
        <v>1</v>
      </c>
      <c r="C146" s="35">
        <f t="shared" si="11"/>
        <v>195</v>
      </c>
      <c r="D146" s="35">
        <v>167</v>
      </c>
      <c r="E146" s="35">
        <v>28</v>
      </c>
      <c r="F146" s="36"/>
      <c r="G146" s="36">
        <v>9.4700000000000006</v>
      </c>
      <c r="H146" s="36">
        <f t="shared" si="12"/>
        <v>530.32000000000005</v>
      </c>
      <c r="I146" s="36">
        <f t="shared" si="13"/>
        <v>655.42</v>
      </c>
    </row>
    <row r="147" spans="1:9" x14ac:dyDescent="0.25">
      <c r="A147" s="34" t="s">
        <v>150</v>
      </c>
      <c r="B147" s="35">
        <v>1</v>
      </c>
      <c r="C147" s="35">
        <f t="shared" si="11"/>
        <v>215</v>
      </c>
      <c r="D147" s="35">
        <v>167</v>
      </c>
      <c r="E147" s="35">
        <v>48</v>
      </c>
      <c r="F147" s="36"/>
      <c r="G147" s="36">
        <v>7.76</v>
      </c>
      <c r="H147" s="36">
        <f t="shared" si="12"/>
        <v>744.96</v>
      </c>
      <c r="I147" s="36">
        <f t="shared" si="13"/>
        <v>920.7</v>
      </c>
    </row>
    <row r="148" spans="1:9" x14ac:dyDescent="0.25">
      <c r="A148" s="34" t="s">
        <v>150</v>
      </c>
      <c r="B148" s="35">
        <v>1</v>
      </c>
      <c r="C148" s="35">
        <f t="shared" si="11"/>
        <v>168</v>
      </c>
      <c r="D148" s="35">
        <v>167</v>
      </c>
      <c r="E148" s="35">
        <v>1</v>
      </c>
      <c r="F148" s="36"/>
      <c r="G148" s="36">
        <v>7.76</v>
      </c>
      <c r="H148" s="36">
        <f t="shared" si="12"/>
        <v>15.52</v>
      </c>
      <c r="I148" s="36">
        <f t="shared" si="13"/>
        <v>19.18</v>
      </c>
    </row>
    <row r="149" spans="1:9" x14ac:dyDescent="0.25">
      <c r="A149" s="34" t="s">
        <v>150</v>
      </c>
      <c r="B149" s="35">
        <v>1</v>
      </c>
      <c r="C149" s="35">
        <f t="shared" si="11"/>
        <v>176</v>
      </c>
      <c r="D149" s="35">
        <v>167</v>
      </c>
      <c r="E149" s="35">
        <v>9</v>
      </c>
      <c r="F149" s="36"/>
      <c r="G149" s="36">
        <v>7.76</v>
      </c>
      <c r="H149" s="36">
        <f t="shared" si="12"/>
        <v>139.68</v>
      </c>
      <c r="I149" s="36">
        <f t="shared" si="13"/>
        <v>172.63</v>
      </c>
    </row>
    <row r="150" spans="1:9" x14ac:dyDescent="0.25">
      <c r="A150" s="34" t="s">
        <v>150</v>
      </c>
      <c r="B150" s="35">
        <v>1</v>
      </c>
      <c r="C150" s="35">
        <f t="shared" si="11"/>
        <v>168</v>
      </c>
      <c r="D150" s="35">
        <v>167</v>
      </c>
      <c r="E150" s="35">
        <v>1</v>
      </c>
      <c r="F150" s="36"/>
      <c r="G150" s="36">
        <v>9.2899999999999991</v>
      </c>
      <c r="H150" s="36">
        <f t="shared" si="12"/>
        <v>18.579999999999998</v>
      </c>
      <c r="I150" s="36">
        <f t="shared" si="13"/>
        <v>22.96</v>
      </c>
    </row>
    <row r="151" spans="1:9" x14ac:dyDescent="0.25">
      <c r="A151" s="34" t="s">
        <v>150</v>
      </c>
      <c r="B151" s="35">
        <v>1</v>
      </c>
      <c r="C151" s="35">
        <f t="shared" si="11"/>
        <v>181</v>
      </c>
      <c r="D151" s="35">
        <v>167</v>
      </c>
      <c r="E151" s="35">
        <v>14</v>
      </c>
      <c r="F151" s="36"/>
      <c r="G151" s="36">
        <v>7.61</v>
      </c>
      <c r="H151" s="36">
        <f t="shared" si="12"/>
        <v>213.08</v>
      </c>
      <c r="I151" s="36">
        <f t="shared" si="13"/>
        <v>263.35000000000002</v>
      </c>
    </row>
    <row r="152" spans="1:9" x14ac:dyDescent="0.25">
      <c r="A152" s="34" t="s">
        <v>150</v>
      </c>
      <c r="B152" s="35">
        <v>1</v>
      </c>
      <c r="C152" s="35">
        <f t="shared" si="11"/>
        <v>176</v>
      </c>
      <c r="D152" s="35">
        <v>167</v>
      </c>
      <c r="E152" s="35">
        <v>9</v>
      </c>
      <c r="F152" s="36"/>
      <c r="G152" s="36">
        <v>9.2899999999999991</v>
      </c>
      <c r="H152" s="36">
        <f t="shared" si="12"/>
        <v>167.22</v>
      </c>
      <c r="I152" s="36">
        <f t="shared" si="13"/>
        <v>206.67</v>
      </c>
    </row>
    <row r="153" spans="1:9" x14ac:dyDescent="0.25">
      <c r="A153" s="34" t="s">
        <v>150</v>
      </c>
      <c r="B153" s="35">
        <v>1</v>
      </c>
      <c r="C153" s="35">
        <f t="shared" si="11"/>
        <v>179</v>
      </c>
      <c r="D153" s="35">
        <v>167</v>
      </c>
      <c r="E153" s="35">
        <v>12</v>
      </c>
      <c r="F153" s="36"/>
      <c r="G153" s="36">
        <v>9.2899999999999991</v>
      </c>
      <c r="H153" s="36">
        <f t="shared" si="12"/>
        <v>222.96</v>
      </c>
      <c r="I153" s="36">
        <f t="shared" si="13"/>
        <v>275.56</v>
      </c>
    </row>
    <row r="154" spans="1:9" x14ac:dyDescent="0.25">
      <c r="A154" s="34" t="s">
        <v>150</v>
      </c>
      <c r="B154" s="35">
        <v>1</v>
      </c>
      <c r="C154" s="35">
        <f t="shared" si="11"/>
        <v>168</v>
      </c>
      <c r="D154" s="35">
        <v>167</v>
      </c>
      <c r="E154" s="35">
        <v>1</v>
      </c>
      <c r="F154" s="36"/>
      <c r="G154" s="36">
        <v>7.76</v>
      </c>
      <c r="H154" s="36">
        <f t="shared" si="12"/>
        <v>15.52</v>
      </c>
      <c r="I154" s="36">
        <f t="shared" si="13"/>
        <v>19.18</v>
      </c>
    </row>
    <row r="155" spans="1:9" x14ac:dyDescent="0.25">
      <c r="A155" s="34" t="s">
        <v>150</v>
      </c>
      <c r="B155" s="35">
        <v>1</v>
      </c>
      <c r="C155" s="35">
        <f t="shared" si="11"/>
        <v>169</v>
      </c>
      <c r="D155" s="35">
        <v>167</v>
      </c>
      <c r="E155" s="35">
        <v>2</v>
      </c>
      <c r="F155" s="36"/>
      <c r="G155" s="36">
        <v>9.4700000000000006</v>
      </c>
      <c r="H155" s="36">
        <f t="shared" si="12"/>
        <v>37.880000000000003</v>
      </c>
      <c r="I155" s="36">
        <f t="shared" si="13"/>
        <v>46.82</v>
      </c>
    </row>
    <row r="156" spans="1:9" x14ac:dyDescent="0.25">
      <c r="A156" s="34" t="s">
        <v>150</v>
      </c>
      <c r="B156" s="35">
        <v>1</v>
      </c>
      <c r="C156" s="35">
        <f t="shared" si="11"/>
        <v>236</v>
      </c>
      <c r="D156" s="35">
        <v>167</v>
      </c>
      <c r="E156" s="35">
        <v>69</v>
      </c>
      <c r="F156" s="36"/>
      <c r="G156" s="36">
        <v>7.76</v>
      </c>
      <c r="H156" s="36">
        <f t="shared" si="12"/>
        <v>1070.8800000000001</v>
      </c>
      <c r="I156" s="36">
        <f t="shared" si="13"/>
        <v>1323.5</v>
      </c>
    </row>
    <row r="157" spans="1:9" x14ac:dyDescent="0.25">
      <c r="A157" s="34" t="s">
        <v>150</v>
      </c>
      <c r="B157" s="35">
        <v>1</v>
      </c>
      <c r="C157" s="35">
        <f t="shared" si="11"/>
        <v>168</v>
      </c>
      <c r="D157" s="35">
        <v>167</v>
      </c>
      <c r="E157" s="35">
        <v>1</v>
      </c>
      <c r="F157" s="36"/>
      <c r="G157" s="36">
        <v>7.61</v>
      </c>
      <c r="H157" s="36">
        <f t="shared" si="12"/>
        <v>15.22</v>
      </c>
      <c r="I157" s="36">
        <f t="shared" si="13"/>
        <v>18.809999999999999</v>
      </c>
    </row>
    <row r="158" spans="1:9" x14ac:dyDescent="0.25">
      <c r="A158" s="34" t="s">
        <v>150</v>
      </c>
      <c r="B158" s="35">
        <v>1</v>
      </c>
      <c r="C158" s="35">
        <f t="shared" si="11"/>
        <v>177</v>
      </c>
      <c r="D158" s="35">
        <v>167</v>
      </c>
      <c r="E158" s="35">
        <v>10</v>
      </c>
      <c r="F158" s="36"/>
      <c r="G158" s="36">
        <v>9.15</v>
      </c>
      <c r="H158" s="36">
        <f t="shared" si="12"/>
        <v>183</v>
      </c>
      <c r="I158" s="36">
        <f t="shared" si="13"/>
        <v>226.17</v>
      </c>
    </row>
    <row r="159" spans="1:9" x14ac:dyDescent="0.25">
      <c r="A159" s="34" t="s">
        <v>150</v>
      </c>
      <c r="B159" s="35">
        <v>1</v>
      </c>
      <c r="C159" s="35">
        <f t="shared" si="11"/>
        <v>168</v>
      </c>
      <c r="D159" s="35">
        <v>167</v>
      </c>
      <c r="E159" s="35">
        <v>1</v>
      </c>
      <c r="F159" s="36"/>
      <c r="G159" s="36">
        <v>7.61</v>
      </c>
      <c r="H159" s="36">
        <f t="shared" si="12"/>
        <v>15.22</v>
      </c>
      <c r="I159" s="36">
        <f t="shared" si="13"/>
        <v>18.809999999999999</v>
      </c>
    </row>
    <row r="160" spans="1:9" x14ac:dyDescent="0.25">
      <c r="A160" s="34" t="s">
        <v>150</v>
      </c>
      <c r="B160" s="35">
        <v>1</v>
      </c>
      <c r="C160" s="35">
        <f t="shared" si="11"/>
        <v>176</v>
      </c>
      <c r="D160" s="35">
        <v>167</v>
      </c>
      <c r="E160" s="35">
        <v>9</v>
      </c>
      <c r="F160" s="36"/>
      <c r="G160" s="36">
        <v>9.2899999999999991</v>
      </c>
      <c r="H160" s="36">
        <f t="shared" si="12"/>
        <v>167.22</v>
      </c>
      <c r="I160" s="36">
        <f t="shared" si="13"/>
        <v>206.67</v>
      </c>
    </row>
    <row r="161" spans="1:9" x14ac:dyDescent="0.25">
      <c r="A161" s="34" t="s">
        <v>150</v>
      </c>
      <c r="B161" s="35">
        <v>1</v>
      </c>
      <c r="C161" s="35">
        <f t="shared" si="11"/>
        <v>176</v>
      </c>
      <c r="D161" s="35">
        <v>167</v>
      </c>
      <c r="E161" s="35">
        <v>9</v>
      </c>
      <c r="F161" s="36"/>
      <c r="G161" s="36">
        <v>7.76</v>
      </c>
      <c r="H161" s="36">
        <f t="shared" si="12"/>
        <v>139.68</v>
      </c>
      <c r="I161" s="36">
        <f t="shared" si="13"/>
        <v>172.63</v>
      </c>
    </row>
    <row r="162" spans="1:9" x14ac:dyDescent="0.25">
      <c r="A162" s="34" t="s">
        <v>150</v>
      </c>
      <c r="B162" s="35">
        <v>1</v>
      </c>
      <c r="C162" s="35">
        <f t="shared" si="11"/>
        <v>168</v>
      </c>
      <c r="D162" s="35">
        <v>167</v>
      </c>
      <c r="E162" s="35">
        <v>1</v>
      </c>
      <c r="F162" s="36"/>
      <c r="G162" s="36">
        <v>9.15</v>
      </c>
      <c r="H162" s="36">
        <f t="shared" si="12"/>
        <v>18.3</v>
      </c>
      <c r="I162" s="36">
        <f t="shared" si="13"/>
        <v>22.62</v>
      </c>
    </row>
    <row r="163" spans="1:9" x14ac:dyDescent="0.25">
      <c r="A163" s="34" t="s">
        <v>150</v>
      </c>
      <c r="B163" s="35">
        <v>1</v>
      </c>
      <c r="C163" s="35">
        <f t="shared" si="11"/>
        <v>176</v>
      </c>
      <c r="D163" s="35">
        <v>167</v>
      </c>
      <c r="E163" s="35">
        <v>9</v>
      </c>
      <c r="F163" s="36"/>
      <c r="G163" s="36">
        <v>7.26</v>
      </c>
      <c r="H163" s="36">
        <f t="shared" si="12"/>
        <v>130.68</v>
      </c>
      <c r="I163" s="36">
        <f t="shared" si="13"/>
        <v>161.51</v>
      </c>
    </row>
    <row r="164" spans="1:9" x14ac:dyDescent="0.25">
      <c r="A164" s="34" t="s">
        <v>150</v>
      </c>
      <c r="B164" s="35">
        <v>1</v>
      </c>
      <c r="C164" s="35">
        <f t="shared" si="11"/>
        <v>171</v>
      </c>
      <c r="D164" s="35">
        <v>167</v>
      </c>
      <c r="E164" s="35">
        <v>4</v>
      </c>
      <c r="F164" s="36"/>
      <c r="G164" s="36">
        <v>9.15</v>
      </c>
      <c r="H164" s="36">
        <f t="shared" si="12"/>
        <v>73.2</v>
      </c>
      <c r="I164" s="36">
        <f t="shared" si="13"/>
        <v>90.47</v>
      </c>
    </row>
    <row r="165" spans="1:9" x14ac:dyDescent="0.25">
      <c r="A165" s="34" t="s">
        <v>151</v>
      </c>
      <c r="B165" s="35">
        <v>1</v>
      </c>
      <c r="C165" s="35">
        <f t="shared" si="11"/>
        <v>191.5</v>
      </c>
      <c r="D165" s="35">
        <v>167</v>
      </c>
      <c r="E165" s="35">
        <v>24.5</v>
      </c>
      <c r="F165" s="36"/>
      <c r="G165" s="36">
        <v>7.76</v>
      </c>
      <c r="H165" s="36">
        <f t="shared" si="12"/>
        <v>380.24</v>
      </c>
      <c r="I165" s="36">
        <f t="shared" si="13"/>
        <v>469.94</v>
      </c>
    </row>
    <row r="166" spans="1:9" x14ac:dyDescent="0.25">
      <c r="A166" s="34" t="s">
        <v>151</v>
      </c>
      <c r="B166" s="35">
        <v>1</v>
      </c>
      <c r="C166" s="35">
        <f t="shared" si="11"/>
        <v>192</v>
      </c>
      <c r="D166" s="35">
        <v>167</v>
      </c>
      <c r="E166" s="35">
        <v>25</v>
      </c>
      <c r="F166" s="36"/>
      <c r="G166" s="36">
        <v>8.2799999999999994</v>
      </c>
      <c r="H166" s="36">
        <f t="shared" si="12"/>
        <v>414</v>
      </c>
      <c r="I166" s="36">
        <f t="shared" si="13"/>
        <v>511.66</v>
      </c>
    </row>
    <row r="167" spans="1:9" x14ac:dyDescent="0.25">
      <c r="A167" s="34" t="s">
        <v>151</v>
      </c>
      <c r="B167" s="35">
        <v>1</v>
      </c>
      <c r="C167" s="35">
        <f t="shared" si="11"/>
        <v>192</v>
      </c>
      <c r="D167" s="35">
        <v>167</v>
      </c>
      <c r="E167" s="35">
        <v>25</v>
      </c>
      <c r="F167" s="36"/>
      <c r="G167" s="36">
        <v>7.76</v>
      </c>
      <c r="H167" s="36">
        <f t="shared" si="12"/>
        <v>388</v>
      </c>
      <c r="I167" s="36">
        <f t="shared" si="13"/>
        <v>479.53</v>
      </c>
    </row>
    <row r="168" spans="1:9" x14ac:dyDescent="0.25">
      <c r="A168" s="34" t="s">
        <v>151</v>
      </c>
      <c r="B168" s="35">
        <v>1</v>
      </c>
      <c r="C168" s="35">
        <f t="shared" si="11"/>
        <v>204</v>
      </c>
      <c r="D168" s="35">
        <v>167</v>
      </c>
      <c r="E168" s="35">
        <v>37</v>
      </c>
      <c r="F168" s="36"/>
      <c r="G168" s="36">
        <v>7.76</v>
      </c>
      <c r="H168" s="36">
        <f t="shared" si="12"/>
        <v>574.24</v>
      </c>
      <c r="I168" s="36">
        <f t="shared" si="13"/>
        <v>709.7</v>
      </c>
    </row>
    <row r="169" spans="1:9" x14ac:dyDescent="0.25">
      <c r="A169" s="34" t="s">
        <v>151</v>
      </c>
      <c r="B169" s="35">
        <v>1</v>
      </c>
      <c r="C169" s="35">
        <f t="shared" si="11"/>
        <v>188.5</v>
      </c>
      <c r="D169" s="35">
        <v>167</v>
      </c>
      <c r="E169" s="35">
        <v>21.5</v>
      </c>
      <c r="F169" s="36"/>
      <c r="G169" s="36">
        <v>8.1199999999999992</v>
      </c>
      <c r="H169" s="36">
        <f t="shared" si="12"/>
        <v>349.16</v>
      </c>
      <c r="I169" s="36">
        <f t="shared" si="13"/>
        <v>431.53</v>
      </c>
    </row>
    <row r="170" spans="1:9" x14ac:dyDescent="0.25">
      <c r="A170" s="34" t="s">
        <v>32</v>
      </c>
      <c r="B170" s="35">
        <v>1</v>
      </c>
      <c r="C170" s="35">
        <f t="shared" si="11"/>
        <v>170.5</v>
      </c>
      <c r="D170" s="35">
        <v>167</v>
      </c>
      <c r="E170" s="35">
        <v>3.5</v>
      </c>
      <c r="F170" s="36"/>
      <c r="G170" s="36">
        <v>6.66</v>
      </c>
      <c r="H170" s="36">
        <f t="shared" si="12"/>
        <v>46.62</v>
      </c>
      <c r="I170" s="36">
        <f t="shared" si="13"/>
        <v>57.62</v>
      </c>
    </row>
    <row r="171" spans="1:9" x14ac:dyDescent="0.25">
      <c r="A171" s="34" t="s">
        <v>152</v>
      </c>
      <c r="B171" s="35">
        <v>1</v>
      </c>
      <c r="C171" s="35">
        <f t="shared" si="11"/>
        <v>184</v>
      </c>
      <c r="D171" s="35">
        <v>167</v>
      </c>
      <c r="E171" s="35">
        <v>17</v>
      </c>
      <c r="F171" s="36"/>
      <c r="G171" s="36">
        <v>7.04</v>
      </c>
      <c r="H171" s="36">
        <f t="shared" si="12"/>
        <v>239.36</v>
      </c>
      <c r="I171" s="36">
        <f t="shared" si="13"/>
        <v>295.83</v>
      </c>
    </row>
    <row r="172" spans="1:9" x14ac:dyDescent="0.25">
      <c r="A172" s="34" t="s">
        <v>152</v>
      </c>
      <c r="B172" s="35">
        <v>1</v>
      </c>
      <c r="C172" s="35">
        <f t="shared" si="11"/>
        <v>168</v>
      </c>
      <c r="D172" s="35">
        <v>167</v>
      </c>
      <c r="E172" s="35">
        <v>1</v>
      </c>
      <c r="F172" s="36"/>
      <c r="G172" s="36">
        <v>7.04</v>
      </c>
      <c r="H172" s="36">
        <f t="shared" si="12"/>
        <v>14.08</v>
      </c>
      <c r="I172" s="36">
        <f t="shared" si="13"/>
        <v>17.399999999999999</v>
      </c>
    </row>
    <row r="173" spans="1:9" x14ac:dyDescent="0.25">
      <c r="A173" s="34" t="s">
        <v>152</v>
      </c>
      <c r="B173" s="35">
        <v>1</v>
      </c>
      <c r="C173" s="35">
        <f t="shared" si="11"/>
        <v>228</v>
      </c>
      <c r="D173" s="35">
        <v>167</v>
      </c>
      <c r="E173" s="35">
        <v>61</v>
      </c>
      <c r="F173" s="36"/>
      <c r="G173" s="36">
        <v>6.8</v>
      </c>
      <c r="H173" s="36">
        <f t="shared" si="12"/>
        <v>829.6</v>
      </c>
      <c r="I173" s="36">
        <f t="shared" si="13"/>
        <v>1025.3</v>
      </c>
    </row>
    <row r="174" spans="1:9" x14ac:dyDescent="0.25">
      <c r="A174" s="34" t="s">
        <v>152</v>
      </c>
      <c r="B174" s="35">
        <v>1</v>
      </c>
      <c r="C174" s="35">
        <f t="shared" si="11"/>
        <v>192</v>
      </c>
      <c r="D174" s="35">
        <v>167</v>
      </c>
      <c r="E174" s="35">
        <v>25</v>
      </c>
      <c r="F174" s="36"/>
      <c r="G174" s="36">
        <v>6.8</v>
      </c>
      <c r="H174" s="36">
        <f t="shared" si="12"/>
        <v>340</v>
      </c>
      <c r="I174" s="36">
        <f t="shared" si="13"/>
        <v>420.21</v>
      </c>
    </row>
    <row r="175" spans="1:9" x14ac:dyDescent="0.25">
      <c r="A175" s="34" t="s">
        <v>152</v>
      </c>
      <c r="B175" s="35">
        <v>1</v>
      </c>
      <c r="C175" s="35">
        <f t="shared" si="11"/>
        <v>204</v>
      </c>
      <c r="D175" s="35">
        <v>167</v>
      </c>
      <c r="E175" s="35">
        <v>37</v>
      </c>
      <c r="F175" s="36"/>
      <c r="G175" s="36">
        <v>6.8</v>
      </c>
      <c r="H175" s="36">
        <f t="shared" si="12"/>
        <v>503.2</v>
      </c>
      <c r="I175" s="36">
        <f t="shared" si="13"/>
        <v>621.9</v>
      </c>
    </row>
    <row r="176" spans="1:9" x14ac:dyDescent="0.25">
      <c r="A176" s="34" t="s">
        <v>153</v>
      </c>
      <c r="B176" s="35">
        <v>1</v>
      </c>
      <c r="C176" s="35">
        <f t="shared" si="11"/>
        <v>168</v>
      </c>
      <c r="D176" s="35">
        <v>167</v>
      </c>
      <c r="E176" s="35">
        <v>1</v>
      </c>
      <c r="F176" s="36"/>
      <c r="G176" s="36">
        <v>9.4700000000000006</v>
      </c>
      <c r="H176" s="36">
        <f t="shared" si="12"/>
        <v>18.940000000000001</v>
      </c>
      <c r="I176" s="36">
        <f t="shared" si="13"/>
        <v>23.41</v>
      </c>
    </row>
    <row r="177" spans="1:9" x14ac:dyDescent="0.25">
      <c r="A177" s="34" t="s">
        <v>154</v>
      </c>
      <c r="B177" s="35">
        <v>1</v>
      </c>
      <c r="C177" s="35">
        <f t="shared" si="11"/>
        <v>174</v>
      </c>
      <c r="D177" s="35">
        <v>167</v>
      </c>
      <c r="E177" s="35">
        <v>7</v>
      </c>
      <c r="F177" s="36"/>
      <c r="G177" s="36">
        <v>7.51</v>
      </c>
      <c r="H177" s="36">
        <f t="shared" si="12"/>
        <v>105.14</v>
      </c>
      <c r="I177" s="36">
        <f t="shared" si="13"/>
        <v>129.94</v>
      </c>
    </row>
    <row r="178" spans="1:9" x14ac:dyDescent="0.25">
      <c r="A178" s="34" t="s">
        <v>154</v>
      </c>
      <c r="B178" s="35">
        <v>1</v>
      </c>
      <c r="C178" s="35">
        <f t="shared" si="11"/>
        <v>179</v>
      </c>
      <c r="D178" s="35">
        <v>167</v>
      </c>
      <c r="E178" s="35">
        <v>12</v>
      </c>
      <c r="F178" s="36"/>
      <c r="G178" s="36">
        <v>9.4700000000000006</v>
      </c>
      <c r="H178" s="36">
        <f t="shared" si="12"/>
        <v>227.28</v>
      </c>
      <c r="I178" s="36">
        <f t="shared" si="13"/>
        <v>280.89999999999998</v>
      </c>
    </row>
    <row r="179" spans="1:9" x14ac:dyDescent="0.25">
      <c r="A179" s="34" t="s">
        <v>154</v>
      </c>
      <c r="B179" s="35">
        <v>1</v>
      </c>
      <c r="C179" s="35">
        <f t="shared" si="11"/>
        <v>171</v>
      </c>
      <c r="D179" s="35">
        <v>167</v>
      </c>
      <c r="E179" s="35">
        <v>4</v>
      </c>
      <c r="F179" s="36"/>
      <c r="G179" s="36">
        <v>9.4700000000000006</v>
      </c>
      <c r="H179" s="36">
        <f t="shared" si="12"/>
        <v>75.760000000000005</v>
      </c>
      <c r="I179" s="36">
        <f t="shared" si="13"/>
        <v>93.63</v>
      </c>
    </row>
    <row r="180" spans="1:9" x14ac:dyDescent="0.25">
      <c r="A180" s="34" t="s">
        <v>154</v>
      </c>
      <c r="B180" s="35">
        <v>1</v>
      </c>
      <c r="C180" s="35">
        <f t="shared" si="11"/>
        <v>184</v>
      </c>
      <c r="D180" s="35">
        <v>167</v>
      </c>
      <c r="E180" s="35">
        <v>17</v>
      </c>
      <c r="F180" s="36"/>
      <c r="G180" s="36">
        <v>9.4700000000000006</v>
      </c>
      <c r="H180" s="36">
        <f t="shared" si="12"/>
        <v>321.98</v>
      </c>
      <c r="I180" s="36">
        <f t="shared" si="13"/>
        <v>397.94</v>
      </c>
    </row>
    <row r="181" spans="1:9" x14ac:dyDescent="0.25">
      <c r="A181" s="34" t="s">
        <v>154</v>
      </c>
      <c r="B181" s="35">
        <v>1</v>
      </c>
      <c r="C181" s="35">
        <f t="shared" si="11"/>
        <v>173</v>
      </c>
      <c r="D181" s="35">
        <v>167</v>
      </c>
      <c r="E181" s="35">
        <v>6</v>
      </c>
      <c r="F181" s="36"/>
      <c r="G181" s="36">
        <v>7.51</v>
      </c>
      <c r="H181" s="36">
        <f t="shared" si="12"/>
        <v>90.12</v>
      </c>
      <c r="I181" s="36">
        <f t="shared" si="13"/>
        <v>111.38</v>
      </c>
    </row>
    <row r="182" spans="1:9" x14ac:dyDescent="0.25">
      <c r="A182" s="34" t="s">
        <v>154</v>
      </c>
      <c r="B182" s="35">
        <v>1</v>
      </c>
      <c r="C182" s="35">
        <f t="shared" si="11"/>
        <v>170.5</v>
      </c>
      <c r="D182" s="35">
        <v>167</v>
      </c>
      <c r="E182" s="35">
        <v>3.5</v>
      </c>
      <c r="F182" s="36"/>
      <c r="G182" s="36">
        <v>7.51</v>
      </c>
      <c r="H182" s="36">
        <f t="shared" si="12"/>
        <v>52.57</v>
      </c>
      <c r="I182" s="36">
        <f t="shared" si="13"/>
        <v>64.97</v>
      </c>
    </row>
    <row r="183" spans="1:9" x14ac:dyDescent="0.25">
      <c r="A183" s="34" t="s">
        <v>154</v>
      </c>
      <c r="B183" s="35">
        <v>1</v>
      </c>
      <c r="C183" s="35">
        <f t="shared" si="11"/>
        <v>176</v>
      </c>
      <c r="D183" s="35">
        <v>167</v>
      </c>
      <c r="E183" s="35">
        <v>9</v>
      </c>
      <c r="F183" s="36"/>
      <c r="G183" s="36">
        <v>7.51</v>
      </c>
      <c r="H183" s="36">
        <f t="shared" si="12"/>
        <v>135.18</v>
      </c>
      <c r="I183" s="36">
        <f t="shared" si="13"/>
        <v>167.07</v>
      </c>
    </row>
    <row r="184" spans="1:9" x14ac:dyDescent="0.25">
      <c r="A184" s="34" t="s">
        <v>154</v>
      </c>
      <c r="B184" s="35">
        <v>1</v>
      </c>
      <c r="C184" s="35">
        <f t="shared" si="11"/>
        <v>175</v>
      </c>
      <c r="D184" s="35">
        <v>167</v>
      </c>
      <c r="E184" s="35">
        <v>8</v>
      </c>
      <c r="F184" s="36"/>
      <c r="G184" s="36">
        <v>9.4700000000000006</v>
      </c>
      <c r="H184" s="36">
        <f t="shared" si="12"/>
        <v>151.52000000000001</v>
      </c>
      <c r="I184" s="36">
        <f t="shared" si="13"/>
        <v>187.26</v>
      </c>
    </row>
    <row r="185" spans="1:9" x14ac:dyDescent="0.25">
      <c r="A185" s="34" t="s">
        <v>154</v>
      </c>
      <c r="B185" s="35">
        <v>1</v>
      </c>
      <c r="C185" s="35">
        <f t="shared" si="11"/>
        <v>168</v>
      </c>
      <c r="D185" s="35">
        <v>167</v>
      </c>
      <c r="E185" s="35">
        <v>1</v>
      </c>
      <c r="F185" s="36"/>
      <c r="G185" s="36">
        <v>7.69</v>
      </c>
      <c r="H185" s="36">
        <f t="shared" si="12"/>
        <v>15.38</v>
      </c>
      <c r="I185" s="36">
        <f t="shared" si="13"/>
        <v>19.010000000000002</v>
      </c>
    </row>
    <row r="186" spans="1:9" x14ac:dyDescent="0.25">
      <c r="A186" s="34" t="s">
        <v>154</v>
      </c>
      <c r="B186" s="35">
        <v>1</v>
      </c>
      <c r="C186" s="35">
        <f t="shared" si="11"/>
        <v>168</v>
      </c>
      <c r="D186" s="35">
        <v>167</v>
      </c>
      <c r="E186" s="35">
        <v>1</v>
      </c>
      <c r="F186" s="36"/>
      <c r="G186" s="36">
        <v>7.61</v>
      </c>
      <c r="H186" s="36">
        <f t="shared" si="12"/>
        <v>15.22</v>
      </c>
      <c r="I186" s="36">
        <f t="shared" si="13"/>
        <v>18.809999999999999</v>
      </c>
    </row>
    <row r="187" spans="1:9" x14ac:dyDescent="0.25">
      <c r="A187" s="34" t="s">
        <v>154</v>
      </c>
      <c r="B187" s="35">
        <v>1</v>
      </c>
      <c r="C187" s="35">
        <f t="shared" si="11"/>
        <v>174</v>
      </c>
      <c r="D187" s="35">
        <v>167</v>
      </c>
      <c r="E187" s="35">
        <v>7</v>
      </c>
      <c r="F187" s="36"/>
      <c r="G187" s="36">
        <v>7.51</v>
      </c>
      <c r="H187" s="36">
        <f t="shared" si="12"/>
        <v>105.14</v>
      </c>
      <c r="I187" s="36">
        <f t="shared" si="13"/>
        <v>129.94</v>
      </c>
    </row>
    <row r="188" spans="1:9" x14ac:dyDescent="0.25">
      <c r="A188" s="34" t="s">
        <v>154</v>
      </c>
      <c r="B188" s="35">
        <v>1</v>
      </c>
      <c r="C188" s="35">
        <f t="shared" si="11"/>
        <v>174</v>
      </c>
      <c r="D188" s="35">
        <v>167</v>
      </c>
      <c r="E188" s="35">
        <v>7</v>
      </c>
      <c r="F188" s="36"/>
      <c r="G188" s="36">
        <v>9.4700000000000006</v>
      </c>
      <c r="H188" s="36">
        <f t="shared" si="12"/>
        <v>132.58000000000001</v>
      </c>
      <c r="I188" s="36">
        <f t="shared" si="13"/>
        <v>163.86</v>
      </c>
    </row>
    <row r="189" spans="1:9" x14ac:dyDescent="0.25">
      <c r="A189" s="34" t="s">
        <v>154</v>
      </c>
      <c r="B189" s="35">
        <v>1</v>
      </c>
      <c r="C189" s="35">
        <f t="shared" si="11"/>
        <v>168</v>
      </c>
      <c r="D189" s="35">
        <v>167</v>
      </c>
      <c r="E189" s="35">
        <v>1</v>
      </c>
      <c r="F189" s="36"/>
      <c r="G189" s="36">
        <v>9.4700000000000006</v>
      </c>
      <c r="H189" s="36">
        <f t="shared" si="12"/>
        <v>18.940000000000001</v>
      </c>
      <c r="I189" s="36">
        <f t="shared" si="13"/>
        <v>23.41</v>
      </c>
    </row>
    <row r="190" spans="1:9" x14ac:dyDescent="0.25">
      <c r="A190" s="34" t="s">
        <v>154</v>
      </c>
      <c r="B190" s="35">
        <v>1</v>
      </c>
      <c r="C190" s="35">
        <f t="shared" si="11"/>
        <v>168</v>
      </c>
      <c r="D190" s="35">
        <v>167</v>
      </c>
      <c r="E190" s="35">
        <v>1</v>
      </c>
      <c r="F190" s="36"/>
      <c r="G190" s="36">
        <v>9.4700000000000006</v>
      </c>
      <c r="H190" s="36">
        <f t="shared" si="12"/>
        <v>18.940000000000001</v>
      </c>
      <c r="I190" s="36">
        <f t="shared" si="13"/>
        <v>23.41</v>
      </c>
    </row>
    <row r="191" spans="1:9" x14ac:dyDescent="0.25">
      <c r="A191" s="34" t="s">
        <v>154</v>
      </c>
      <c r="B191" s="35">
        <v>1</v>
      </c>
      <c r="C191" s="35">
        <f t="shared" si="11"/>
        <v>176</v>
      </c>
      <c r="D191" s="35">
        <v>167</v>
      </c>
      <c r="E191" s="35">
        <v>9</v>
      </c>
      <c r="F191" s="36"/>
      <c r="G191" s="36">
        <v>7.44</v>
      </c>
      <c r="H191" s="36">
        <f t="shared" si="12"/>
        <v>133.91999999999999</v>
      </c>
      <c r="I191" s="36">
        <f t="shared" si="13"/>
        <v>165.51</v>
      </c>
    </row>
    <row r="192" spans="1:9" x14ac:dyDescent="0.25">
      <c r="A192" s="34" t="s">
        <v>154</v>
      </c>
      <c r="B192" s="35">
        <v>1</v>
      </c>
      <c r="C192" s="35">
        <f t="shared" si="11"/>
        <v>168</v>
      </c>
      <c r="D192" s="35">
        <v>167</v>
      </c>
      <c r="E192" s="35">
        <v>1</v>
      </c>
      <c r="F192" s="36"/>
      <c r="G192" s="36">
        <v>9.2899999999999991</v>
      </c>
      <c r="H192" s="36">
        <f t="shared" si="12"/>
        <v>18.579999999999998</v>
      </c>
      <c r="I192" s="36">
        <f t="shared" si="13"/>
        <v>22.96</v>
      </c>
    </row>
    <row r="193" spans="1:9" x14ac:dyDescent="0.25">
      <c r="A193" s="34" t="s">
        <v>154</v>
      </c>
      <c r="B193" s="35">
        <v>1</v>
      </c>
      <c r="C193" s="35">
        <f t="shared" si="11"/>
        <v>179</v>
      </c>
      <c r="D193" s="35">
        <v>167</v>
      </c>
      <c r="E193" s="35">
        <v>12</v>
      </c>
      <c r="F193" s="36"/>
      <c r="G193" s="36">
        <v>9.4700000000000006</v>
      </c>
      <c r="H193" s="36">
        <f t="shared" si="12"/>
        <v>227.28</v>
      </c>
      <c r="I193" s="36">
        <f t="shared" si="13"/>
        <v>280.89999999999998</v>
      </c>
    </row>
    <row r="194" spans="1:9" x14ac:dyDescent="0.25">
      <c r="A194" s="34" t="s">
        <v>154</v>
      </c>
      <c r="B194" s="35">
        <v>1</v>
      </c>
      <c r="C194" s="35">
        <f t="shared" si="11"/>
        <v>173</v>
      </c>
      <c r="D194" s="35">
        <v>167</v>
      </c>
      <c r="E194" s="35">
        <v>6</v>
      </c>
      <c r="F194" s="36"/>
      <c r="G194" s="36">
        <v>9.4700000000000006</v>
      </c>
      <c r="H194" s="36">
        <f t="shared" si="12"/>
        <v>113.64</v>
      </c>
      <c r="I194" s="36">
        <f t="shared" si="13"/>
        <v>140.44999999999999</v>
      </c>
    </row>
    <row r="195" spans="1:9" x14ac:dyDescent="0.25">
      <c r="A195" s="34" t="s">
        <v>154</v>
      </c>
      <c r="B195" s="35">
        <v>1</v>
      </c>
      <c r="C195" s="35">
        <f t="shared" si="11"/>
        <v>179</v>
      </c>
      <c r="D195" s="35">
        <v>167</v>
      </c>
      <c r="E195" s="35">
        <v>12</v>
      </c>
      <c r="F195" s="36"/>
      <c r="G195" s="36">
        <v>9.2899999999999991</v>
      </c>
      <c r="H195" s="36">
        <f t="shared" si="12"/>
        <v>222.96</v>
      </c>
      <c r="I195" s="36">
        <f t="shared" si="13"/>
        <v>275.56</v>
      </c>
    </row>
    <row r="196" spans="1:9" x14ac:dyDescent="0.25">
      <c r="A196" s="34" t="s">
        <v>154</v>
      </c>
      <c r="B196" s="35">
        <v>1</v>
      </c>
      <c r="C196" s="35">
        <f t="shared" si="11"/>
        <v>168</v>
      </c>
      <c r="D196" s="35">
        <v>167</v>
      </c>
      <c r="E196" s="35">
        <v>1</v>
      </c>
      <c r="F196" s="36"/>
      <c r="G196" s="36">
        <v>9.15</v>
      </c>
      <c r="H196" s="36">
        <f t="shared" si="12"/>
        <v>18.3</v>
      </c>
      <c r="I196" s="36">
        <f t="shared" si="13"/>
        <v>22.62</v>
      </c>
    </row>
    <row r="197" spans="1:9" x14ac:dyDescent="0.25">
      <c r="A197" s="34" t="s">
        <v>154</v>
      </c>
      <c r="B197" s="35">
        <v>1</v>
      </c>
      <c r="C197" s="35">
        <f t="shared" si="11"/>
        <v>170</v>
      </c>
      <c r="D197" s="35">
        <v>167</v>
      </c>
      <c r="E197" s="35">
        <v>3</v>
      </c>
      <c r="F197" s="36"/>
      <c r="G197" s="36">
        <v>7.37</v>
      </c>
      <c r="H197" s="36">
        <f t="shared" si="12"/>
        <v>44.22</v>
      </c>
      <c r="I197" s="36">
        <f t="shared" si="13"/>
        <v>54.65</v>
      </c>
    </row>
    <row r="198" spans="1:9" x14ac:dyDescent="0.25">
      <c r="A198" s="34" t="s">
        <v>154</v>
      </c>
      <c r="B198" s="35">
        <v>1</v>
      </c>
      <c r="C198" s="35">
        <f t="shared" si="11"/>
        <v>180</v>
      </c>
      <c r="D198" s="35">
        <v>167</v>
      </c>
      <c r="E198" s="35">
        <v>13</v>
      </c>
      <c r="F198" s="36"/>
      <c r="G198" s="36">
        <v>9.15</v>
      </c>
      <c r="H198" s="36">
        <f t="shared" si="12"/>
        <v>237.9</v>
      </c>
      <c r="I198" s="36">
        <f t="shared" si="13"/>
        <v>294.02</v>
      </c>
    </row>
    <row r="199" spans="1:9" x14ac:dyDescent="0.25">
      <c r="A199" s="34" t="s">
        <v>154</v>
      </c>
      <c r="B199" s="35">
        <v>1</v>
      </c>
      <c r="C199" s="35">
        <f t="shared" si="11"/>
        <v>176</v>
      </c>
      <c r="D199" s="35">
        <v>167</v>
      </c>
      <c r="E199" s="35">
        <v>9</v>
      </c>
      <c r="F199" s="36"/>
      <c r="G199" s="36">
        <v>7.69</v>
      </c>
      <c r="H199" s="36">
        <f t="shared" si="12"/>
        <v>138.41999999999999</v>
      </c>
      <c r="I199" s="36">
        <f t="shared" si="13"/>
        <v>171.07</v>
      </c>
    </row>
    <row r="200" spans="1:9" x14ac:dyDescent="0.25">
      <c r="A200" s="34" t="s">
        <v>154</v>
      </c>
      <c r="B200" s="35">
        <v>1</v>
      </c>
      <c r="C200" s="35">
        <f t="shared" ref="C200:C263" si="14">D200+E200</f>
        <v>179</v>
      </c>
      <c r="D200" s="35">
        <v>167</v>
      </c>
      <c r="E200" s="35">
        <v>12</v>
      </c>
      <c r="F200" s="36"/>
      <c r="G200" s="36">
        <v>9.15</v>
      </c>
      <c r="H200" s="36">
        <f t="shared" si="12"/>
        <v>219.6</v>
      </c>
      <c r="I200" s="36">
        <f t="shared" si="13"/>
        <v>271.39999999999998</v>
      </c>
    </row>
    <row r="201" spans="1:9" x14ac:dyDescent="0.25">
      <c r="A201" s="34" t="s">
        <v>154</v>
      </c>
      <c r="B201" s="35">
        <v>1</v>
      </c>
      <c r="C201" s="35">
        <f t="shared" si="14"/>
        <v>168</v>
      </c>
      <c r="D201" s="35">
        <v>167</v>
      </c>
      <c r="E201" s="35">
        <v>1</v>
      </c>
      <c r="F201" s="36"/>
      <c r="G201" s="36">
        <v>7.26</v>
      </c>
      <c r="H201" s="36">
        <f t="shared" si="12"/>
        <v>14.52</v>
      </c>
      <c r="I201" s="36">
        <f t="shared" si="13"/>
        <v>17.95</v>
      </c>
    </row>
    <row r="202" spans="1:9" x14ac:dyDescent="0.25">
      <c r="A202" s="34" t="s">
        <v>154</v>
      </c>
      <c r="B202" s="35">
        <v>1</v>
      </c>
      <c r="C202" s="35">
        <f t="shared" si="14"/>
        <v>170</v>
      </c>
      <c r="D202" s="35">
        <v>167</v>
      </c>
      <c r="E202" s="35">
        <v>3</v>
      </c>
      <c r="F202" s="36"/>
      <c r="G202" s="36">
        <v>7.26</v>
      </c>
      <c r="H202" s="36">
        <f t="shared" si="12"/>
        <v>43.56</v>
      </c>
      <c r="I202" s="36">
        <f t="shared" si="13"/>
        <v>53.84</v>
      </c>
    </row>
    <row r="203" spans="1:9" x14ac:dyDescent="0.25">
      <c r="A203" s="34" t="s">
        <v>154</v>
      </c>
      <c r="B203" s="35">
        <v>1</v>
      </c>
      <c r="C203" s="35">
        <f t="shared" si="14"/>
        <v>173</v>
      </c>
      <c r="D203" s="35">
        <v>167</v>
      </c>
      <c r="E203" s="35">
        <v>6</v>
      </c>
      <c r="F203" s="36"/>
      <c r="G203" s="36">
        <v>7.51</v>
      </c>
      <c r="H203" s="36">
        <f t="shared" si="12"/>
        <v>90.12</v>
      </c>
      <c r="I203" s="36">
        <f t="shared" si="13"/>
        <v>111.38</v>
      </c>
    </row>
    <row r="204" spans="1:9" x14ac:dyDescent="0.25">
      <c r="A204" s="34" t="s">
        <v>154</v>
      </c>
      <c r="B204" s="35">
        <v>1</v>
      </c>
      <c r="C204" s="35">
        <f t="shared" si="14"/>
        <v>178</v>
      </c>
      <c r="D204" s="35">
        <v>167</v>
      </c>
      <c r="E204" s="35">
        <v>11</v>
      </c>
      <c r="F204" s="36"/>
      <c r="G204" s="36">
        <v>9.4700000000000006</v>
      </c>
      <c r="H204" s="36">
        <f t="shared" si="12"/>
        <v>208.34</v>
      </c>
      <c r="I204" s="36">
        <f t="shared" si="13"/>
        <v>257.49</v>
      </c>
    </row>
    <row r="205" spans="1:9" x14ac:dyDescent="0.25">
      <c r="A205" s="34" t="s">
        <v>154</v>
      </c>
      <c r="B205" s="35">
        <v>1</v>
      </c>
      <c r="C205" s="35">
        <f t="shared" si="14"/>
        <v>168</v>
      </c>
      <c r="D205" s="35">
        <v>167</v>
      </c>
      <c r="E205" s="35">
        <v>1</v>
      </c>
      <c r="F205" s="36"/>
      <c r="G205" s="36">
        <v>9.4700000000000006</v>
      </c>
      <c r="H205" s="36">
        <f t="shared" si="12"/>
        <v>18.940000000000001</v>
      </c>
      <c r="I205" s="36">
        <f t="shared" si="13"/>
        <v>23.41</v>
      </c>
    </row>
    <row r="206" spans="1:9" x14ac:dyDescent="0.25">
      <c r="A206" s="34" t="s">
        <v>154</v>
      </c>
      <c r="B206" s="35">
        <v>1</v>
      </c>
      <c r="C206" s="35">
        <f t="shared" si="14"/>
        <v>168</v>
      </c>
      <c r="D206" s="35">
        <v>167</v>
      </c>
      <c r="E206" s="35">
        <v>1</v>
      </c>
      <c r="F206" s="36"/>
      <c r="G206" s="36">
        <v>7.26</v>
      </c>
      <c r="H206" s="36">
        <f t="shared" ref="H206:H269" si="15">ROUND(G206*E206*2,2)</f>
        <v>14.52</v>
      </c>
      <c r="I206" s="36">
        <f t="shared" ref="I206:I269" si="16">ROUND(H206*1.2359,2)</f>
        <v>17.95</v>
      </c>
    </row>
    <row r="207" spans="1:9" x14ac:dyDescent="0.25">
      <c r="A207" s="34" t="s">
        <v>154</v>
      </c>
      <c r="B207" s="35">
        <v>1</v>
      </c>
      <c r="C207" s="35">
        <f t="shared" si="14"/>
        <v>176</v>
      </c>
      <c r="D207" s="35">
        <v>167</v>
      </c>
      <c r="E207" s="35">
        <v>9</v>
      </c>
      <c r="F207" s="36"/>
      <c r="G207" s="36">
        <v>7.26</v>
      </c>
      <c r="H207" s="36">
        <f t="shared" si="15"/>
        <v>130.68</v>
      </c>
      <c r="I207" s="36">
        <f t="shared" si="16"/>
        <v>161.51</v>
      </c>
    </row>
    <row r="208" spans="1:9" x14ac:dyDescent="0.25">
      <c r="A208" s="34" t="s">
        <v>155</v>
      </c>
      <c r="B208" s="35">
        <v>1</v>
      </c>
      <c r="C208" s="35">
        <f t="shared" si="14"/>
        <v>168</v>
      </c>
      <c r="D208" s="35">
        <v>167</v>
      </c>
      <c r="E208" s="35">
        <v>1</v>
      </c>
      <c r="F208" s="36"/>
      <c r="G208" s="36">
        <v>7.51</v>
      </c>
      <c r="H208" s="36">
        <f t="shared" si="15"/>
        <v>15.02</v>
      </c>
      <c r="I208" s="36">
        <f t="shared" si="16"/>
        <v>18.559999999999999</v>
      </c>
    </row>
    <row r="209" spans="1:9" x14ac:dyDescent="0.25">
      <c r="A209" s="34" t="s">
        <v>155</v>
      </c>
      <c r="B209" s="35">
        <v>1</v>
      </c>
      <c r="C209" s="35">
        <f t="shared" si="14"/>
        <v>168</v>
      </c>
      <c r="D209" s="35">
        <v>167</v>
      </c>
      <c r="E209" s="35">
        <v>1</v>
      </c>
      <c r="F209" s="36"/>
      <c r="G209" s="36">
        <v>9.4700000000000006</v>
      </c>
      <c r="H209" s="36">
        <f t="shared" si="15"/>
        <v>18.940000000000001</v>
      </c>
      <c r="I209" s="36">
        <f t="shared" si="16"/>
        <v>23.41</v>
      </c>
    </row>
    <row r="210" spans="1:9" x14ac:dyDescent="0.25">
      <c r="A210" s="34" t="s">
        <v>155</v>
      </c>
      <c r="B210" s="35">
        <v>1</v>
      </c>
      <c r="C210" s="35">
        <f t="shared" si="14"/>
        <v>168</v>
      </c>
      <c r="D210" s="35">
        <v>167</v>
      </c>
      <c r="E210" s="35">
        <v>1</v>
      </c>
      <c r="F210" s="36"/>
      <c r="G210" s="36">
        <v>9.4700000000000006</v>
      </c>
      <c r="H210" s="36">
        <f t="shared" si="15"/>
        <v>18.940000000000001</v>
      </c>
      <c r="I210" s="36">
        <f t="shared" si="16"/>
        <v>23.41</v>
      </c>
    </row>
    <row r="211" spans="1:9" x14ac:dyDescent="0.25">
      <c r="A211" s="34" t="s">
        <v>155</v>
      </c>
      <c r="B211" s="35">
        <v>1</v>
      </c>
      <c r="C211" s="35">
        <f t="shared" si="14"/>
        <v>169</v>
      </c>
      <c r="D211" s="35">
        <v>167</v>
      </c>
      <c r="E211" s="35">
        <v>2</v>
      </c>
      <c r="F211" s="36"/>
      <c r="G211" s="36">
        <v>7.76</v>
      </c>
      <c r="H211" s="36">
        <f t="shared" si="15"/>
        <v>31.04</v>
      </c>
      <c r="I211" s="36">
        <f t="shared" si="16"/>
        <v>38.36</v>
      </c>
    </row>
    <row r="212" spans="1:9" x14ac:dyDescent="0.25">
      <c r="A212" s="34" t="s">
        <v>155</v>
      </c>
      <c r="B212" s="35">
        <v>1</v>
      </c>
      <c r="C212" s="35">
        <f t="shared" si="14"/>
        <v>171</v>
      </c>
      <c r="D212" s="35">
        <v>167</v>
      </c>
      <c r="E212" s="35">
        <v>4</v>
      </c>
      <c r="F212" s="36"/>
      <c r="G212" s="36">
        <v>9.4700000000000006</v>
      </c>
      <c r="H212" s="36">
        <f t="shared" si="15"/>
        <v>75.760000000000005</v>
      </c>
      <c r="I212" s="36">
        <f t="shared" si="16"/>
        <v>93.63</v>
      </c>
    </row>
    <row r="213" spans="1:9" x14ac:dyDescent="0.25">
      <c r="A213" s="34" t="s">
        <v>155</v>
      </c>
      <c r="B213" s="35">
        <v>1</v>
      </c>
      <c r="C213" s="35">
        <f t="shared" si="14"/>
        <v>172</v>
      </c>
      <c r="D213" s="35">
        <v>167</v>
      </c>
      <c r="E213" s="35">
        <v>5</v>
      </c>
      <c r="F213" s="36"/>
      <c r="G213" s="36">
        <v>7.44</v>
      </c>
      <c r="H213" s="36">
        <f t="shared" si="15"/>
        <v>74.400000000000006</v>
      </c>
      <c r="I213" s="36">
        <f t="shared" si="16"/>
        <v>91.95</v>
      </c>
    </row>
    <row r="214" spans="1:9" x14ac:dyDescent="0.25">
      <c r="A214" s="34" t="s">
        <v>155</v>
      </c>
      <c r="B214" s="35">
        <v>1</v>
      </c>
      <c r="C214" s="35">
        <f t="shared" si="14"/>
        <v>169</v>
      </c>
      <c r="D214" s="35">
        <v>167</v>
      </c>
      <c r="E214" s="35">
        <v>2</v>
      </c>
      <c r="F214" s="36"/>
      <c r="G214" s="36">
        <v>7.51</v>
      </c>
      <c r="H214" s="36">
        <f t="shared" si="15"/>
        <v>30.04</v>
      </c>
      <c r="I214" s="36">
        <f t="shared" si="16"/>
        <v>37.130000000000003</v>
      </c>
    </row>
    <row r="215" spans="1:9" x14ac:dyDescent="0.25">
      <c r="A215" s="34" t="s">
        <v>155</v>
      </c>
      <c r="B215" s="35">
        <v>1</v>
      </c>
      <c r="C215" s="35">
        <f t="shared" si="14"/>
        <v>170</v>
      </c>
      <c r="D215" s="35">
        <v>167</v>
      </c>
      <c r="E215" s="35">
        <v>3</v>
      </c>
      <c r="F215" s="36"/>
      <c r="G215" s="36">
        <v>7.37</v>
      </c>
      <c r="H215" s="36">
        <f t="shared" si="15"/>
        <v>44.22</v>
      </c>
      <c r="I215" s="36">
        <f t="shared" si="16"/>
        <v>54.65</v>
      </c>
    </row>
    <row r="216" spans="1:9" x14ac:dyDescent="0.25">
      <c r="A216" s="34" t="s">
        <v>155</v>
      </c>
      <c r="B216" s="35">
        <v>1</v>
      </c>
      <c r="C216" s="35">
        <f t="shared" si="14"/>
        <v>179</v>
      </c>
      <c r="D216" s="35">
        <v>167</v>
      </c>
      <c r="E216" s="35">
        <v>12</v>
      </c>
      <c r="F216" s="36"/>
      <c r="G216" s="36">
        <v>9.4700000000000006</v>
      </c>
      <c r="H216" s="36">
        <f t="shared" si="15"/>
        <v>227.28</v>
      </c>
      <c r="I216" s="36">
        <f t="shared" si="16"/>
        <v>280.89999999999998</v>
      </c>
    </row>
    <row r="217" spans="1:9" x14ac:dyDescent="0.25">
      <c r="A217" s="34" t="s">
        <v>155</v>
      </c>
      <c r="B217" s="35">
        <v>1</v>
      </c>
      <c r="C217" s="35">
        <f t="shared" si="14"/>
        <v>168</v>
      </c>
      <c r="D217" s="35">
        <v>167</v>
      </c>
      <c r="E217" s="35">
        <v>1</v>
      </c>
      <c r="F217" s="36"/>
      <c r="G217" s="36">
        <v>7.44</v>
      </c>
      <c r="H217" s="36">
        <f t="shared" si="15"/>
        <v>14.88</v>
      </c>
      <c r="I217" s="36">
        <f t="shared" si="16"/>
        <v>18.39</v>
      </c>
    </row>
    <row r="218" spans="1:9" x14ac:dyDescent="0.25">
      <c r="A218" s="34" t="s">
        <v>155</v>
      </c>
      <c r="B218" s="35">
        <v>1</v>
      </c>
      <c r="C218" s="35">
        <f t="shared" si="14"/>
        <v>171</v>
      </c>
      <c r="D218" s="35">
        <v>167</v>
      </c>
      <c r="E218" s="35">
        <v>4</v>
      </c>
      <c r="F218" s="36"/>
      <c r="G218" s="36">
        <v>9.2899999999999991</v>
      </c>
      <c r="H218" s="36">
        <f t="shared" si="15"/>
        <v>74.319999999999993</v>
      </c>
      <c r="I218" s="36">
        <f t="shared" si="16"/>
        <v>91.85</v>
      </c>
    </row>
    <row r="219" spans="1:9" x14ac:dyDescent="0.25">
      <c r="A219" s="34" t="s">
        <v>155</v>
      </c>
      <c r="B219" s="35">
        <v>1</v>
      </c>
      <c r="C219" s="35">
        <f t="shared" si="14"/>
        <v>179</v>
      </c>
      <c r="D219" s="35">
        <v>167</v>
      </c>
      <c r="E219" s="35">
        <v>12</v>
      </c>
      <c r="F219" s="36"/>
      <c r="G219" s="36">
        <v>7.26</v>
      </c>
      <c r="H219" s="36">
        <f t="shared" si="15"/>
        <v>174.24</v>
      </c>
      <c r="I219" s="36">
        <f t="shared" si="16"/>
        <v>215.34</v>
      </c>
    </row>
    <row r="220" spans="1:9" x14ac:dyDescent="0.25">
      <c r="A220" s="34" t="s">
        <v>15</v>
      </c>
      <c r="B220" s="35">
        <v>1</v>
      </c>
      <c r="C220" s="35">
        <f t="shared" si="14"/>
        <v>171</v>
      </c>
      <c r="D220" s="35">
        <v>167</v>
      </c>
      <c r="E220" s="35">
        <v>4</v>
      </c>
      <c r="F220" s="36"/>
      <c r="G220" s="36">
        <v>8.15</v>
      </c>
      <c r="H220" s="36">
        <f t="shared" si="15"/>
        <v>65.2</v>
      </c>
      <c r="I220" s="36">
        <f t="shared" si="16"/>
        <v>80.58</v>
      </c>
    </row>
    <row r="221" spans="1:9" x14ac:dyDescent="0.25">
      <c r="A221" s="34" t="s">
        <v>15</v>
      </c>
      <c r="B221" s="35">
        <v>1</v>
      </c>
      <c r="C221" s="35">
        <f t="shared" si="14"/>
        <v>180</v>
      </c>
      <c r="D221" s="35">
        <v>167</v>
      </c>
      <c r="E221" s="35">
        <v>13</v>
      </c>
      <c r="F221" s="36"/>
      <c r="G221" s="36">
        <v>6.97</v>
      </c>
      <c r="H221" s="36">
        <f t="shared" si="15"/>
        <v>181.22</v>
      </c>
      <c r="I221" s="36">
        <f t="shared" si="16"/>
        <v>223.97</v>
      </c>
    </row>
    <row r="222" spans="1:9" x14ac:dyDescent="0.25">
      <c r="A222" s="34" t="s">
        <v>15</v>
      </c>
      <c r="B222" s="35">
        <v>1</v>
      </c>
      <c r="C222" s="35">
        <f t="shared" si="14"/>
        <v>173</v>
      </c>
      <c r="D222" s="35">
        <v>167</v>
      </c>
      <c r="E222" s="35">
        <v>6</v>
      </c>
      <c r="F222" s="36"/>
      <c r="G222" s="36">
        <v>6.41</v>
      </c>
      <c r="H222" s="36">
        <f t="shared" si="15"/>
        <v>76.92</v>
      </c>
      <c r="I222" s="36">
        <f t="shared" si="16"/>
        <v>95.07</v>
      </c>
    </row>
    <row r="223" spans="1:9" x14ac:dyDescent="0.25">
      <c r="A223" s="34" t="s">
        <v>15</v>
      </c>
      <c r="B223" s="35">
        <v>1</v>
      </c>
      <c r="C223" s="35">
        <f t="shared" si="14"/>
        <v>176.5</v>
      </c>
      <c r="D223" s="35">
        <v>167</v>
      </c>
      <c r="E223" s="35">
        <v>9.5</v>
      </c>
      <c r="F223" s="36"/>
      <c r="G223" s="36">
        <v>6.79</v>
      </c>
      <c r="H223" s="36">
        <f t="shared" si="15"/>
        <v>129.01</v>
      </c>
      <c r="I223" s="36">
        <f t="shared" si="16"/>
        <v>159.44</v>
      </c>
    </row>
    <row r="224" spans="1:9" x14ac:dyDescent="0.25">
      <c r="A224" s="34" t="s">
        <v>15</v>
      </c>
      <c r="B224" s="35">
        <v>1</v>
      </c>
      <c r="C224" s="35">
        <f t="shared" si="14"/>
        <v>168</v>
      </c>
      <c r="D224" s="35">
        <v>167</v>
      </c>
      <c r="E224" s="35">
        <v>1</v>
      </c>
      <c r="F224" s="36"/>
      <c r="G224" s="36">
        <v>8.15</v>
      </c>
      <c r="H224" s="36">
        <f t="shared" si="15"/>
        <v>16.3</v>
      </c>
      <c r="I224" s="36">
        <f t="shared" si="16"/>
        <v>20.149999999999999</v>
      </c>
    </row>
    <row r="225" spans="1:9" x14ac:dyDescent="0.25">
      <c r="A225" s="34" t="s">
        <v>15</v>
      </c>
      <c r="B225" s="35">
        <v>1</v>
      </c>
      <c r="C225" s="35">
        <f t="shared" si="14"/>
        <v>181</v>
      </c>
      <c r="D225" s="35">
        <v>167</v>
      </c>
      <c r="E225" s="35">
        <v>14</v>
      </c>
      <c r="F225" s="36"/>
      <c r="G225" s="36">
        <v>6.66</v>
      </c>
      <c r="H225" s="36">
        <f t="shared" si="15"/>
        <v>186.48</v>
      </c>
      <c r="I225" s="36">
        <f t="shared" si="16"/>
        <v>230.47</v>
      </c>
    </row>
    <row r="226" spans="1:9" x14ac:dyDescent="0.25">
      <c r="A226" s="34" t="s">
        <v>15</v>
      </c>
      <c r="B226" s="35">
        <v>1</v>
      </c>
      <c r="C226" s="35">
        <f t="shared" si="14"/>
        <v>175</v>
      </c>
      <c r="D226" s="35">
        <v>167</v>
      </c>
      <c r="E226" s="35">
        <v>8</v>
      </c>
      <c r="F226" s="36"/>
      <c r="G226" s="36">
        <v>8.23</v>
      </c>
      <c r="H226" s="36">
        <f t="shared" si="15"/>
        <v>131.68</v>
      </c>
      <c r="I226" s="36">
        <f t="shared" si="16"/>
        <v>162.74</v>
      </c>
    </row>
    <row r="227" spans="1:9" x14ac:dyDescent="0.25">
      <c r="A227" s="34" t="s">
        <v>15</v>
      </c>
      <c r="B227" s="35">
        <v>1</v>
      </c>
      <c r="C227" s="35">
        <f t="shared" si="14"/>
        <v>168</v>
      </c>
      <c r="D227" s="35">
        <v>167</v>
      </c>
      <c r="E227" s="35">
        <v>1</v>
      </c>
      <c r="F227" s="36"/>
      <c r="G227" s="36">
        <v>7.95</v>
      </c>
      <c r="H227" s="36">
        <f t="shared" si="15"/>
        <v>15.9</v>
      </c>
      <c r="I227" s="36">
        <f t="shared" si="16"/>
        <v>19.649999999999999</v>
      </c>
    </row>
    <row r="228" spans="1:9" x14ac:dyDescent="0.25">
      <c r="A228" s="34" t="s">
        <v>15</v>
      </c>
      <c r="B228" s="35">
        <v>1</v>
      </c>
      <c r="C228" s="35">
        <f t="shared" si="14"/>
        <v>168</v>
      </c>
      <c r="D228" s="35">
        <v>167</v>
      </c>
      <c r="E228" s="35">
        <v>1</v>
      </c>
      <c r="F228" s="36"/>
      <c r="G228" s="36">
        <v>7.95</v>
      </c>
      <c r="H228" s="36">
        <f t="shared" si="15"/>
        <v>15.9</v>
      </c>
      <c r="I228" s="36">
        <f t="shared" si="16"/>
        <v>19.649999999999999</v>
      </c>
    </row>
    <row r="229" spans="1:9" x14ac:dyDescent="0.25">
      <c r="A229" s="34" t="s">
        <v>15</v>
      </c>
      <c r="B229" s="35">
        <v>1</v>
      </c>
      <c r="C229" s="35">
        <f t="shared" si="14"/>
        <v>176</v>
      </c>
      <c r="D229" s="35">
        <v>167</v>
      </c>
      <c r="E229" s="35">
        <v>9</v>
      </c>
      <c r="F229" s="36"/>
      <c r="G229" s="36">
        <v>6.79</v>
      </c>
      <c r="H229" s="36">
        <f t="shared" si="15"/>
        <v>122.22</v>
      </c>
      <c r="I229" s="36">
        <f t="shared" si="16"/>
        <v>151.05000000000001</v>
      </c>
    </row>
    <row r="230" spans="1:9" x14ac:dyDescent="0.25">
      <c r="A230" s="34" t="s">
        <v>15</v>
      </c>
      <c r="B230" s="35">
        <v>1</v>
      </c>
      <c r="C230" s="35">
        <f t="shared" si="14"/>
        <v>179</v>
      </c>
      <c r="D230" s="35">
        <v>167</v>
      </c>
      <c r="E230" s="35">
        <v>12</v>
      </c>
      <c r="F230" s="36"/>
      <c r="G230" s="36">
        <v>8.23</v>
      </c>
      <c r="H230" s="36">
        <f t="shared" si="15"/>
        <v>197.52</v>
      </c>
      <c r="I230" s="36">
        <f t="shared" si="16"/>
        <v>244.11</v>
      </c>
    </row>
    <row r="231" spans="1:9" x14ac:dyDescent="0.25">
      <c r="A231" s="34" t="s">
        <v>15</v>
      </c>
      <c r="B231" s="35">
        <v>1</v>
      </c>
      <c r="C231" s="35">
        <f t="shared" si="14"/>
        <v>173</v>
      </c>
      <c r="D231" s="35">
        <v>167</v>
      </c>
      <c r="E231" s="35">
        <v>6</v>
      </c>
      <c r="F231" s="36"/>
      <c r="G231" s="36">
        <v>6.56</v>
      </c>
      <c r="H231" s="36">
        <f t="shared" si="15"/>
        <v>78.72</v>
      </c>
      <c r="I231" s="36">
        <f t="shared" si="16"/>
        <v>97.29</v>
      </c>
    </row>
    <row r="232" spans="1:9" x14ac:dyDescent="0.25">
      <c r="A232" s="34" t="s">
        <v>15</v>
      </c>
      <c r="B232" s="35">
        <v>1</v>
      </c>
      <c r="C232" s="35">
        <f t="shared" si="14"/>
        <v>171</v>
      </c>
      <c r="D232" s="35">
        <v>167</v>
      </c>
      <c r="E232" s="35">
        <v>4</v>
      </c>
      <c r="F232" s="36"/>
      <c r="G232" s="36">
        <v>6.56</v>
      </c>
      <c r="H232" s="36">
        <f t="shared" si="15"/>
        <v>52.48</v>
      </c>
      <c r="I232" s="36">
        <f t="shared" si="16"/>
        <v>64.86</v>
      </c>
    </row>
    <row r="233" spans="1:9" x14ac:dyDescent="0.25">
      <c r="A233" s="34" t="s">
        <v>15</v>
      </c>
      <c r="B233" s="35">
        <v>1</v>
      </c>
      <c r="C233" s="35">
        <f t="shared" si="14"/>
        <v>176</v>
      </c>
      <c r="D233" s="35">
        <v>167</v>
      </c>
      <c r="E233" s="35">
        <v>9</v>
      </c>
      <c r="F233" s="36"/>
      <c r="G233" s="36">
        <v>6.56</v>
      </c>
      <c r="H233" s="36">
        <f t="shared" si="15"/>
        <v>118.08</v>
      </c>
      <c r="I233" s="36">
        <f t="shared" si="16"/>
        <v>145.94</v>
      </c>
    </row>
    <row r="234" spans="1:9" x14ac:dyDescent="0.25">
      <c r="A234" s="34" t="s">
        <v>15</v>
      </c>
      <c r="B234" s="35">
        <v>1</v>
      </c>
      <c r="C234" s="35">
        <f t="shared" si="14"/>
        <v>175</v>
      </c>
      <c r="D234" s="35">
        <v>167</v>
      </c>
      <c r="E234" s="35">
        <v>8</v>
      </c>
      <c r="F234" s="36"/>
      <c r="G234" s="36">
        <v>7.95</v>
      </c>
      <c r="H234" s="36">
        <f t="shared" si="15"/>
        <v>127.2</v>
      </c>
      <c r="I234" s="36">
        <f t="shared" si="16"/>
        <v>157.21</v>
      </c>
    </row>
    <row r="235" spans="1:9" x14ac:dyDescent="0.25">
      <c r="A235" s="34" t="s">
        <v>15</v>
      </c>
      <c r="B235" s="35">
        <v>1</v>
      </c>
      <c r="C235" s="35">
        <f t="shared" si="14"/>
        <v>170</v>
      </c>
      <c r="D235" s="35">
        <v>167</v>
      </c>
      <c r="E235" s="35">
        <v>3</v>
      </c>
      <c r="F235" s="36"/>
      <c r="G235" s="36">
        <v>6.72</v>
      </c>
      <c r="H235" s="36">
        <f t="shared" si="15"/>
        <v>40.32</v>
      </c>
      <c r="I235" s="36">
        <f t="shared" si="16"/>
        <v>49.83</v>
      </c>
    </row>
    <row r="236" spans="1:9" x14ac:dyDescent="0.25">
      <c r="A236" s="34" t="s">
        <v>15</v>
      </c>
      <c r="B236" s="35">
        <v>1</v>
      </c>
      <c r="C236" s="35">
        <f t="shared" si="14"/>
        <v>171</v>
      </c>
      <c r="D236" s="35">
        <v>167</v>
      </c>
      <c r="E236" s="35">
        <v>4</v>
      </c>
      <c r="F236" s="36"/>
      <c r="G236" s="36">
        <v>7.95</v>
      </c>
      <c r="H236" s="36">
        <f t="shared" si="15"/>
        <v>63.6</v>
      </c>
      <c r="I236" s="36">
        <f t="shared" si="16"/>
        <v>78.599999999999994</v>
      </c>
    </row>
    <row r="237" spans="1:9" x14ac:dyDescent="0.25">
      <c r="A237" s="34" t="s">
        <v>15</v>
      </c>
      <c r="B237" s="35">
        <v>1</v>
      </c>
      <c r="C237" s="35">
        <f t="shared" si="14"/>
        <v>187</v>
      </c>
      <c r="D237" s="35">
        <v>167</v>
      </c>
      <c r="E237" s="35">
        <v>20</v>
      </c>
      <c r="F237" s="36"/>
      <c r="G237" s="36">
        <v>7.95</v>
      </c>
      <c r="H237" s="36">
        <f t="shared" si="15"/>
        <v>318</v>
      </c>
      <c r="I237" s="36">
        <f t="shared" si="16"/>
        <v>393.02</v>
      </c>
    </row>
    <row r="238" spans="1:9" x14ac:dyDescent="0.25">
      <c r="A238" s="34" t="s">
        <v>15</v>
      </c>
      <c r="B238" s="35">
        <v>1</v>
      </c>
      <c r="C238" s="35">
        <f t="shared" si="14"/>
        <v>176</v>
      </c>
      <c r="D238" s="35">
        <v>167</v>
      </c>
      <c r="E238" s="35">
        <v>9</v>
      </c>
      <c r="F238" s="36"/>
      <c r="G238" s="36">
        <v>6.56</v>
      </c>
      <c r="H238" s="36">
        <f t="shared" si="15"/>
        <v>118.08</v>
      </c>
      <c r="I238" s="36">
        <f t="shared" si="16"/>
        <v>145.94</v>
      </c>
    </row>
    <row r="239" spans="1:9" x14ac:dyDescent="0.25">
      <c r="A239" s="34" t="s">
        <v>15</v>
      </c>
      <c r="B239" s="35">
        <v>1</v>
      </c>
      <c r="C239" s="35">
        <f t="shared" si="14"/>
        <v>168</v>
      </c>
      <c r="D239" s="35">
        <v>167</v>
      </c>
      <c r="E239" s="35">
        <v>1</v>
      </c>
      <c r="F239" s="36"/>
      <c r="G239" s="36">
        <v>7.95</v>
      </c>
      <c r="H239" s="36">
        <f t="shared" si="15"/>
        <v>15.9</v>
      </c>
      <c r="I239" s="36">
        <f t="shared" si="16"/>
        <v>19.649999999999999</v>
      </c>
    </row>
    <row r="240" spans="1:9" x14ac:dyDescent="0.25">
      <c r="A240" s="34" t="s">
        <v>15</v>
      </c>
      <c r="B240" s="35">
        <v>1</v>
      </c>
      <c r="C240" s="35">
        <f t="shared" si="14"/>
        <v>168</v>
      </c>
      <c r="D240" s="35">
        <v>167</v>
      </c>
      <c r="E240" s="35">
        <v>1</v>
      </c>
      <c r="F240" s="36"/>
      <c r="G240" s="36">
        <v>7.95</v>
      </c>
      <c r="H240" s="36">
        <f t="shared" si="15"/>
        <v>15.9</v>
      </c>
      <c r="I240" s="36">
        <f t="shared" si="16"/>
        <v>19.649999999999999</v>
      </c>
    </row>
    <row r="241" spans="1:9" x14ac:dyDescent="0.25">
      <c r="A241" s="34" t="s">
        <v>15</v>
      </c>
      <c r="B241" s="35">
        <v>1</v>
      </c>
      <c r="C241" s="35">
        <f t="shared" si="14"/>
        <v>176</v>
      </c>
      <c r="D241" s="35">
        <v>167</v>
      </c>
      <c r="E241" s="35">
        <v>9</v>
      </c>
      <c r="F241" s="36"/>
      <c r="G241" s="36">
        <v>6.56</v>
      </c>
      <c r="H241" s="36">
        <f t="shared" si="15"/>
        <v>118.08</v>
      </c>
      <c r="I241" s="36">
        <f t="shared" si="16"/>
        <v>145.94</v>
      </c>
    </row>
    <row r="242" spans="1:9" x14ac:dyDescent="0.25">
      <c r="A242" s="34" t="s">
        <v>15</v>
      </c>
      <c r="B242" s="35">
        <v>1</v>
      </c>
      <c r="C242" s="35">
        <f t="shared" si="14"/>
        <v>172</v>
      </c>
      <c r="D242" s="35">
        <v>167</v>
      </c>
      <c r="E242" s="35">
        <v>5</v>
      </c>
      <c r="F242" s="36"/>
      <c r="G242" s="36">
        <v>6.56</v>
      </c>
      <c r="H242" s="36">
        <f t="shared" si="15"/>
        <v>65.599999999999994</v>
      </c>
      <c r="I242" s="36">
        <f t="shared" si="16"/>
        <v>81.08</v>
      </c>
    </row>
    <row r="243" spans="1:9" x14ac:dyDescent="0.25">
      <c r="A243" s="34" t="s">
        <v>15</v>
      </c>
      <c r="B243" s="35">
        <v>1</v>
      </c>
      <c r="C243" s="35">
        <f t="shared" si="14"/>
        <v>188</v>
      </c>
      <c r="D243" s="35">
        <v>167</v>
      </c>
      <c r="E243" s="35">
        <v>21</v>
      </c>
      <c r="F243" s="36"/>
      <c r="G243" s="36">
        <v>6.8</v>
      </c>
      <c r="H243" s="36">
        <f t="shared" si="15"/>
        <v>285.60000000000002</v>
      </c>
      <c r="I243" s="36">
        <f t="shared" si="16"/>
        <v>352.97</v>
      </c>
    </row>
    <row r="244" spans="1:9" x14ac:dyDescent="0.25">
      <c r="A244" s="34" t="s">
        <v>15</v>
      </c>
      <c r="B244" s="35">
        <v>1</v>
      </c>
      <c r="C244" s="35">
        <f t="shared" si="14"/>
        <v>172.5</v>
      </c>
      <c r="D244" s="35">
        <v>167</v>
      </c>
      <c r="E244" s="35">
        <v>5.5</v>
      </c>
      <c r="F244" s="36"/>
      <c r="G244" s="36">
        <v>6.8</v>
      </c>
      <c r="H244" s="36">
        <f t="shared" si="15"/>
        <v>74.8</v>
      </c>
      <c r="I244" s="36">
        <f t="shared" si="16"/>
        <v>92.45</v>
      </c>
    </row>
    <row r="245" spans="1:9" x14ac:dyDescent="0.25">
      <c r="A245" s="34" t="s">
        <v>15</v>
      </c>
      <c r="B245" s="35">
        <v>1</v>
      </c>
      <c r="C245" s="35">
        <f t="shared" si="14"/>
        <v>168</v>
      </c>
      <c r="D245" s="35">
        <v>167</v>
      </c>
      <c r="E245" s="35">
        <v>1</v>
      </c>
      <c r="F245" s="36"/>
      <c r="G245" s="36">
        <v>7.95</v>
      </c>
      <c r="H245" s="36">
        <f t="shared" si="15"/>
        <v>15.9</v>
      </c>
      <c r="I245" s="36">
        <f t="shared" si="16"/>
        <v>19.649999999999999</v>
      </c>
    </row>
    <row r="246" spans="1:9" x14ac:dyDescent="0.25">
      <c r="A246" s="34" t="s">
        <v>15</v>
      </c>
      <c r="B246" s="35">
        <v>1</v>
      </c>
      <c r="C246" s="35">
        <f t="shared" si="14"/>
        <v>171</v>
      </c>
      <c r="D246" s="35">
        <v>167</v>
      </c>
      <c r="E246" s="35">
        <v>4</v>
      </c>
      <c r="F246" s="36"/>
      <c r="G246" s="36">
        <v>6.56</v>
      </c>
      <c r="H246" s="36">
        <f t="shared" si="15"/>
        <v>52.48</v>
      </c>
      <c r="I246" s="36">
        <f t="shared" si="16"/>
        <v>64.86</v>
      </c>
    </row>
    <row r="247" spans="1:9" x14ac:dyDescent="0.25">
      <c r="A247" s="34" t="s">
        <v>15</v>
      </c>
      <c r="B247" s="35">
        <v>1</v>
      </c>
      <c r="C247" s="35">
        <f t="shared" si="14"/>
        <v>168</v>
      </c>
      <c r="D247" s="35">
        <v>167</v>
      </c>
      <c r="E247" s="35">
        <v>1</v>
      </c>
      <c r="F247" s="36"/>
      <c r="G247" s="36">
        <v>6.79</v>
      </c>
      <c r="H247" s="36">
        <f t="shared" si="15"/>
        <v>13.58</v>
      </c>
      <c r="I247" s="36">
        <f t="shared" si="16"/>
        <v>16.78</v>
      </c>
    </row>
    <row r="248" spans="1:9" x14ac:dyDescent="0.25">
      <c r="A248" s="34" t="s">
        <v>15</v>
      </c>
      <c r="B248" s="35">
        <v>1</v>
      </c>
      <c r="C248" s="35">
        <f t="shared" si="14"/>
        <v>187</v>
      </c>
      <c r="D248" s="35">
        <v>167</v>
      </c>
      <c r="E248" s="35">
        <v>20</v>
      </c>
      <c r="F248" s="36"/>
      <c r="G248" s="36">
        <v>7.95</v>
      </c>
      <c r="H248" s="36">
        <f t="shared" si="15"/>
        <v>318</v>
      </c>
      <c r="I248" s="36">
        <f t="shared" si="16"/>
        <v>393.02</v>
      </c>
    </row>
    <row r="249" spans="1:9" x14ac:dyDescent="0.25">
      <c r="A249" s="34" t="s">
        <v>15</v>
      </c>
      <c r="B249" s="35">
        <v>1</v>
      </c>
      <c r="C249" s="35">
        <f t="shared" si="14"/>
        <v>176</v>
      </c>
      <c r="D249" s="35">
        <v>167</v>
      </c>
      <c r="E249" s="35">
        <v>9</v>
      </c>
      <c r="F249" s="36"/>
      <c r="G249" s="36">
        <v>6.56</v>
      </c>
      <c r="H249" s="36">
        <f t="shared" si="15"/>
        <v>118.08</v>
      </c>
      <c r="I249" s="36">
        <f t="shared" si="16"/>
        <v>145.94</v>
      </c>
    </row>
    <row r="250" spans="1:9" x14ac:dyDescent="0.25">
      <c r="A250" s="34" t="s">
        <v>15</v>
      </c>
      <c r="B250" s="35">
        <v>1</v>
      </c>
      <c r="C250" s="35">
        <f t="shared" si="14"/>
        <v>168</v>
      </c>
      <c r="D250" s="35">
        <v>167</v>
      </c>
      <c r="E250" s="35">
        <v>1</v>
      </c>
      <c r="F250" s="36"/>
      <c r="G250" s="36">
        <v>7.95</v>
      </c>
      <c r="H250" s="36">
        <f t="shared" si="15"/>
        <v>15.9</v>
      </c>
      <c r="I250" s="36">
        <f t="shared" si="16"/>
        <v>19.649999999999999</v>
      </c>
    </row>
    <row r="251" spans="1:9" x14ac:dyDescent="0.25">
      <c r="A251" s="34" t="s">
        <v>156</v>
      </c>
      <c r="B251" s="35">
        <v>1</v>
      </c>
      <c r="C251" s="35">
        <f t="shared" si="14"/>
        <v>204</v>
      </c>
      <c r="D251" s="35">
        <v>167</v>
      </c>
      <c r="E251" s="35">
        <v>37</v>
      </c>
      <c r="F251" s="36"/>
      <c r="G251" s="36">
        <v>7.76</v>
      </c>
      <c r="H251" s="36">
        <f t="shared" si="15"/>
        <v>574.24</v>
      </c>
      <c r="I251" s="36">
        <f t="shared" si="16"/>
        <v>709.7</v>
      </c>
    </row>
    <row r="252" spans="1:9" x14ac:dyDescent="0.25">
      <c r="A252" s="34" t="s">
        <v>156</v>
      </c>
      <c r="B252" s="35">
        <v>1</v>
      </c>
      <c r="C252" s="35">
        <f t="shared" si="14"/>
        <v>192</v>
      </c>
      <c r="D252" s="35">
        <v>167</v>
      </c>
      <c r="E252" s="35">
        <v>25</v>
      </c>
      <c r="F252" s="36"/>
      <c r="G252" s="36">
        <v>7.76</v>
      </c>
      <c r="H252" s="36">
        <f t="shared" si="15"/>
        <v>388</v>
      </c>
      <c r="I252" s="36">
        <f t="shared" si="16"/>
        <v>479.53</v>
      </c>
    </row>
    <row r="253" spans="1:9" x14ac:dyDescent="0.25">
      <c r="A253" s="34" t="s">
        <v>156</v>
      </c>
      <c r="B253" s="35">
        <v>1</v>
      </c>
      <c r="C253" s="35">
        <f t="shared" si="14"/>
        <v>216</v>
      </c>
      <c r="D253" s="35">
        <v>167</v>
      </c>
      <c r="E253" s="35">
        <v>49</v>
      </c>
      <c r="F253" s="36"/>
      <c r="G253" s="36">
        <v>7.5</v>
      </c>
      <c r="H253" s="36">
        <f t="shared" si="15"/>
        <v>735</v>
      </c>
      <c r="I253" s="36">
        <f t="shared" si="16"/>
        <v>908.39</v>
      </c>
    </row>
    <row r="254" spans="1:9" x14ac:dyDescent="0.25">
      <c r="A254" s="34" t="s">
        <v>156</v>
      </c>
      <c r="B254" s="35">
        <v>1</v>
      </c>
      <c r="C254" s="35">
        <f t="shared" si="14"/>
        <v>216</v>
      </c>
      <c r="D254" s="35">
        <v>167</v>
      </c>
      <c r="E254" s="35">
        <v>49</v>
      </c>
      <c r="F254" s="36"/>
      <c r="G254" s="36">
        <v>7.5</v>
      </c>
      <c r="H254" s="36">
        <f t="shared" si="15"/>
        <v>735</v>
      </c>
      <c r="I254" s="36">
        <f t="shared" si="16"/>
        <v>908.39</v>
      </c>
    </row>
    <row r="255" spans="1:9" x14ac:dyDescent="0.25">
      <c r="A255" s="34" t="s">
        <v>156</v>
      </c>
      <c r="B255" s="35">
        <v>1</v>
      </c>
      <c r="C255" s="35">
        <f t="shared" si="14"/>
        <v>196</v>
      </c>
      <c r="D255" s="35">
        <v>167</v>
      </c>
      <c r="E255" s="35">
        <v>29</v>
      </c>
      <c r="F255" s="36"/>
      <c r="G255" s="36">
        <v>7.5</v>
      </c>
      <c r="H255" s="36">
        <f t="shared" si="15"/>
        <v>435</v>
      </c>
      <c r="I255" s="36">
        <f t="shared" si="16"/>
        <v>537.62</v>
      </c>
    </row>
    <row r="256" spans="1:9" x14ac:dyDescent="0.25">
      <c r="A256" s="34" t="s">
        <v>156</v>
      </c>
      <c r="B256" s="35">
        <v>1</v>
      </c>
      <c r="C256" s="35">
        <f t="shared" si="14"/>
        <v>184</v>
      </c>
      <c r="D256" s="35">
        <v>167</v>
      </c>
      <c r="E256" s="35">
        <v>17</v>
      </c>
      <c r="F256" s="36"/>
      <c r="G256" s="36">
        <v>7.76</v>
      </c>
      <c r="H256" s="36">
        <f t="shared" si="15"/>
        <v>263.83999999999997</v>
      </c>
      <c r="I256" s="36">
        <f t="shared" si="16"/>
        <v>326.08</v>
      </c>
    </row>
    <row r="257" spans="1:9" x14ac:dyDescent="0.25">
      <c r="A257" s="34" t="s">
        <v>156</v>
      </c>
      <c r="B257" s="35">
        <v>1</v>
      </c>
      <c r="C257" s="35">
        <f t="shared" si="14"/>
        <v>200</v>
      </c>
      <c r="D257" s="35">
        <v>167</v>
      </c>
      <c r="E257" s="35">
        <v>33</v>
      </c>
      <c r="F257" s="36"/>
      <c r="G257" s="36">
        <v>7.5</v>
      </c>
      <c r="H257" s="36">
        <f t="shared" si="15"/>
        <v>495</v>
      </c>
      <c r="I257" s="36">
        <f t="shared" si="16"/>
        <v>611.77</v>
      </c>
    </row>
    <row r="258" spans="1:9" x14ac:dyDescent="0.25">
      <c r="A258" s="34" t="s">
        <v>156</v>
      </c>
      <c r="B258" s="35">
        <v>1</v>
      </c>
      <c r="C258" s="35">
        <f t="shared" si="14"/>
        <v>207</v>
      </c>
      <c r="D258" s="35">
        <v>167</v>
      </c>
      <c r="E258" s="35">
        <v>40</v>
      </c>
      <c r="F258" s="36"/>
      <c r="G258" s="36">
        <v>7.5</v>
      </c>
      <c r="H258" s="36">
        <f t="shared" si="15"/>
        <v>600</v>
      </c>
      <c r="I258" s="36">
        <f t="shared" si="16"/>
        <v>741.54</v>
      </c>
    </row>
    <row r="259" spans="1:9" x14ac:dyDescent="0.25">
      <c r="A259" s="34" t="s">
        <v>156</v>
      </c>
      <c r="B259" s="35">
        <v>1</v>
      </c>
      <c r="C259" s="35">
        <f t="shared" si="14"/>
        <v>180</v>
      </c>
      <c r="D259" s="35">
        <v>167</v>
      </c>
      <c r="E259" s="35">
        <v>13</v>
      </c>
      <c r="F259" s="36"/>
      <c r="G259" s="36">
        <v>7.5</v>
      </c>
      <c r="H259" s="36">
        <f t="shared" si="15"/>
        <v>195</v>
      </c>
      <c r="I259" s="36">
        <f t="shared" si="16"/>
        <v>241</v>
      </c>
    </row>
    <row r="260" spans="1:9" x14ac:dyDescent="0.25">
      <c r="A260" s="34" t="s">
        <v>156</v>
      </c>
      <c r="B260" s="35">
        <v>1</v>
      </c>
      <c r="C260" s="35">
        <f t="shared" si="14"/>
        <v>212</v>
      </c>
      <c r="D260" s="35">
        <v>167</v>
      </c>
      <c r="E260" s="35">
        <v>45</v>
      </c>
      <c r="F260" s="36"/>
      <c r="G260" s="36">
        <v>7.5</v>
      </c>
      <c r="H260" s="36">
        <f t="shared" si="15"/>
        <v>675</v>
      </c>
      <c r="I260" s="36">
        <f t="shared" si="16"/>
        <v>834.23</v>
      </c>
    </row>
    <row r="261" spans="1:9" x14ac:dyDescent="0.25">
      <c r="A261" s="34" t="s">
        <v>156</v>
      </c>
      <c r="B261" s="35">
        <v>1</v>
      </c>
      <c r="C261" s="35">
        <f t="shared" si="14"/>
        <v>183</v>
      </c>
      <c r="D261" s="35">
        <v>167</v>
      </c>
      <c r="E261" s="35">
        <v>16</v>
      </c>
      <c r="F261" s="36"/>
      <c r="G261" s="36">
        <v>7.76</v>
      </c>
      <c r="H261" s="36">
        <f t="shared" si="15"/>
        <v>248.32</v>
      </c>
      <c r="I261" s="36">
        <f t="shared" si="16"/>
        <v>306.89999999999998</v>
      </c>
    </row>
    <row r="262" spans="1:9" x14ac:dyDescent="0.25">
      <c r="A262" s="34" t="s">
        <v>156</v>
      </c>
      <c r="B262" s="35">
        <v>1</v>
      </c>
      <c r="C262" s="35">
        <f t="shared" si="14"/>
        <v>177</v>
      </c>
      <c r="D262" s="35">
        <v>167</v>
      </c>
      <c r="E262" s="35">
        <v>10</v>
      </c>
      <c r="F262" s="36"/>
      <c r="G262" s="36">
        <v>7.5</v>
      </c>
      <c r="H262" s="36">
        <f t="shared" si="15"/>
        <v>150</v>
      </c>
      <c r="I262" s="36">
        <f t="shared" si="16"/>
        <v>185.39</v>
      </c>
    </row>
    <row r="263" spans="1:9" x14ac:dyDescent="0.25">
      <c r="A263" s="34" t="s">
        <v>157</v>
      </c>
      <c r="B263" s="35">
        <v>1</v>
      </c>
      <c r="C263" s="35">
        <f t="shared" si="14"/>
        <v>169</v>
      </c>
      <c r="D263" s="35">
        <v>167</v>
      </c>
      <c r="E263" s="35">
        <v>2</v>
      </c>
      <c r="F263" s="36"/>
      <c r="G263" s="36">
        <v>9.08</v>
      </c>
      <c r="H263" s="36">
        <f t="shared" si="15"/>
        <v>36.32</v>
      </c>
      <c r="I263" s="36">
        <f t="shared" si="16"/>
        <v>44.89</v>
      </c>
    </row>
    <row r="264" spans="1:9" x14ac:dyDescent="0.25">
      <c r="A264" s="34" t="s">
        <v>157</v>
      </c>
      <c r="B264" s="35">
        <v>1</v>
      </c>
      <c r="C264" s="35">
        <f t="shared" ref="C264:C286" si="17">D264+E264</f>
        <v>173</v>
      </c>
      <c r="D264" s="35">
        <v>167</v>
      </c>
      <c r="E264" s="35">
        <v>6</v>
      </c>
      <c r="F264" s="36"/>
      <c r="G264" s="36">
        <v>9.08</v>
      </c>
      <c r="H264" s="36">
        <f t="shared" si="15"/>
        <v>108.96</v>
      </c>
      <c r="I264" s="36">
        <f t="shared" si="16"/>
        <v>134.66</v>
      </c>
    </row>
    <row r="265" spans="1:9" x14ac:dyDescent="0.25">
      <c r="A265" s="34" t="s">
        <v>158</v>
      </c>
      <c r="B265" s="35">
        <v>1</v>
      </c>
      <c r="C265" s="35">
        <f t="shared" si="17"/>
        <v>176</v>
      </c>
      <c r="D265" s="35">
        <v>167</v>
      </c>
      <c r="E265" s="35">
        <v>9</v>
      </c>
      <c r="F265" s="36"/>
      <c r="G265" s="36">
        <v>9.4700000000000006</v>
      </c>
      <c r="H265" s="36">
        <f t="shared" si="15"/>
        <v>170.46</v>
      </c>
      <c r="I265" s="36">
        <f t="shared" si="16"/>
        <v>210.67</v>
      </c>
    </row>
    <row r="266" spans="1:9" x14ac:dyDescent="0.25">
      <c r="A266" s="34" t="s">
        <v>158</v>
      </c>
      <c r="B266" s="35">
        <v>1</v>
      </c>
      <c r="C266" s="35">
        <f t="shared" si="17"/>
        <v>181</v>
      </c>
      <c r="D266" s="35">
        <v>167</v>
      </c>
      <c r="E266" s="35">
        <v>14</v>
      </c>
      <c r="F266" s="36"/>
      <c r="G266" s="36">
        <v>7.51</v>
      </c>
      <c r="H266" s="36">
        <f t="shared" si="15"/>
        <v>210.28</v>
      </c>
      <c r="I266" s="36">
        <f t="shared" si="16"/>
        <v>259.89</v>
      </c>
    </row>
    <row r="267" spans="1:9" x14ac:dyDescent="0.25">
      <c r="A267" s="34" t="s">
        <v>159</v>
      </c>
      <c r="B267" s="35">
        <v>1</v>
      </c>
      <c r="C267" s="35">
        <f t="shared" si="17"/>
        <v>168</v>
      </c>
      <c r="D267" s="35">
        <v>167</v>
      </c>
      <c r="E267" s="35">
        <v>1</v>
      </c>
      <c r="F267" s="36"/>
      <c r="G267" s="36">
        <v>7.76</v>
      </c>
      <c r="H267" s="36">
        <f t="shared" si="15"/>
        <v>15.52</v>
      </c>
      <c r="I267" s="36">
        <f t="shared" si="16"/>
        <v>19.18</v>
      </c>
    </row>
    <row r="268" spans="1:9" x14ac:dyDescent="0.25">
      <c r="A268" s="34" t="s">
        <v>160</v>
      </c>
      <c r="B268" s="35">
        <v>1</v>
      </c>
      <c r="C268" s="35">
        <f t="shared" si="17"/>
        <v>232</v>
      </c>
      <c r="D268" s="35">
        <v>167</v>
      </c>
      <c r="E268" s="35">
        <v>65</v>
      </c>
      <c r="F268" s="36"/>
      <c r="G268" s="36">
        <v>5.69</v>
      </c>
      <c r="H268" s="36">
        <f t="shared" si="15"/>
        <v>739.7</v>
      </c>
      <c r="I268" s="36">
        <f t="shared" si="16"/>
        <v>914.2</v>
      </c>
    </row>
    <row r="269" spans="1:9" x14ac:dyDescent="0.25">
      <c r="A269" s="34" t="s">
        <v>160</v>
      </c>
      <c r="B269" s="35">
        <v>1</v>
      </c>
      <c r="C269" s="35">
        <f t="shared" si="17"/>
        <v>180</v>
      </c>
      <c r="D269" s="35">
        <v>167</v>
      </c>
      <c r="E269" s="35">
        <v>13</v>
      </c>
      <c r="F269" s="36"/>
      <c r="G269" s="36">
        <v>5.69</v>
      </c>
      <c r="H269" s="36">
        <f t="shared" si="15"/>
        <v>147.94</v>
      </c>
      <c r="I269" s="36">
        <f t="shared" si="16"/>
        <v>182.84</v>
      </c>
    </row>
    <row r="270" spans="1:9" x14ac:dyDescent="0.25">
      <c r="A270" s="34" t="s">
        <v>161</v>
      </c>
      <c r="B270" s="35">
        <v>1</v>
      </c>
      <c r="C270" s="35">
        <f t="shared" si="17"/>
        <v>217</v>
      </c>
      <c r="D270" s="35">
        <v>167</v>
      </c>
      <c r="E270" s="35">
        <v>50</v>
      </c>
      <c r="F270" s="36"/>
      <c r="G270" s="36">
        <v>5.69</v>
      </c>
      <c r="H270" s="36">
        <f t="shared" ref="H270:H333" si="18">ROUND(G270*E270*2,2)</f>
        <v>569</v>
      </c>
      <c r="I270" s="36">
        <f t="shared" ref="I270:I333" si="19">ROUND(H270*1.2359,2)</f>
        <v>703.23</v>
      </c>
    </row>
    <row r="271" spans="1:9" x14ac:dyDescent="0.25">
      <c r="A271" s="34" t="s">
        <v>23</v>
      </c>
      <c r="B271" s="35">
        <v>1</v>
      </c>
      <c r="C271" s="35">
        <f t="shared" si="17"/>
        <v>179</v>
      </c>
      <c r="D271" s="35">
        <v>167</v>
      </c>
      <c r="E271" s="35">
        <v>12</v>
      </c>
      <c r="F271" s="36"/>
      <c r="G271" s="36">
        <v>7.76</v>
      </c>
      <c r="H271" s="36">
        <f t="shared" si="18"/>
        <v>186.24</v>
      </c>
      <c r="I271" s="36">
        <f t="shared" si="19"/>
        <v>230.17</v>
      </c>
    </row>
    <row r="272" spans="1:9" x14ac:dyDescent="0.25">
      <c r="A272" s="34" t="s">
        <v>23</v>
      </c>
      <c r="B272" s="35">
        <v>1</v>
      </c>
      <c r="C272" s="35">
        <f t="shared" si="17"/>
        <v>178</v>
      </c>
      <c r="D272" s="35">
        <v>167</v>
      </c>
      <c r="E272" s="35">
        <v>11</v>
      </c>
      <c r="F272" s="36"/>
      <c r="G272" s="36">
        <v>7.76</v>
      </c>
      <c r="H272" s="36">
        <f t="shared" si="18"/>
        <v>170.72</v>
      </c>
      <c r="I272" s="36">
        <f t="shared" si="19"/>
        <v>210.99</v>
      </c>
    </row>
    <row r="273" spans="1:9" x14ac:dyDescent="0.25">
      <c r="A273" s="34" t="s">
        <v>23</v>
      </c>
      <c r="B273" s="35">
        <v>1</v>
      </c>
      <c r="C273" s="35">
        <f t="shared" si="17"/>
        <v>187</v>
      </c>
      <c r="D273" s="35">
        <v>167</v>
      </c>
      <c r="E273" s="35">
        <v>20</v>
      </c>
      <c r="F273" s="36"/>
      <c r="G273" s="36">
        <v>7.76</v>
      </c>
      <c r="H273" s="36">
        <f t="shared" si="18"/>
        <v>310.39999999999998</v>
      </c>
      <c r="I273" s="36">
        <f t="shared" si="19"/>
        <v>383.62</v>
      </c>
    </row>
    <row r="274" spans="1:9" x14ac:dyDescent="0.25">
      <c r="A274" s="34" t="s">
        <v>23</v>
      </c>
      <c r="B274" s="35">
        <v>1</v>
      </c>
      <c r="C274" s="35">
        <f t="shared" si="17"/>
        <v>192</v>
      </c>
      <c r="D274" s="35">
        <v>167</v>
      </c>
      <c r="E274" s="35">
        <v>25</v>
      </c>
      <c r="F274" s="36"/>
      <c r="G274" s="36">
        <v>7.04</v>
      </c>
      <c r="H274" s="36">
        <f t="shared" si="18"/>
        <v>352</v>
      </c>
      <c r="I274" s="36">
        <f t="shared" si="19"/>
        <v>435.04</v>
      </c>
    </row>
    <row r="275" spans="1:9" x14ac:dyDescent="0.25">
      <c r="A275" s="34" t="s">
        <v>23</v>
      </c>
      <c r="B275" s="35">
        <v>1</v>
      </c>
      <c r="C275" s="35">
        <f t="shared" si="17"/>
        <v>176</v>
      </c>
      <c r="D275" s="35">
        <v>167</v>
      </c>
      <c r="E275" s="35">
        <v>9</v>
      </c>
      <c r="F275" s="36"/>
      <c r="G275" s="36">
        <v>7.04</v>
      </c>
      <c r="H275" s="36">
        <f t="shared" si="18"/>
        <v>126.72</v>
      </c>
      <c r="I275" s="36">
        <f t="shared" si="19"/>
        <v>156.61000000000001</v>
      </c>
    </row>
    <row r="276" spans="1:9" x14ac:dyDescent="0.25">
      <c r="A276" s="34" t="s">
        <v>23</v>
      </c>
      <c r="B276" s="35">
        <v>1</v>
      </c>
      <c r="C276" s="35">
        <f t="shared" si="17"/>
        <v>168</v>
      </c>
      <c r="D276" s="35">
        <v>167</v>
      </c>
      <c r="E276" s="35">
        <v>1</v>
      </c>
      <c r="F276" s="36"/>
      <c r="G276" s="36">
        <v>7.76</v>
      </c>
      <c r="H276" s="36">
        <f t="shared" si="18"/>
        <v>15.52</v>
      </c>
      <c r="I276" s="36">
        <f t="shared" si="19"/>
        <v>19.18</v>
      </c>
    </row>
    <row r="277" spans="1:9" x14ac:dyDescent="0.25">
      <c r="A277" s="34" t="s">
        <v>23</v>
      </c>
      <c r="B277" s="35">
        <v>1</v>
      </c>
      <c r="C277" s="35">
        <f t="shared" si="17"/>
        <v>192</v>
      </c>
      <c r="D277" s="35">
        <v>167</v>
      </c>
      <c r="E277" s="35">
        <v>25</v>
      </c>
      <c r="F277" s="36"/>
      <c r="G277" s="36">
        <v>7.76</v>
      </c>
      <c r="H277" s="36">
        <f t="shared" si="18"/>
        <v>388</v>
      </c>
      <c r="I277" s="36">
        <f t="shared" si="19"/>
        <v>479.53</v>
      </c>
    </row>
    <row r="278" spans="1:9" x14ac:dyDescent="0.25">
      <c r="A278" s="34" t="s">
        <v>23</v>
      </c>
      <c r="B278" s="35">
        <v>1</v>
      </c>
      <c r="C278" s="35">
        <f t="shared" si="17"/>
        <v>183</v>
      </c>
      <c r="D278" s="35">
        <v>167</v>
      </c>
      <c r="E278" s="35">
        <v>16</v>
      </c>
      <c r="F278" s="36"/>
      <c r="G278" s="36">
        <v>7.76</v>
      </c>
      <c r="H278" s="36">
        <f t="shared" si="18"/>
        <v>248.32</v>
      </c>
      <c r="I278" s="36">
        <f t="shared" si="19"/>
        <v>306.89999999999998</v>
      </c>
    </row>
    <row r="279" spans="1:9" x14ac:dyDescent="0.25">
      <c r="A279" s="34" t="s">
        <v>23</v>
      </c>
      <c r="B279" s="35">
        <v>1</v>
      </c>
      <c r="C279" s="35">
        <f t="shared" si="17"/>
        <v>176</v>
      </c>
      <c r="D279" s="35">
        <v>167</v>
      </c>
      <c r="E279" s="35">
        <v>9</v>
      </c>
      <c r="F279" s="36"/>
      <c r="G279" s="36">
        <v>7.76</v>
      </c>
      <c r="H279" s="36">
        <f t="shared" si="18"/>
        <v>139.68</v>
      </c>
      <c r="I279" s="36">
        <f t="shared" si="19"/>
        <v>172.63</v>
      </c>
    </row>
    <row r="280" spans="1:9" x14ac:dyDescent="0.25">
      <c r="A280" s="34" t="s">
        <v>23</v>
      </c>
      <c r="B280" s="35">
        <v>1</v>
      </c>
      <c r="C280" s="35">
        <f t="shared" si="17"/>
        <v>172</v>
      </c>
      <c r="D280" s="35">
        <v>167</v>
      </c>
      <c r="E280" s="35">
        <v>5</v>
      </c>
      <c r="F280" s="36"/>
      <c r="G280" s="36">
        <v>7.76</v>
      </c>
      <c r="H280" s="36">
        <f t="shared" si="18"/>
        <v>77.599999999999994</v>
      </c>
      <c r="I280" s="36">
        <f t="shared" si="19"/>
        <v>95.91</v>
      </c>
    </row>
    <row r="281" spans="1:9" x14ac:dyDescent="0.25">
      <c r="A281" s="34" t="s">
        <v>23</v>
      </c>
      <c r="B281" s="35">
        <v>1</v>
      </c>
      <c r="C281" s="35">
        <f t="shared" si="17"/>
        <v>168</v>
      </c>
      <c r="D281" s="35">
        <v>167</v>
      </c>
      <c r="E281" s="35">
        <v>1</v>
      </c>
      <c r="F281" s="36"/>
      <c r="G281" s="36">
        <v>7.61</v>
      </c>
      <c r="H281" s="36">
        <f t="shared" si="18"/>
        <v>15.22</v>
      </c>
      <c r="I281" s="36">
        <f t="shared" si="19"/>
        <v>18.809999999999999</v>
      </c>
    </row>
    <row r="282" spans="1:9" x14ac:dyDescent="0.25">
      <c r="A282" s="34" t="s">
        <v>23</v>
      </c>
      <c r="B282" s="35">
        <v>1</v>
      </c>
      <c r="C282" s="35">
        <f t="shared" si="17"/>
        <v>180</v>
      </c>
      <c r="D282" s="35">
        <v>167</v>
      </c>
      <c r="E282" s="35">
        <v>13</v>
      </c>
      <c r="F282" s="36"/>
      <c r="G282" s="36">
        <v>7.76</v>
      </c>
      <c r="H282" s="36">
        <f t="shared" si="18"/>
        <v>201.76</v>
      </c>
      <c r="I282" s="36">
        <f t="shared" si="19"/>
        <v>249.36</v>
      </c>
    </row>
    <row r="283" spans="1:9" x14ac:dyDescent="0.25">
      <c r="A283" s="34" t="s">
        <v>23</v>
      </c>
      <c r="B283" s="35">
        <v>1</v>
      </c>
      <c r="C283" s="35">
        <f t="shared" si="17"/>
        <v>168</v>
      </c>
      <c r="D283" s="35">
        <v>167</v>
      </c>
      <c r="E283" s="35">
        <v>1</v>
      </c>
      <c r="F283" s="36"/>
      <c r="G283" s="36">
        <v>7.5</v>
      </c>
      <c r="H283" s="36">
        <f t="shared" si="18"/>
        <v>15</v>
      </c>
      <c r="I283" s="36">
        <f t="shared" si="19"/>
        <v>18.54</v>
      </c>
    </row>
    <row r="284" spans="1:9" x14ac:dyDescent="0.25">
      <c r="A284" s="34" t="s">
        <v>23</v>
      </c>
      <c r="B284" s="35">
        <v>1</v>
      </c>
      <c r="C284" s="35">
        <f t="shared" si="17"/>
        <v>176</v>
      </c>
      <c r="D284" s="35">
        <v>167</v>
      </c>
      <c r="E284" s="35">
        <v>9</v>
      </c>
      <c r="F284" s="36"/>
      <c r="G284" s="36">
        <v>6.8</v>
      </c>
      <c r="H284" s="36">
        <f t="shared" si="18"/>
        <v>122.4</v>
      </c>
      <c r="I284" s="36">
        <f t="shared" si="19"/>
        <v>151.27000000000001</v>
      </c>
    </row>
    <row r="285" spans="1:9" x14ac:dyDescent="0.25">
      <c r="A285" s="34" t="s">
        <v>23</v>
      </c>
      <c r="B285" s="35">
        <v>1</v>
      </c>
      <c r="C285" s="35">
        <f t="shared" si="17"/>
        <v>168</v>
      </c>
      <c r="D285" s="35">
        <v>167</v>
      </c>
      <c r="E285" s="35">
        <v>1</v>
      </c>
      <c r="F285" s="36"/>
      <c r="G285" s="36">
        <v>6.8</v>
      </c>
      <c r="H285" s="36">
        <f t="shared" si="18"/>
        <v>13.6</v>
      </c>
      <c r="I285" s="36">
        <f t="shared" si="19"/>
        <v>16.809999999999999</v>
      </c>
    </row>
    <row r="286" spans="1:9" x14ac:dyDescent="0.25">
      <c r="A286" s="34" t="s">
        <v>162</v>
      </c>
      <c r="B286" s="35">
        <v>1</v>
      </c>
      <c r="C286" s="35">
        <f t="shared" si="17"/>
        <v>196</v>
      </c>
      <c r="D286" s="35">
        <v>167</v>
      </c>
      <c r="E286" s="35">
        <v>29</v>
      </c>
      <c r="F286" s="36"/>
      <c r="G286" s="36">
        <v>7.26</v>
      </c>
      <c r="H286" s="36">
        <f t="shared" si="18"/>
        <v>421.08</v>
      </c>
      <c r="I286" s="36">
        <f t="shared" si="19"/>
        <v>520.41</v>
      </c>
    </row>
    <row r="287" spans="1:9" ht="33" x14ac:dyDescent="0.25">
      <c r="A287" s="74" t="s">
        <v>307</v>
      </c>
      <c r="B287" s="32">
        <f t="shared" ref="B287" si="20">SUM(B288:B323)</f>
        <v>36</v>
      </c>
      <c r="C287" s="32"/>
      <c r="D287" s="32"/>
      <c r="E287" s="32">
        <f>SUM(E288:E323)</f>
        <v>263</v>
      </c>
      <c r="F287" s="33"/>
      <c r="G287" s="33"/>
      <c r="H287" s="75">
        <f>SUM(H288:H323)</f>
        <v>2750.05</v>
      </c>
      <c r="I287" s="75">
        <f>SUM(I288:I323)</f>
        <v>3398.7499999999995</v>
      </c>
    </row>
    <row r="288" spans="1:9" x14ac:dyDescent="0.25">
      <c r="A288" s="34" t="s">
        <v>21</v>
      </c>
      <c r="B288" s="35">
        <v>1</v>
      </c>
      <c r="C288" s="35">
        <f t="shared" ref="C288:C323" si="21">D288+E288</f>
        <v>188</v>
      </c>
      <c r="D288" s="35">
        <v>167</v>
      </c>
      <c r="E288" s="35">
        <v>21</v>
      </c>
      <c r="F288" s="36"/>
      <c r="G288" s="36">
        <v>4.6500000000000004</v>
      </c>
      <c r="H288" s="36">
        <f t="shared" si="18"/>
        <v>195.3</v>
      </c>
      <c r="I288" s="36">
        <f t="shared" si="19"/>
        <v>241.37</v>
      </c>
    </row>
    <row r="289" spans="1:9" x14ac:dyDescent="0.25">
      <c r="A289" s="34" t="s">
        <v>21</v>
      </c>
      <c r="B289" s="35">
        <v>1</v>
      </c>
      <c r="C289" s="35">
        <f t="shared" si="21"/>
        <v>191</v>
      </c>
      <c r="D289" s="35">
        <v>167</v>
      </c>
      <c r="E289" s="35">
        <v>24</v>
      </c>
      <c r="F289" s="36"/>
      <c r="G289" s="36">
        <v>6.09</v>
      </c>
      <c r="H289" s="36">
        <f t="shared" si="18"/>
        <v>292.32</v>
      </c>
      <c r="I289" s="36">
        <f t="shared" si="19"/>
        <v>361.28</v>
      </c>
    </row>
    <row r="290" spans="1:9" x14ac:dyDescent="0.25">
      <c r="A290" s="34" t="s">
        <v>21</v>
      </c>
      <c r="B290" s="35">
        <v>1</v>
      </c>
      <c r="C290" s="35">
        <f t="shared" si="21"/>
        <v>175</v>
      </c>
      <c r="D290" s="35">
        <v>167</v>
      </c>
      <c r="E290" s="35">
        <v>8</v>
      </c>
      <c r="F290" s="36"/>
      <c r="G290" s="36">
        <v>6.3</v>
      </c>
      <c r="H290" s="36">
        <f t="shared" si="18"/>
        <v>100.8</v>
      </c>
      <c r="I290" s="36">
        <f t="shared" si="19"/>
        <v>124.58</v>
      </c>
    </row>
    <row r="291" spans="1:9" x14ac:dyDescent="0.25">
      <c r="A291" s="34" t="s">
        <v>21</v>
      </c>
      <c r="B291" s="35">
        <v>1</v>
      </c>
      <c r="C291" s="35">
        <f t="shared" si="21"/>
        <v>177</v>
      </c>
      <c r="D291" s="35">
        <v>167</v>
      </c>
      <c r="E291" s="35">
        <v>10</v>
      </c>
      <c r="F291" s="36"/>
      <c r="G291" s="36">
        <v>6.18</v>
      </c>
      <c r="H291" s="36">
        <f t="shared" si="18"/>
        <v>123.6</v>
      </c>
      <c r="I291" s="36">
        <f t="shared" si="19"/>
        <v>152.76</v>
      </c>
    </row>
    <row r="292" spans="1:9" x14ac:dyDescent="0.25">
      <c r="A292" s="34" t="s">
        <v>21</v>
      </c>
      <c r="B292" s="35">
        <v>1</v>
      </c>
      <c r="C292" s="35">
        <f t="shared" si="21"/>
        <v>173</v>
      </c>
      <c r="D292" s="35">
        <v>167</v>
      </c>
      <c r="E292" s="35">
        <v>6</v>
      </c>
      <c r="F292" s="36"/>
      <c r="G292" s="36">
        <v>4.72</v>
      </c>
      <c r="H292" s="36">
        <f t="shared" si="18"/>
        <v>56.64</v>
      </c>
      <c r="I292" s="36">
        <f t="shared" si="19"/>
        <v>70</v>
      </c>
    </row>
    <row r="293" spans="1:9" x14ac:dyDescent="0.25">
      <c r="A293" s="34" t="s">
        <v>21</v>
      </c>
      <c r="B293" s="35">
        <v>1</v>
      </c>
      <c r="C293" s="35">
        <f t="shared" si="21"/>
        <v>168</v>
      </c>
      <c r="D293" s="35">
        <v>167</v>
      </c>
      <c r="E293" s="35">
        <v>1</v>
      </c>
      <c r="F293" s="36"/>
      <c r="G293" s="36">
        <v>4.6500000000000004</v>
      </c>
      <c r="H293" s="36">
        <f t="shared" si="18"/>
        <v>9.3000000000000007</v>
      </c>
      <c r="I293" s="36">
        <f t="shared" si="19"/>
        <v>11.49</v>
      </c>
    </row>
    <row r="294" spans="1:9" x14ac:dyDescent="0.25">
      <c r="A294" s="34" t="s">
        <v>21</v>
      </c>
      <c r="B294" s="35">
        <v>1</v>
      </c>
      <c r="C294" s="35">
        <f t="shared" si="21"/>
        <v>179</v>
      </c>
      <c r="D294" s="35">
        <v>167</v>
      </c>
      <c r="E294" s="35">
        <v>12</v>
      </c>
      <c r="F294" s="36"/>
      <c r="G294" s="36">
        <v>6.09</v>
      </c>
      <c r="H294" s="36">
        <f t="shared" si="18"/>
        <v>146.16</v>
      </c>
      <c r="I294" s="36">
        <f t="shared" si="19"/>
        <v>180.64</v>
      </c>
    </row>
    <row r="295" spans="1:9" x14ac:dyDescent="0.25">
      <c r="A295" s="34" t="s">
        <v>21</v>
      </c>
      <c r="B295" s="35">
        <v>1</v>
      </c>
      <c r="C295" s="35">
        <f t="shared" si="21"/>
        <v>179</v>
      </c>
      <c r="D295" s="35">
        <v>167</v>
      </c>
      <c r="E295" s="35">
        <v>12</v>
      </c>
      <c r="F295" s="36"/>
      <c r="G295" s="36">
        <v>6.18</v>
      </c>
      <c r="H295" s="36">
        <f t="shared" si="18"/>
        <v>148.32</v>
      </c>
      <c r="I295" s="36">
        <f t="shared" si="19"/>
        <v>183.31</v>
      </c>
    </row>
    <row r="296" spans="1:9" x14ac:dyDescent="0.25">
      <c r="A296" s="34" t="s">
        <v>21</v>
      </c>
      <c r="B296" s="35">
        <v>1</v>
      </c>
      <c r="C296" s="35">
        <f t="shared" si="21"/>
        <v>169</v>
      </c>
      <c r="D296" s="35">
        <v>167</v>
      </c>
      <c r="E296" s="35">
        <v>2</v>
      </c>
      <c r="F296" s="36"/>
      <c r="G296" s="36">
        <v>6.3</v>
      </c>
      <c r="H296" s="36">
        <f t="shared" si="18"/>
        <v>25.2</v>
      </c>
      <c r="I296" s="36">
        <f t="shared" si="19"/>
        <v>31.14</v>
      </c>
    </row>
    <row r="297" spans="1:9" x14ac:dyDescent="0.25">
      <c r="A297" s="34" t="s">
        <v>21</v>
      </c>
      <c r="B297" s="35">
        <v>1</v>
      </c>
      <c r="C297" s="35">
        <f t="shared" si="21"/>
        <v>168</v>
      </c>
      <c r="D297" s="35">
        <v>167</v>
      </c>
      <c r="E297" s="35">
        <v>1</v>
      </c>
      <c r="F297" s="36"/>
      <c r="G297" s="36">
        <v>6.09</v>
      </c>
      <c r="H297" s="36">
        <f t="shared" si="18"/>
        <v>12.18</v>
      </c>
      <c r="I297" s="36">
        <f t="shared" si="19"/>
        <v>15.05</v>
      </c>
    </row>
    <row r="298" spans="1:9" x14ac:dyDescent="0.25">
      <c r="A298" s="34" t="s">
        <v>21</v>
      </c>
      <c r="B298" s="35">
        <v>1</v>
      </c>
      <c r="C298" s="35">
        <f t="shared" si="21"/>
        <v>168</v>
      </c>
      <c r="D298" s="35">
        <v>167</v>
      </c>
      <c r="E298" s="35">
        <v>1</v>
      </c>
      <c r="F298" s="36"/>
      <c r="G298" s="36">
        <v>6.24</v>
      </c>
      <c r="H298" s="36">
        <f t="shared" si="18"/>
        <v>12.48</v>
      </c>
      <c r="I298" s="36">
        <f t="shared" si="19"/>
        <v>15.42</v>
      </c>
    </row>
    <row r="299" spans="1:9" x14ac:dyDescent="0.25">
      <c r="A299" s="34" t="s">
        <v>21</v>
      </c>
      <c r="B299" s="35">
        <v>1</v>
      </c>
      <c r="C299" s="35">
        <f t="shared" si="21"/>
        <v>175</v>
      </c>
      <c r="D299" s="35">
        <v>167</v>
      </c>
      <c r="E299" s="35">
        <v>8</v>
      </c>
      <c r="F299" s="36"/>
      <c r="G299" s="36">
        <v>4.6500000000000004</v>
      </c>
      <c r="H299" s="36">
        <f t="shared" si="18"/>
        <v>74.400000000000006</v>
      </c>
      <c r="I299" s="36">
        <f t="shared" si="19"/>
        <v>91.95</v>
      </c>
    </row>
    <row r="300" spans="1:9" x14ac:dyDescent="0.25">
      <c r="A300" s="34" t="s">
        <v>21</v>
      </c>
      <c r="B300" s="35">
        <v>1</v>
      </c>
      <c r="C300" s="35">
        <f t="shared" si="21"/>
        <v>167.5</v>
      </c>
      <c r="D300" s="35">
        <v>167</v>
      </c>
      <c r="E300" s="35">
        <v>0.5</v>
      </c>
      <c r="F300" s="36"/>
      <c r="G300" s="36">
        <v>6.18</v>
      </c>
      <c r="H300" s="36">
        <f t="shared" si="18"/>
        <v>6.18</v>
      </c>
      <c r="I300" s="36">
        <f t="shared" si="19"/>
        <v>7.64</v>
      </c>
    </row>
    <row r="301" spans="1:9" x14ac:dyDescent="0.25">
      <c r="A301" s="34" t="s">
        <v>21</v>
      </c>
      <c r="B301" s="35">
        <v>1</v>
      </c>
      <c r="C301" s="35">
        <f t="shared" si="21"/>
        <v>168</v>
      </c>
      <c r="D301" s="35">
        <v>167</v>
      </c>
      <c r="E301" s="35">
        <v>1</v>
      </c>
      <c r="F301" s="36"/>
      <c r="G301" s="36">
        <v>4.6500000000000004</v>
      </c>
      <c r="H301" s="36">
        <f t="shared" si="18"/>
        <v>9.3000000000000007</v>
      </c>
      <c r="I301" s="36">
        <f t="shared" si="19"/>
        <v>11.49</v>
      </c>
    </row>
    <row r="302" spans="1:9" x14ac:dyDescent="0.25">
      <c r="A302" s="34" t="s">
        <v>21</v>
      </c>
      <c r="B302" s="35">
        <v>1</v>
      </c>
      <c r="C302" s="35">
        <f t="shared" si="21"/>
        <v>183</v>
      </c>
      <c r="D302" s="35">
        <v>167</v>
      </c>
      <c r="E302" s="35">
        <v>16</v>
      </c>
      <c r="F302" s="36"/>
      <c r="G302" s="36">
        <v>4.6500000000000004</v>
      </c>
      <c r="H302" s="36">
        <f t="shared" si="18"/>
        <v>148.80000000000001</v>
      </c>
      <c r="I302" s="36">
        <f t="shared" si="19"/>
        <v>183.9</v>
      </c>
    </row>
    <row r="303" spans="1:9" x14ac:dyDescent="0.25">
      <c r="A303" s="34" t="s">
        <v>21</v>
      </c>
      <c r="B303" s="35">
        <v>1</v>
      </c>
      <c r="C303" s="35">
        <f t="shared" si="21"/>
        <v>168</v>
      </c>
      <c r="D303" s="35">
        <v>167</v>
      </c>
      <c r="E303" s="35">
        <v>1</v>
      </c>
      <c r="F303" s="36"/>
      <c r="G303" s="36">
        <v>4.6500000000000004</v>
      </c>
      <c r="H303" s="36">
        <f t="shared" si="18"/>
        <v>9.3000000000000007</v>
      </c>
      <c r="I303" s="36">
        <f t="shared" si="19"/>
        <v>11.49</v>
      </c>
    </row>
    <row r="304" spans="1:9" x14ac:dyDescent="0.25">
      <c r="A304" s="34" t="s">
        <v>21</v>
      </c>
      <c r="B304" s="35">
        <v>1</v>
      </c>
      <c r="C304" s="35">
        <f t="shared" si="21"/>
        <v>168</v>
      </c>
      <c r="D304" s="35">
        <v>167</v>
      </c>
      <c r="E304" s="35">
        <v>1</v>
      </c>
      <c r="F304" s="36"/>
      <c r="G304" s="36">
        <v>6.09</v>
      </c>
      <c r="H304" s="36">
        <f t="shared" si="18"/>
        <v>12.18</v>
      </c>
      <c r="I304" s="36">
        <f t="shared" si="19"/>
        <v>15.05</v>
      </c>
    </row>
    <row r="305" spans="1:9" x14ac:dyDescent="0.25">
      <c r="A305" s="34" t="s">
        <v>21</v>
      </c>
      <c r="B305" s="35">
        <v>1</v>
      </c>
      <c r="C305" s="35">
        <f t="shared" si="21"/>
        <v>168</v>
      </c>
      <c r="D305" s="35">
        <v>167</v>
      </c>
      <c r="E305" s="35">
        <v>1</v>
      </c>
      <c r="F305" s="36"/>
      <c r="G305" s="36">
        <v>6.09</v>
      </c>
      <c r="H305" s="36">
        <f t="shared" si="18"/>
        <v>12.18</v>
      </c>
      <c r="I305" s="36">
        <f t="shared" si="19"/>
        <v>15.05</v>
      </c>
    </row>
    <row r="306" spans="1:9" x14ac:dyDescent="0.25">
      <c r="A306" s="34" t="s">
        <v>21</v>
      </c>
      <c r="B306" s="35">
        <v>1</v>
      </c>
      <c r="C306" s="35">
        <f t="shared" si="21"/>
        <v>171</v>
      </c>
      <c r="D306" s="35">
        <v>167</v>
      </c>
      <c r="E306" s="35">
        <v>4</v>
      </c>
      <c r="F306" s="36"/>
      <c r="G306" s="36">
        <v>4.6500000000000004</v>
      </c>
      <c r="H306" s="36">
        <f t="shared" si="18"/>
        <v>37.200000000000003</v>
      </c>
      <c r="I306" s="36">
        <f t="shared" si="19"/>
        <v>45.98</v>
      </c>
    </row>
    <row r="307" spans="1:9" x14ac:dyDescent="0.25">
      <c r="A307" s="34" t="s">
        <v>21</v>
      </c>
      <c r="B307" s="35">
        <v>1</v>
      </c>
      <c r="C307" s="35">
        <f t="shared" si="21"/>
        <v>168</v>
      </c>
      <c r="D307" s="35">
        <v>167</v>
      </c>
      <c r="E307" s="35">
        <v>1</v>
      </c>
      <c r="F307" s="36"/>
      <c r="G307" s="36">
        <v>6.09</v>
      </c>
      <c r="H307" s="36">
        <f t="shared" si="18"/>
        <v>12.18</v>
      </c>
      <c r="I307" s="36">
        <f t="shared" si="19"/>
        <v>15.05</v>
      </c>
    </row>
    <row r="308" spans="1:9" x14ac:dyDescent="0.25">
      <c r="A308" s="34" t="s">
        <v>21</v>
      </c>
      <c r="B308" s="35">
        <v>1</v>
      </c>
      <c r="C308" s="35">
        <f t="shared" si="21"/>
        <v>168</v>
      </c>
      <c r="D308" s="35">
        <v>167</v>
      </c>
      <c r="E308" s="35">
        <v>1</v>
      </c>
      <c r="F308" s="36"/>
      <c r="G308" s="36">
        <v>6.09</v>
      </c>
      <c r="H308" s="36">
        <f t="shared" si="18"/>
        <v>12.18</v>
      </c>
      <c r="I308" s="36">
        <f t="shared" si="19"/>
        <v>15.05</v>
      </c>
    </row>
    <row r="309" spans="1:9" x14ac:dyDescent="0.25">
      <c r="A309" s="34" t="s">
        <v>21</v>
      </c>
      <c r="B309" s="35">
        <v>1</v>
      </c>
      <c r="C309" s="35">
        <f t="shared" si="21"/>
        <v>176</v>
      </c>
      <c r="D309" s="35">
        <v>167</v>
      </c>
      <c r="E309" s="35">
        <v>9</v>
      </c>
      <c r="F309" s="36"/>
      <c r="G309" s="36">
        <v>6.09</v>
      </c>
      <c r="H309" s="36">
        <f t="shared" si="18"/>
        <v>109.62</v>
      </c>
      <c r="I309" s="36">
        <f t="shared" si="19"/>
        <v>135.47999999999999</v>
      </c>
    </row>
    <row r="310" spans="1:9" x14ac:dyDescent="0.25">
      <c r="A310" s="34" t="s">
        <v>21</v>
      </c>
      <c r="B310" s="35">
        <v>1</v>
      </c>
      <c r="C310" s="35">
        <f t="shared" si="21"/>
        <v>168</v>
      </c>
      <c r="D310" s="35">
        <v>167</v>
      </c>
      <c r="E310" s="35">
        <v>1</v>
      </c>
      <c r="F310" s="36"/>
      <c r="G310" s="36">
        <v>4.6500000000000004</v>
      </c>
      <c r="H310" s="36">
        <f t="shared" si="18"/>
        <v>9.3000000000000007</v>
      </c>
      <c r="I310" s="36">
        <f t="shared" si="19"/>
        <v>11.49</v>
      </c>
    </row>
    <row r="311" spans="1:9" x14ac:dyDescent="0.25">
      <c r="A311" s="34" t="s">
        <v>21</v>
      </c>
      <c r="B311" s="35">
        <v>1</v>
      </c>
      <c r="C311" s="35">
        <f t="shared" si="21"/>
        <v>175</v>
      </c>
      <c r="D311" s="35">
        <v>167</v>
      </c>
      <c r="E311" s="35">
        <v>8</v>
      </c>
      <c r="F311" s="36"/>
      <c r="G311" s="36">
        <v>4.6500000000000004</v>
      </c>
      <c r="H311" s="36">
        <f t="shared" si="18"/>
        <v>74.400000000000006</v>
      </c>
      <c r="I311" s="36">
        <f t="shared" si="19"/>
        <v>91.95</v>
      </c>
    </row>
    <row r="312" spans="1:9" x14ac:dyDescent="0.25">
      <c r="A312" s="34" t="s">
        <v>21</v>
      </c>
      <c r="B312" s="35">
        <v>1</v>
      </c>
      <c r="C312" s="35">
        <f t="shared" si="21"/>
        <v>173</v>
      </c>
      <c r="D312" s="35">
        <v>167</v>
      </c>
      <c r="E312" s="35">
        <v>6</v>
      </c>
      <c r="F312" s="36"/>
      <c r="G312" s="36">
        <v>4.6500000000000004</v>
      </c>
      <c r="H312" s="36">
        <f t="shared" si="18"/>
        <v>55.8</v>
      </c>
      <c r="I312" s="36">
        <f t="shared" si="19"/>
        <v>68.959999999999994</v>
      </c>
    </row>
    <row r="313" spans="1:9" x14ac:dyDescent="0.25">
      <c r="A313" s="34" t="s">
        <v>21</v>
      </c>
      <c r="B313" s="35">
        <v>1</v>
      </c>
      <c r="C313" s="35">
        <f t="shared" si="21"/>
        <v>168</v>
      </c>
      <c r="D313" s="35">
        <v>167</v>
      </c>
      <c r="E313" s="35">
        <v>1</v>
      </c>
      <c r="F313" s="36"/>
      <c r="G313" s="36">
        <v>4.6500000000000004</v>
      </c>
      <c r="H313" s="36">
        <f t="shared" si="18"/>
        <v>9.3000000000000007</v>
      </c>
      <c r="I313" s="36">
        <f t="shared" si="19"/>
        <v>11.49</v>
      </c>
    </row>
    <row r="314" spans="1:9" x14ac:dyDescent="0.25">
      <c r="A314" s="34" t="s">
        <v>21</v>
      </c>
      <c r="B314" s="35">
        <v>1</v>
      </c>
      <c r="C314" s="35">
        <f t="shared" si="21"/>
        <v>177</v>
      </c>
      <c r="D314" s="35">
        <v>167</v>
      </c>
      <c r="E314" s="35">
        <v>10</v>
      </c>
      <c r="F314" s="36"/>
      <c r="G314" s="36">
        <v>4.6500000000000004</v>
      </c>
      <c r="H314" s="36">
        <f t="shared" si="18"/>
        <v>93</v>
      </c>
      <c r="I314" s="36">
        <f t="shared" si="19"/>
        <v>114.94</v>
      </c>
    </row>
    <row r="315" spans="1:9" x14ac:dyDescent="0.25">
      <c r="A315" s="34" t="s">
        <v>21</v>
      </c>
      <c r="B315" s="35">
        <v>1</v>
      </c>
      <c r="C315" s="35">
        <f t="shared" si="21"/>
        <v>168</v>
      </c>
      <c r="D315" s="35">
        <v>167</v>
      </c>
      <c r="E315" s="35">
        <v>1</v>
      </c>
      <c r="F315" s="36"/>
      <c r="G315" s="36">
        <v>6.09</v>
      </c>
      <c r="H315" s="36">
        <f t="shared" si="18"/>
        <v>12.18</v>
      </c>
      <c r="I315" s="36">
        <f t="shared" si="19"/>
        <v>15.05</v>
      </c>
    </row>
    <row r="316" spans="1:9" x14ac:dyDescent="0.25">
      <c r="A316" s="34" t="s">
        <v>21</v>
      </c>
      <c r="B316" s="35">
        <v>1</v>
      </c>
      <c r="C316" s="35">
        <f t="shared" si="21"/>
        <v>167.5</v>
      </c>
      <c r="D316" s="35">
        <v>167</v>
      </c>
      <c r="E316" s="35">
        <v>0.5</v>
      </c>
      <c r="F316" s="36"/>
      <c r="G316" s="36">
        <v>6.09</v>
      </c>
      <c r="H316" s="36">
        <f t="shared" si="18"/>
        <v>6.09</v>
      </c>
      <c r="I316" s="36">
        <f t="shared" si="19"/>
        <v>7.53</v>
      </c>
    </row>
    <row r="317" spans="1:9" x14ac:dyDescent="0.25">
      <c r="A317" s="34" t="s">
        <v>21</v>
      </c>
      <c r="B317" s="35">
        <v>1</v>
      </c>
      <c r="C317" s="35">
        <f t="shared" si="21"/>
        <v>179</v>
      </c>
      <c r="D317" s="35">
        <v>167</v>
      </c>
      <c r="E317" s="35">
        <v>12</v>
      </c>
      <c r="F317" s="36"/>
      <c r="G317" s="36">
        <v>6.09</v>
      </c>
      <c r="H317" s="36">
        <f t="shared" si="18"/>
        <v>146.16</v>
      </c>
      <c r="I317" s="36">
        <f t="shared" si="19"/>
        <v>180.64</v>
      </c>
    </row>
    <row r="318" spans="1:9" x14ac:dyDescent="0.25">
      <c r="A318" s="34" t="s">
        <v>21</v>
      </c>
      <c r="B318" s="35">
        <v>1</v>
      </c>
      <c r="C318" s="35">
        <f t="shared" si="21"/>
        <v>172</v>
      </c>
      <c r="D318" s="35">
        <v>167</v>
      </c>
      <c r="E318" s="35">
        <v>5</v>
      </c>
      <c r="F318" s="36"/>
      <c r="G318" s="36">
        <v>4.6500000000000004</v>
      </c>
      <c r="H318" s="36">
        <f t="shared" si="18"/>
        <v>46.5</v>
      </c>
      <c r="I318" s="36">
        <f t="shared" si="19"/>
        <v>57.47</v>
      </c>
    </row>
    <row r="319" spans="1:9" x14ac:dyDescent="0.25">
      <c r="A319" s="34" t="s">
        <v>163</v>
      </c>
      <c r="B319" s="35">
        <v>1</v>
      </c>
      <c r="C319" s="35">
        <f t="shared" si="21"/>
        <v>188</v>
      </c>
      <c r="D319" s="35">
        <v>167</v>
      </c>
      <c r="E319" s="35">
        <v>21</v>
      </c>
      <c r="F319" s="36"/>
      <c r="G319" s="36">
        <v>4.75</v>
      </c>
      <c r="H319" s="36">
        <f t="shared" si="18"/>
        <v>199.5</v>
      </c>
      <c r="I319" s="36">
        <f t="shared" si="19"/>
        <v>246.56</v>
      </c>
    </row>
    <row r="320" spans="1:9" x14ac:dyDescent="0.25">
      <c r="A320" s="34" t="s">
        <v>163</v>
      </c>
      <c r="B320" s="35">
        <v>1</v>
      </c>
      <c r="C320" s="35">
        <f t="shared" si="21"/>
        <v>168</v>
      </c>
      <c r="D320" s="35">
        <v>167</v>
      </c>
      <c r="E320" s="35">
        <v>1</v>
      </c>
      <c r="F320" s="36"/>
      <c r="G320" s="36">
        <v>4.75</v>
      </c>
      <c r="H320" s="36">
        <f t="shared" si="18"/>
        <v>9.5</v>
      </c>
      <c r="I320" s="36">
        <f t="shared" si="19"/>
        <v>11.74</v>
      </c>
    </row>
    <row r="321" spans="1:9" x14ac:dyDescent="0.25">
      <c r="A321" s="34" t="s">
        <v>163</v>
      </c>
      <c r="B321" s="35">
        <v>1</v>
      </c>
      <c r="C321" s="35">
        <f t="shared" si="21"/>
        <v>204</v>
      </c>
      <c r="D321" s="35">
        <v>167</v>
      </c>
      <c r="E321" s="35">
        <v>37</v>
      </c>
      <c r="F321" s="36"/>
      <c r="G321" s="36">
        <v>4.75</v>
      </c>
      <c r="H321" s="36">
        <f t="shared" si="18"/>
        <v>351.5</v>
      </c>
      <c r="I321" s="36">
        <f t="shared" si="19"/>
        <v>434.42</v>
      </c>
    </row>
    <row r="322" spans="1:9" x14ac:dyDescent="0.25">
      <c r="A322" s="34" t="s">
        <v>163</v>
      </c>
      <c r="B322" s="35">
        <v>1</v>
      </c>
      <c r="C322" s="35">
        <f t="shared" si="21"/>
        <v>184</v>
      </c>
      <c r="D322" s="35">
        <v>167</v>
      </c>
      <c r="E322" s="35">
        <v>17</v>
      </c>
      <c r="F322" s="36"/>
      <c r="G322" s="36">
        <v>4.75</v>
      </c>
      <c r="H322" s="36">
        <f t="shared" si="18"/>
        <v>161.5</v>
      </c>
      <c r="I322" s="36">
        <f t="shared" si="19"/>
        <v>199.6</v>
      </c>
    </row>
    <row r="323" spans="1:9" x14ac:dyDescent="0.25">
      <c r="A323" s="34" t="s">
        <v>163</v>
      </c>
      <c r="B323" s="35">
        <v>1</v>
      </c>
      <c r="C323" s="35">
        <f t="shared" si="21"/>
        <v>168</v>
      </c>
      <c r="D323" s="35">
        <v>167</v>
      </c>
      <c r="E323" s="35">
        <v>1</v>
      </c>
      <c r="F323" s="36"/>
      <c r="G323" s="36">
        <v>4.75</v>
      </c>
      <c r="H323" s="36">
        <f t="shared" si="18"/>
        <v>9.5</v>
      </c>
      <c r="I323" s="36">
        <f t="shared" si="19"/>
        <v>11.74</v>
      </c>
    </row>
    <row r="324" spans="1:9" ht="33" x14ac:dyDescent="0.25">
      <c r="A324" s="74" t="s">
        <v>252</v>
      </c>
      <c r="B324" s="32">
        <f t="shared" ref="B324" si="22">SUM(B325:B381)</f>
        <v>57</v>
      </c>
      <c r="C324" s="32"/>
      <c r="D324" s="32"/>
      <c r="E324" s="32">
        <f>SUM(E325:E381)</f>
        <v>652</v>
      </c>
      <c r="F324" s="33"/>
      <c r="G324" s="33"/>
      <c r="H324" s="75">
        <f>SUM(H325:H381)</f>
        <v>6048.2300000000005</v>
      </c>
      <c r="I324" s="75">
        <f>SUM(I325:I381)</f>
        <v>7475.0599999999995</v>
      </c>
    </row>
    <row r="325" spans="1:9" x14ac:dyDescent="0.25">
      <c r="A325" s="37" t="s">
        <v>164</v>
      </c>
      <c r="B325" s="35">
        <v>1</v>
      </c>
      <c r="C325" s="35">
        <f t="shared" ref="C325:C381" si="23">D325+E325</f>
        <v>200</v>
      </c>
      <c r="D325" s="35">
        <v>167</v>
      </c>
      <c r="E325" s="35">
        <v>33</v>
      </c>
      <c r="F325" s="36"/>
      <c r="G325" s="36">
        <v>4.75</v>
      </c>
      <c r="H325" s="36">
        <f t="shared" si="18"/>
        <v>313.5</v>
      </c>
      <c r="I325" s="36">
        <f t="shared" si="19"/>
        <v>387.45</v>
      </c>
    </row>
    <row r="326" spans="1:9" x14ac:dyDescent="0.25">
      <c r="A326" s="37" t="s">
        <v>164</v>
      </c>
      <c r="B326" s="35">
        <v>1</v>
      </c>
      <c r="C326" s="35">
        <f t="shared" si="23"/>
        <v>192</v>
      </c>
      <c r="D326" s="35">
        <v>167</v>
      </c>
      <c r="E326" s="35">
        <v>25</v>
      </c>
      <c r="F326" s="36"/>
      <c r="G326" s="36">
        <v>4.75</v>
      </c>
      <c r="H326" s="36">
        <f t="shared" si="18"/>
        <v>237.5</v>
      </c>
      <c r="I326" s="36">
        <f t="shared" si="19"/>
        <v>293.52999999999997</v>
      </c>
    </row>
    <row r="327" spans="1:9" x14ac:dyDescent="0.25">
      <c r="A327" s="37" t="s">
        <v>165</v>
      </c>
      <c r="B327" s="35">
        <v>1</v>
      </c>
      <c r="C327" s="35">
        <f t="shared" si="23"/>
        <v>168</v>
      </c>
      <c r="D327" s="35">
        <v>167</v>
      </c>
      <c r="E327" s="35">
        <v>1</v>
      </c>
      <c r="F327" s="36"/>
      <c r="G327" s="36">
        <v>4.3</v>
      </c>
      <c r="H327" s="36">
        <f t="shared" si="18"/>
        <v>8.6</v>
      </c>
      <c r="I327" s="36">
        <f t="shared" si="19"/>
        <v>10.63</v>
      </c>
    </row>
    <row r="328" spans="1:9" x14ac:dyDescent="0.25">
      <c r="A328" s="37" t="s">
        <v>165</v>
      </c>
      <c r="B328" s="35">
        <v>1</v>
      </c>
      <c r="C328" s="35">
        <f t="shared" si="23"/>
        <v>179</v>
      </c>
      <c r="D328" s="35">
        <v>167</v>
      </c>
      <c r="E328" s="35">
        <v>12</v>
      </c>
      <c r="F328" s="36"/>
      <c r="G328" s="36">
        <v>5.49</v>
      </c>
      <c r="H328" s="36">
        <f t="shared" si="18"/>
        <v>131.76</v>
      </c>
      <c r="I328" s="36">
        <f t="shared" si="19"/>
        <v>162.84</v>
      </c>
    </row>
    <row r="329" spans="1:9" x14ac:dyDescent="0.25">
      <c r="A329" s="37" t="s">
        <v>165</v>
      </c>
      <c r="B329" s="35">
        <v>1</v>
      </c>
      <c r="C329" s="35">
        <f t="shared" si="23"/>
        <v>168</v>
      </c>
      <c r="D329" s="35">
        <v>167</v>
      </c>
      <c r="E329" s="35">
        <v>1</v>
      </c>
      <c r="F329" s="36"/>
      <c r="G329" s="36">
        <v>4.3</v>
      </c>
      <c r="H329" s="36">
        <f t="shared" si="18"/>
        <v>8.6</v>
      </c>
      <c r="I329" s="36">
        <f t="shared" si="19"/>
        <v>10.63</v>
      </c>
    </row>
    <row r="330" spans="1:9" x14ac:dyDescent="0.25">
      <c r="A330" s="37" t="s">
        <v>165</v>
      </c>
      <c r="B330" s="35">
        <v>1</v>
      </c>
      <c r="C330" s="35">
        <f t="shared" si="23"/>
        <v>168</v>
      </c>
      <c r="D330" s="35">
        <v>167</v>
      </c>
      <c r="E330" s="35">
        <v>1</v>
      </c>
      <c r="F330" s="36"/>
      <c r="G330" s="36">
        <v>5.49</v>
      </c>
      <c r="H330" s="36">
        <f t="shared" si="18"/>
        <v>10.98</v>
      </c>
      <c r="I330" s="36">
        <f t="shared" si="19"/>
        <v>13.57</v>
      </c>
    </row>
    <row r="331" spans="1:9" x14ac:dyDescent="0.25">
      <c r="A331" s="37" t="s">
        <v>165</v>
      </c>
      <c r="B331" s="35">
        <v>1</v>
      </c>
      <c r="C331" s="35">
        <f t="shared" si="23"/>
        <v>168</v>
      </c>
      <c r="D331" s="35">
        <v>167</v>
      </c>
      <c r="E331" s="35">
        <v>1</v>
      </c>
      <c r="F331" s="36"/>
      <c r="G331" s="36">
        <v>4.3</v>
      </c>
      <c r="H331" s="36">
        <f t="shared" si="18"/>
        <v>8.6</v>
      </c>
      <c r="I331" s="36">
        <f t="shared" si="19"/>
        <v>10.63</v>
      </c>
    </row>
    <row r="332" spans="1:9" x14ac:dyDescent="0.25">
      <c r="A332" s="37" t="s">
        <v>165</v>
      </c>
      <c r="B332" s="35">
        <v>1</v>
      </c>
      <c r="C332" s="35">
        <f t="shared" si="23"/>
        <v>168</v>
      </c>
      <c r="D332" s="35">
        <v>167</v>
      </c>
      <c r="E332" s="35">
        <v>1</v>
      </c>
      <c r="F332" s="36"/>
      <c r="G332" s="36">
        <v>5.49</v>
      </c>
      <c r="H332" s="36">
        <f t="shared" si="18"/>
        <v>10.98</v>
      </c>
      <c r="I332" s="36">
        <f t="shared" si="19"/>
        <v>13.57</v>
      </c>
    </row>
    <row r="333" spans="1:9" x14ac:dyDescent="0.25">
      <c r="A333" s="37" t="s">
        <v>165</v>
      </c>
      <c r="B333" s="35">
        <v>1</v>
      </c>
      <c r="C333" s="35">
        <f t="shared" si="23"/>
        <v>192</v>
      </c>
      <c r="D333" s="35">
        <v>167</v>
      </c>
      <c r="E333" s="35">
        <v>25</v>
      </c>
      <c r="F333" s="36"/>
      <c r="G333" s="36">
        <v>5.49</v>
      </c>
      <c r="H333" s="36">
        <f t="shared" si="18"/>
        <v>274.5</v>
      </c>
      <c r="I333" s="36">
        <f t="shared" si="19"/>
        <v>339.25</v>
      </c>
    </row>
    <row r="334" spans="1:9" x14ac:dyDescent="0.25">
      <c r="A334" s="37" t="s">
        <v>165</v>
      </c>
      <c r="B334" s="35">
        <v>1</v>
      </c>
      <c r="C334" s="35">
        <f t="shared" si="23"/>
        <v>176</v>
      </c>
      <c r="D334" s="35">
        <v>167</v>
      </c>
      <c r="E334" s="35">
        <v>9</v>
      </c>
      <c r="F334" s="36"/>
      <c r="G334" s="36">
        <v>4.3</v>
      </c>
      <c r="H334" s="36">
        <f t="shared" ref="H334:H381" si="24">ROUND(G334*E334*2,2)</f>
        <v>77.400000000000006</v>
      </c>
      <c r="I334" s="36">
        <f t="shared" ref="I334:I381" si="25">ROUND(H334*1.2359,2)</f>
        <v>95.66</v>
      </c>
    </row>
    <row r="335" spans="1:9" x14ac:dyDescent="0.25">
      <c r="A335" s="37" t="s">
        <v>165</v>
      </c>
      <c r="B335" s="35">
        <v>1</v>
      </c>
      <c r="C335" s="35">
        <f t="shared" si="23"/>
        <v>167.5</v>
      </c>
      <c r="D335" s="35">
        <v>167</v>
      </c>
      <c r="E335" s="35">
        <v>0.5</v>
      </c>
      <c r="F335" s="36"/>
      <c r="G335" s="36">
        <v>5.49</v>
      </c>
      <c r="H335" s="36">
        <f t="shared" si="24"/>
        <v>5.49</v>
      </c>
      <c r="I335" s="36">
        <f t="shared" si="25"/>
        <v>6.79</v>
      </c>
    </row>
    <row r="336" spans="1:9" x14ac:dyDescent="0.25">
      <c r="A336" s="37" t="s">
        <v>165</v>
      </c>
      <c r="B336" s="35">
        <v>1</v>
      </c>
      <c r="C336" s="35">
        <f t="shared" si="23"/>
        <v>168</v>
      </c>
      <c r="D336" s="35">
        <v>167</v>
      </c>
      <c r="E336" s="35">
        <v>1</v>
      </c>
      <c r="F336" s="36"/>
      <c r="G336" s="36">
        <v>4.3</v>
      </c>
      <c r="H336" s="36">
        <f t="shared" si="24"/>
        <v>8.6</v>
      </c>
      <c r="I336" s="36">
        <f t="shared" si="25"/>
        <v>10.63</v>
      </c>
    </row>
    <row r="337" spans="1:9" x14ac:dyDescent="0.25">
      <c r="A337" s="37" t="s">
        <v>165</v>
      </c>
      <c r="B337" s="35">
        <v>1</v>
      </c>
      <c r="C337" s="35">
        <f t="shared" si="23"/>
        <v>177</v>
      </c>
      <c r="D337" s="35">
        <v>167</v>
      </c>
      <c r="E337" s="35">
        <v>10</v>
      </c>
      <c r="F337" s="36"/>
      <c r="G337" s="36">
        <v>4.3</v>
      </c>
      <c r="H337" s="36">
        <f t="shared" si="24"/>
        <v>86</v>
      </c>
      <c r="I337" s="36">
        <f t="shared" si="25"/>
        <v>106.29</v>
      </c>
    </row>
    <row r="338" spans="1:9" x14ac:dyDescent="0.25">
      <c r="A338" s="37" t="s">
        <v>165</v>
      </c>
      <c r="B338" s="35">
        <v>1</v>
      </c>
      <c r="C338" s="35">
        <f t="shared" si="23"/>
        <v>172</v>
      </c>
      <c r="D338" s="35">
        <v>167</v>
      </c>
      <c r="E338" s="35">
        <v>5</v>
      </c>
      <c r="F338" s="36"/>
      <c r="G338" s="36">
        <v>4.3</v>
      </c>
      <c r="H338" s="36">
        <f t="shared" si="24"/>
        <v>43</v>
      </c>
      <c r="I338" s="36">
        <f t="shared" si="25"/>
        <v>53.14</v>
      </c>
    </row>
    <row r="339" spans="1:9" x14ac:dyDescent="0.25">
      <c r="A339" s="37" t="s">
        <v>165</v>
      </c>
      <c r="B339" s="35">
        <v>1</v>
      </c>
      <c r="C339" s="35">
        <f t="shared" si="23"/>
        <v>168</v>
      </c>
      <c r="D339" s="35">
        <v>167</v>
      </c>
      <c r="E339" s="35">
        <v>1</v>
      </c>
      <c r="F339" s="36"/>
      <c r="G339" s="36">
        <v>4.3</v>
      </c>
      <c r="H339" s="36">
        <f t="shared" si="24"/>
        <v>8.6</v>
      </c>
      <c r="I339" s="36">
        <f t="shared" si="25"/>
        <v>10.63</v>
      </c>
    </row>
    <row r="340" spans="1:9" x14ac:dyDescent="0.25">
      <c r="A340" s="37" t="s">
        <v>165</v>
      </c>
      <c r="B340" s="35">
        <v>1</v>
      </c>
      <c r="C340" s="35">
        <f t="shared" si="23"/>
        <v>168</v>
      </c>
      <c r="D340" s="35">
        <v>167</v>
      </c>
      <c r="E340" s="35">
        <v>1</v>
      </c>
      <c r="F340" s="36"/>
      <c r="G340" s="36">
        <v>4.3</v>
      </c>
      <c r="H340" s="36">
        <f t="shared" si="24"/>
        <v>8.6</v>
      </c>
      <c r="I340" s="36">
        <f t="shared" si="25"/>
        <v>10.63</v>
      </c>
    </row>
    <row r="341" spans="1:9" x14ac:dyDescent="0.25">
      <c r="A341" s="37" t="s">
        <v>165</v>
      </c>
      <c r="B341" s="35">
        <v>1</v>
      </c>
      <c r="C341" s="35">
        <f t="shared" si="23"/>
        <v>168</v>
      </c>
      <c r="D341" s="35">
        <v>167</v>
      </c>
      <c r="E341" s="35">
        <v>1</v>
      </c>
      <c r="F341" s="36"/>
      <c r="G341" s="36">
        <v>4.3</v>
      </c>
      <c r="H341" s="36">
        <f t="shared" si="24"/>
        <v>8.6</v>
      </c>
      <c r="I341" s="36">
        <f t="shared" si="25"/>
        <v>10.63</v>
      </c>
    </row>
    <row r="342" spans="1:9" x14ac:dyDescent="0.25">
      <c r="A342" s="37" t="s">
        <v>165</v>
      </c>
      <c r="B342" s="35">
        <v>1</v>
      </c>
      <c r="C342" s="35">
        <f t="shared" si="23"/>
        <v>174</v>
      </c>
      <c r="D342" s="35">
        <v>167</v>
      </c>
      <c r="E342" s="35">
        <v>7</v>
      </c>
      <c r="F342" s="36"/>
      <c r="G342" s="36">
        <v>5.49</v>
      </c>
      <c r="H342" s="36">
        <f t="shared" si="24"/>
        <v>76.86</v>
      </c>
      <c r="I342" s="36">
        <f t="shared" si="25"/>
        <v>94.99</v>
      </c>
    </row>
    <row r="343" spans="1:9" x14ac:dyDescent="0.25">
      <c r="A343" s="37" t="s">
        <v>165</v>
      </c>
      <c r="B343" s="35">
        <v>1</v>
      </c>
      <c r="C343" s="35">
        <f t="shared" si="23"/>
        <v>175</v>
      </c>
      <c r="D343" s="35">
        <v>167</v>
      </c>
      <c r="E343" s="35">
        <v>8</v>
      </c>
      <c r="F343" s="36"/>
      <c r="G343" s="36">
        <v>4.3</v>
      </c>
      <c r="H343" s="36">
        <f t="shared" si="24"/>
        <v>68.8</v>
      </c>
      <c r="I343" s="36">
        <f t="shared" si="25"/>
        <v>85.03</v>
      </c>
    </row>
    <row r="344" spans="1:9" x14ac:dyDescent="0.25">
      <c r="A344" s="37" t="s">
        <v>165</v>
      </c>
      <c r="B344" s="35">
        <v>1</v>
      </c>
      <c r="C344" s="35">
        <f t="shared" si="23"/>
        <v>168</v>
      </c>
      <c r="D344" s="35">
        <v>167</v>
      </c>
      <c r="E344" s="35">
        <v>1</v>
      </c>
      <c r="F344" s="36"/>
      <c r="G344" s="36">
        <v>4.3</v>
      </c>
      <c r="H344" s="36">
        <f t="shared" si="24"/>
        <v>8.6</v>
      </c>
      <c r="I344" s="36">
        <f t="shared" si="25"/>
        <v>10.63</v>
      </c>
    </row>
    <row r="345" spans="1:9" x14ac:dyDescent="0.25">
      <c r="A345" s="37" t="s">
        <v>165</v>
      </c>
      <c r="B345" s="35">
        <v>1</v>
      </c>
      <c r="C345" s="35">
        <f t="shared" si="23"/>
        <v>172</v>
      </c>
      <c r="D345" s="35">
        <v>167</v>
      </c>
      <c r="E345" s="35">
        <v>5</v>
      </c>
      <c r="F345" s="36"/>
      <c r="G345" s="36">
        <v>5.49</v>
      </c>
      <c r="H345" s="36">
        <f t="shared" si="24"/>
        <v>54.9</v>
      </c>
      <c r="I345" s="36">
        <f t="shared" si="25"/>
        <v>67.849999999999994</v>
      </c>
    </row>
    <row r="346" spans="1:9" x14ac:dyDescent="0.25">
      <c r="A346" s="37" t="s">
        <v>165</v>
      </c>
      <c r="B346" s="35">
        <v>1</v>
      </c>
      <c r="C346" s="35">
        <f t="shared" si="23"/>
        <v>172</v>
      </c>
      <c r="D346" s="35">
        <v>167</v>
      </c>
      <c r="E346" s="35">
        <v>5</v>
      </c>
      <c r="F346" s="36"/>
      <c r="G346" s="36">
        <v>5.49</v>
      </c>
      <c r="H346" s="36">
        <f t="shared" si="24"/>
        <v>54.9</v>
      </c>
      <c r="I346" s="36">
        <f t="shared" si="25"/>
        <v>67.849999999999994</v>
      </c>
    </row>
    <row r="347" spans="1:9" x14ac:dyDescent="0.25">
      <c r="A347" s="37" t="s">
        <v>165</v>
      </c>
      <c r="B347" s="35">
        <v>1</v>
      </c>
      <c r="C347" s="35">
        <f t="shared" si="23"/>
        <v>192</v>
      </c>
      <c r="D347" s="35">
        <v>167</v>
      </c>
      <c r="E347" s="35">
        <v>25</v>
      </c>
      <c r="F347" s="36"/>
      <c r="G347" s="36">
        <v>5.49</v>
      </c>
      <c r="H347" s="36">
        <f t="shared" si="24"/>
        <v>274.5</v>
      </c>
      <c r="I347" s="36">
        <f t="shared" si="25"/>
        <v>339.25</v>
      </c>
    </row>
    <row r="348" spans="1:9" x14ac:dyDescent="0.25">
      <c r="A348" s="37" t="s">
        <v>165</v>
      </c>
      <c r="B348" s="35">
        <v>1</v>
      </c>
      <c r="C348" s="35">
        <f t="shared" si="23"/>
        <v>184</v>
      </c>
      <c r="D348" s="35">
        <v>167</v>
      </c>
      <c r="E348" s="35">
        <v>17</v>
      </c>
      <c r="F348" s="36"/>
      <c r="G348" s="36">
        <v>5.49</v>
      </c>
      <c r="H348" s="36">
        <f t="shared" si="24"/>
        <v>186.66</v>
      </c>
      <c r="I348" s="36">
        <f t="shared" si="25"/>
        <v>230.69</v>
      </c>
    </row>
    <row r="349" spans="1:9" x14ac:dyDescent="0.25">
      <c r="A349" s="37" t="s">
        <v>165</v>
      </c>
      <c r="B349" s="35">
        <v>1</v>
      </c>
      <c r="C349" s="35">
        <f t="shared" si="23"/>
        <v>191</v>
      </c>
      <c r="D349" s="35">
        <v>167</v>
      </c>
      <c r="E349" s="35">
        <v>24</v>
      </c>
      <c r="F349" s="36"/>
      <c r="G349" s="36">
        <v>5.49</v>
      </c>
      <c r="H349" s="36">
        <f t="shared" si="24"/>
        <v>263.52</v>
      </c>
      <c r="I349" s="36">
        <f t="shared" si="25"/>
        <v>325.68</v>
      </c>
    </row>
    <row r="350" spans="1:9" x14ac:dyDescent="0.25">
      <c r="A350" s="37" t="s">
        <v>165</v>
      </c>
      <c r="B350" s="35">
        <v>1</v>
      </c>
      <c r="C350" s="35">
        <f t="shared" si="23"/>
        <v>168</v>
      </c>
      <c r="D350" s="35">
        <v>167</v>
      </c>
      <c r="E350" s="35">
        <v>1</v>
      </c>
      <c r="F350" s="36"/>
      <c r="G350" s="36">
        <v>5.49</v>
      </c>
      <c r="H350" s="36">
        <f t="shared" si="24"/>
        <v>10.98</v>
      </c>
      <c r="I350" s="36">
        <f t="shared" si="25"/>
        <v>13.57</v>
      </c>
    </row>
    <row r="351" spans="1:9" x14ac:dyDescent="0.25">
      <c r="A351" s="37" t="s">
        <v>165</v>
      </c>
      <c r="B351" s="35">
        <v>1</v>
      </c>
      <c r="C351" s="35">
        <f t="shared" si="23"/>
        <v>169</v>
      </c>
      <c r="D351" s="35">
        <v>167</v>
      </c>
      <c r="E351" s="35">
        <v>2</v>
      </c>
      <c r="F351" s="36"/>
      <c r="G351" s="36">
        <v>4.3</v>
      </c>
      <c r="H351" s="36">
        <f t="shared" si="24"/>
        <v>17.2</v>
      </c>
      <c r="I351" s="36">
        <f t="shared" si="25"/>
        <v>21.26</v>
      </c>
    </row>
    <row r="352" spans="1:9" x14ac:dyDescent="0.25">
      <c r="A352" s="37" t="s">
        <v>165</v>
      </c>
      <c r="B352" s="35">
        <v>1</v>
      </c>
      <c r="C352" s="35">
        <f t="shared" si="23"/>
        <v>172</v>
      </c>
      <c r="D352" s="35">
        <v>167</v>
      </c>
      <c r="E352" s="35">
        <v>5</v>
      </c>
      <c r="F352" s="36"/>
      <c r="G352" s="36">
        <v>4.3</v>
      </c>
      <c r="H352" s="36">
        <f t="shared" si="24"/>
        <v>43</v>
      </c>
      <c r="I352" s="36">
        <f t="shared" si="25"/>
        <v>53.14</v>
      </c>
    </row>
    <row r="353" spans="1:9" x14ac:dyDescent="0.25">
      <c r="A353" s="37" t="s">
        <v>165</v>
      </c>
      <c r="B353" s="35">
        <v>1</v>
      </c>
      <c r="C353" s="35">
        <f t="shared" si="23"/>
        <v>191</v>
      </c>
      <c r="D353" s="35">
        <v>167</v>
      </c>
      <c r="E353" s="35">
        <v>24</v>
      </c>
      <c r="F353" s="36"/>
      <c r="G353" s="36">
        <v>4.3</v>
      </c>
      <c r="H353" s="36">
        <f t="shared" si="24"/>
        <v>206.4</v>
      </c>
      <c r="I353" s="36">
        <f t="shared" si="25"/>
        <v>255.09</v>
      </c>
    </row>
    <row r="354" spans="1:9" x14ac:dyDescent="0.25">
      <c r="A354" s="37" t="s">
        <v>43</v>
      </c>
      <c r="B354" s="35">
        <v>1</v>
      </c>
      <c r="C354" s="35">
        <f t="shared" si="23"/>
        <v>177.5</v>
      </c>
      <c r="D354" s="35">
        <v>167</v>
      </c>
      <c r="E354" s="35">
        <v>10.5</v>
      </c>
      <c r="F354" s="36"/>
      <c r="G354" s="36">
        <v>5</v>
      </c>
      <c r="H354" s="36">
        <f t="shared" si="24"/>
        <v>105</v>
      </c>
      <c r="I354" s="36">
        <f t="shared" si="25"/>
        <v>129.77000000000001</v>
      </c>
    </row>
    <row r="355" spans="1:9" x14ac:dyDescent="0.25">
      <c r="A355" s="37" t="s">
        <v>43</v>
      </c>
      <c r="B355" s="35">
        <v>1</v>
      </c>
      <c r="C355" s="35">
        <f t="shared" si="23"/>
        <v>169</v>
      </c>
      <c r="D355" s="35">
        <v>167</v>
      </c>
      <c r="E355" s="35">
        <v>2</v>
      </c>
      <c r="F355" s="36"/>
      <c r="G355" s="36">
        <v>5</v>
      </c>
      <c r="H355" s="36">
        <f t="shared" si="24"/>
        <v>20</v>
      </c>
      <c r="I355" s="36">
        <f t="shared" si="25"/>
        <v>24.72</v>
      </c>
    </row>
    <row r="356" spans="1:9" x14ac:dyDescent="0.25">
      <c r="A356" s="37" t="s">
        <v>166</v>
      </c>
      <c r="B356" s="35">
        <v>1</v>
      </c>
      <c r="C356" s="35">
        <f t="shared" si="23"/>
        <v>168</v>
      </c>
      <c r="D356" s="35">
        <v>167</v>
      </c>
      <c r="E356" s="35">
        <v>1</v>
      </c>
      <c r="F356" s="36"/>
      <c r="G356" s="36">
        <v>4.4000000000000004</v>
      </c>
      <c r="H356" s="36">
        <f t="shared" si="24"/>
        <v>8.8000000000000007</v>
      </c>
      <c r="I356" s="36">
        <f t="shared" si="25"/>
        <v>10.88</v>
      </c>
    </row>
    <row r="357" spans="1:9" x14ac:dyDescent="0.25">
      <c r="A357" s="37" t="s">
        <v>166</v>
      </c>
      <c r="B357" s="35">
        <v>1</v>
      </c>
      <c r="C357" s="35">
        <f t="shared" si="23"/>
        <v>196</v>
      </c>
      <c r="D357" s="35">
        <v>167</v>
      </c>
      <c r="E357" s="35">
        <v>29</v>
      </c>
      <c r="F357" s="36"/>
      <c r="G357" s="36">
        <v>4.4000000000000004</v>
      </c>
      <c r="H357" s="36">
        <f t="shared" si="24"/>
        <v>255.2</v>
      </c>
      <c r="I357" s="36">
        <f t="shared" si="25"/>
        <v>315.39999999999998</v>
      </c>
    </row>
    <row r="358" spans="1:9" x14ac:dyDescent="0.25">
      <c r="A358" s="37" t="s">
        <v>166</v>
      </c>
      <c r="B358" s="35">
        <v>1</v>
      </c>
      <c r="C358" s="35">
        <f t="shared" si="23"/>
        <v>168</v>
      </c>
      <c r="D358" s="35">
        <v>167</v>
      </c>
      <c r="E358" s="35">
        <v>1</v>
      </c>
      <c r="F358" s="36"/>
      <c r="G358" s="36">
        <v>4.4000000000000004</v>
      </c>
      <c r="H358" s="36">
        <f t="shared" si="24"/>
        <v>8.8000000000000007</v>
      </c>
      <c r="I358" s="36">
        <f t="shared" si="25"/>
        <v>10.88</v>
      </c>
    </row>
    <row r="359" spans="1:9" x14ac:dyDescent="0.25">
      <c r="A359" s="37" t="s">
        <v>166</v>
      </c>
      <c r="B359" s="35">
        <v>1</v>
      </c>
      <c r="C359" s="35">
        <f t="shared" si="23"/>
        <v>192</v>
      </c>
      <c r="D359" s="35">
        <v>167</v>
      </c>
      <c r="E359" s="35">
        <v>25</v>
      </c>
      <c r="F359" s="36"/>
      <c r="G359" s="36">
        <v>4.4000000000000004</v>
      </c>
      <c r="H359" s="36">
        <f t="shared" si="24"/>
        <v>220</v>
      </c>
      <c r="I359" s="36">
        <f t="shared" si="25"/>
        <v>271.89999999999998</v>
      </c>
    </row>
    <row r="360" spans="1:9" x14ac:dyDescent="0.25">
      <c r="A360" s="37" t="s">
        <v>166</v>
      </c>
      <c r="B360" s="35">
        <v>1</v>
      </c>
      <c r="C360" s="35">
        <f t="shared" si="23"/>
        <v>168</v>
      </c>
      <c r="D360" s="35">
        <v>167</v>
      </c>
      <c r="E360" s="35">
        <v>1</v>
      </c>
      <c r="F360" s="36"/>
      <c r="G360" s="36">
        <v>4.4000000000000004</v>
      </c>
      <c r="H360" s="36">
        <f t="shared" si="24"/>
        <v>8.8000000000000007</v>
      </c>
      <c r="I360" s="36">
        <f t="shared" si="25"/>
        <v>10.88</v>
      </c>
    </row>
    <row r="361" spans="1:9" x14ac:dyDescent="0.25">
      <c r="A361" s="37" t="s">
        <v>166</v>
      </c>
      <c r="B361" s="35">
        <v>1</v>
      </c>
      <c r="C361" s="35">
        <f t="shared" si="23"/>
        <v>168</v>
      </c>
      <c r="D361" s="35">
        <v>167</v>
      </c>
      <c r="E361" s="35">
        <v>1</v>
      </c>
      <c r="F361" s="36"/>
      <c r="G361" s="36">
        <v>4.4000000000000004</v>
      </c>
      <c r="H361" s="36">
        <f t="shared" si="24"/>
        <v>8.8000000000000007</v>
      </c>
      <c r="I361" s="36">
        <f t="shared" si="25"/>
        <v>10.88</v>
      </c>
    </row>
    <row r="362" spans="1:9" x14ac:dyDescent="0.25">
      <c r="A362" s="37" t="s">
        <v>166</v>
      </c>
      <c r="B362" s="35">
        <v>1</v>
      </c>
      <c r="C362" s="35">
        <f t="shared" si="23"/>
        <v>200</v>
      </c>
      <c r="D362" s="35">
        <v>167</v>
      </c>
      <c r="E362" s="35">
        <v>33</v>
      </c>
      <c r="F362" s="36"/>
      <c r="G362" s="36">
        <v>4.4000000000000004</v>
      </c>
      <c r="H362" s="36">
        <f t="shared" si="24"/>
        <v>290.39999999999998</v>
      </c>
      <c r="I362" s="36">
        <f t="shared" si="25"/>
        <v>358.91</v>
      </c>
    </row>
    <row r="363" spans="1:9" x14ac:dyDescent="0.25">
      <c r="A363" s="37" t="s">
        <v>166</v>
      </c>
      <c r="B363" s="35">
        <v>1</v>
      </c>
      <c r="C363" s="35">
        <f t="shared" si="23"/>
        <v>192</v>
      </c>
      <c r="D363" s="35">
        <v>167</v>
      </c>
      <c r="E363" s="35">
        <v>25</v>
      </c>
      <c r="F363" s="36"/>
      <c r="G363" s="36">
        <v>4.4000000000000004</v>
      </c>
      <c r="H363" s="36">
        <f t="shared" si="24"/>
        <v>220</v>
      </c>
      <c r="I363" s="36">
        <f t="shared" si="25"/>
        <v>271.89999999999998</v>
      </c>
    </row>
    <row r="364" spans="1:9" x14ac:dyDescent="0.25">
      <c r="A364" s="37" t="s">
        <v>166</v>
      </c>
      <c r="B364" s="35">
        <v>1</v>
      </c>
      <c r="C364" s="35">
        <f t="shared" si="23"/>
        <v>197</v>
      </c>
      <c r="D364" s="35">
        <v>167</v>
      </c>
      <c r="E364" s="35">
        <v>30</v>
      </c>
      <c r="F364" s="36"/>
      <c r="G364" s="36">
        <v>4.4000000000000004</v>
      </c>
      <c r="H364" s="36">
        <f t="shared" si="24"/>
        <v>264</v>
      </c>
      <c r="I364" s="36">
        <f t="shared" si="25"/>
        <v>326.27999999999997</v>
      </c>
    </row>
    <row r="365" spans="1:9" x14ac:dyDescent="0.25">
      <c r="A365" s="37" t="s">
        <v>166</v>
      </c>
      <c r="B365" s="35">
        <v>1</v>
      </c>
      <c r="C365" s="35">
        <f t="shared" si="23"/>
        <v>168</v>
      </c>
      <c r="D365" s="35">
        <v>167</v>
      </c>
      <c r="E365" s="35">
        <v>1</v>
      </c>
      <c r="F365" s="36"/>
      <c r="G365" s="36">
        <v>4.4000000000000004</v>
      </c>
      <c r="H365" s="36">
        <f t="shared" si="24"/>
        <v>8.8000000000000007</v>
      </c>
      <c r="I365" s="36">
        <f t="shared" si="25"/>
        <v>10.88</v>
      </c>
    </row>
    <row r="366" spans="1:9" x14ac:dyDescent="0.25">
      <c r="A366" s="37" t="s">
        <v>167</v>
      </c>
      <c r="B366" s="35">
        <v>1</v>
      </c>
      <c r="C366" s="35">
        <f t="shared" si="23"/>
        <v>184</v>
      </c>
      <c r="D366" s="35">
        <v>167</v>
      </c>
      <c r="E366" s="35">
        <v>17</v>
      </c>
      <c r="F366" s="36"/>
      <c r="G366" s="36">
        <v>4.4000000000000004</v>
      </c>
      <c r="H366" s="36">
        <f t="shared" si="24"/>
        <v>149.6</v>
      </c>
      <c r="I366" s="36">
        <f t="shared" si="25"/>
        <v>184.89</v>
      </c>
    </row>
    <row r="367" spans="1:9" x14ac:dyDescent="0.25">
      <c r="A367" s="37" t="s">
        <v>167</v>
      </c>
      <c r="B367" s="35">
        <v>1</v>
      </c>
      <c r="C367" s="35">
        <f t="shared" si="23"/>
        <v>192</v>
      </c>
      <c r="D367" s="35">
        <v>167</v>
      </c>
      <c r="E367" s="35">
        <v>25</v>
      </c>
      <c r="F367" s="36"/>
      <c r="G367" s="36">
        <v>4.4000000000000004</v>
      </c>
      <c r="H367" s="36">
        <f t="shared" si="24"/>
        <v>220</v>
      </c>
      <c r="I367" s="36">
        <f t="shared" si="25"/>
        <v>271.89999999999998</v>
      </c>
    </row>
    <row r="368" spans="1:9" x14ac:dyDescent="0.25">
      <c r="A368" s="37" t="s">
        <v>167</v>
      </c>
      <c r="B368" s="35">
        <v>1</v>
      </c>
      <c r="C368" s="35">
        <f t="shared" si="23"/>
        <v>192</v>
      </c>
      <c r="D368" s="35">
        <v>167</v>
      </c>
      <c r="E368" s="35">
        <v>25</v>
      </c>
      <c r="F368" s="36"/>
      <c r="G368" s="36">
        <v>4.4000000000000004</v>
      </c>
      <c r="H368" s="36">
        <f t="shared" si="24"/>
        <v>220</v>
      </c>
      <c r="I368" s="36">
        <f t="shared" si="25"/>
        <v>271.89999999999998</v>
      </c>
    </row>
    <row r="369" spans="1:9" x14ac:dyDescent="0.25">
      <c r="A369" s="37" t="s">
        <v>167</v>
      </c>
      <c r="B369" s="35">
        <v>1</v>
      </c>
      <c r="C369" s="35">
        <f t="shared" si="23"/>
        <v>192</v>
      </c>
      <c r="D369" s="35">
        <v>167</v>
      </c>
      <c r="E369" s="35">
        <v>25</v>
      </c>
      <c r="F369" s="36"/>
      <c r="G369" s="36">
        <v>4.4000000000000004</v>
      </c>
      <c r="H369" s="36">
        <f t="shared" si="24"/>
        <v>220</v>
      </c>
      <c r="I369" s="36">
        <f t="shared" si="25"/>
        <v>271.89999999999998</v>
      </c>
    </row>
    <row r="370" spans="1:9" x14ac:dyDescent="0.25">
      <c r="A370" s="37" t="s">
        <v>167</v>
      </c>
      <c r="B370" s="35">
        <v>1</v>
      </c>
      <c r="C370" s="35">
        <f t="shared" si="23"/>
        <v>184</v>
      </c>
      <c r="D370" s="35">
        <v>167</v>
      </c>
      <c r="E370" s="35">
        <v>17</v>
      </c>
      <c r="F370" s="36"/>
      <c r="G370" s="36">
        <v>4.4000000000000004</v>
      </c>
      <c r="H370" s="36">
        <f t="shared" si="24"/>
        <v>149.6</v>
      </c>
      <c r="I370" s="36">
        <f t="shared" si="25"/>
        <v>184.89</v>
      </c>
    </row>
    <row r="371" spans="1:9" x14ac:dyDescent="0.25">
      <c r="A371" s="37" t="s">
        <v>167</v>
      </c>
      <c r="B371" s="35">
        <v>1</v>
      </c>
      <c r="C371" s="35">
        <f t="shared" si="23"/>
        <v>168</v>
      </c>
      <c r="D371" s="35">
        <v>167</v>
      </c>
      <c r="E371" s="35">
        <v>1</v>
      </c>
      <c r="F371" s="36"/>
      <c r="G371" s="36">
        <v>4.4000000000000004</v>
      </c>
      <c r="H371" s="36">
        <f t="shared" si="24"/>
        <v>8.8000000000000007</v>
      </c>
      <c r="I371" s="36">
        <f t="shared" si="25"/>
        <v>10.88</v>
      </c>
    </row>
    <row r="372" spans="1:9" x14ac:dyDescent="0.25">
      <c r="A372" s="37" t="s">
        <v>167</v>
      </c>
      <c r="B372" s="35">
        <v>1</v>
      </c>
      <c r="C372" s="35">
        <f t="shared" si="23"/>
        <v>168</v>
      </c>
      <c r="D372" s="35">
        <v>167</v>
      </c>
      <c r="E372" s="35">
        <v>1</v>
      </c>
      <c r="F372" s="36"/>
      <c r="G372" s="36">
        <v>4.4000000000000004</v>
      </c>
      <c r="H372" s="36">
        <f t="shared" si="24"/>
        <v>8.8000000000000007</v>
      </c>
      <c r="I372" s="36">
        <f t="shared" si="25"/>
        <v>10.88</v>
      </c>
    </row>
    <row r="373" spans="1:9" x14ac:dyDescent="0.25">
      <c r="A373" s="37" t="s">
        <v>167</v>
      </c>
      <c r="B373" s="35">
        <v>1</v>
      </c>
      <c r="C373" s="35">
        <f t="shared" si="23"/>
        <v>200</v>
      </c>
      <c r="D373" s="35">
        <v>167</v>
      </c>
      <c r="E373" s="35">
        <v>33</v>
      </c>
      <c r="F373" s="36"/>
      <c r="G373" s="36">
        <v>4.4000000000000004</v>
      </c>
      <c r="H373" s="36">
        <f t="shared" si="24"/>
        <v>290.39999999999998</v>
      </c>
      <c r="I373" s="36">
        <f t="shared" si="25"/>
        <v>358.91</v>
      </c>
    </row>
    <row r="374" spans="1:9" x14ac:dyDescent="0.25">
      <c r="A374" s="37" t="s">
        <v>167</v>
      </c>
      <c r="B374" s="35">
        <v>1</v>
      </c>
      <c r="C374" s="35">
        <f t="shared" si="23"/>
        <v>192</v>
      </c>
      <c r="D374" s="35">
        <v>167</v>
      </c>
      <c r="E374" s="35">
        <v>25</v>
      </c>
      <c r="F374" s="36"/>
      <c r="G374" s="36">
        <v>4.4000000000000004</v>
      </c>
      <c r="H374" s="36">
        <f t="shared" si="24"/>
        <v>220</v>
      </c>
      <c r="I374" s="36">
        <f t="shared" si="25"/>
        <v>271.89999999999998</v>
      </c>
    </row>
    <row r="375" spans="1:9" x14ac:dyDescent="0.25">
      <c r="A375" s="37" t="s">
        <v>167</v>
      </c>
      <c r="B375" s="35">
        <v>1</v>
      </c>
      <c r="C375" s="35">
        <f t="shared" si="23"/>
        <v>192</v>
      </c>
      <c r="D375" s="35">
        <v>167</v>
      </c>
      <c r="E375" s="35">
        <v>25</v>
      </c>
      <c r="F375" s="36"/>
      <c r="G375" s="36">
        <v>4.4000000000000004</v>
      </c>
      <c r="H375" s="36">
        <f t="shared" si="24"/>
        <v>220</v>
      </c>
      <c r="I375" s="36">
        <f t="shared" si="25"/>
        <v>271.89999999999998</v>
      </c>
    </row>
    <row r="376" spans="1:9" x14ac:dyDescent="0.25">
      <c r="A376" s="37" t="s">
        <v>167</v>
      </c>
      <c r="B376" s="35">
        <v>1</v>
      </c>
      <c r="C376" s="35">
        <f t="shared" si="23"/>
        <v>192</v>
      </c>
      <c r="D376" s="35">
        <v>167</v>
      </c>
      <c r="E376" s="35">
        <v>25</v>
      </c>
      <c r="F376" s="36"/>
      <c r="G376" s="36">
        <v>4.4000000000000004</v>
      </c>
      <c r="H376" s="36">
        <f t="shared" si="24"/>
        <v>220</v>
      </c>
      <c r="I376" s="36">
        <f t="shared" si="25"/>
        <v>271.89999999999998</v>
      </c>
    </row>
    <row r="377" spans="1:9" x14ac:dyDescent="0.25">
      <c r="A377" s="37" t="s">
        <v>167</v>
      </c>
      <c r="B377" s="35">
        <v>1</v>
      </c>
      <c r="C377" s="35">
        <f t="shared" si="23"/>
        <v>168</v>
      </c>
      <c r="D377" s="35">
        <v>167</v>
      </c>
      <c r="E377" s="35">
        <v>1</v>
      </c>
      <c r="F377" s="36"/>
      <c r="G377" s="36">
        <v>4.4000000000000004</v>
      </c>
      <c r="H377" s="36">
        <f t="shared" si="24"/>
        <v>8.8000000000000007</v>
      </c>
      <c r="I377" s="36">
        <f t="shared" si="25"/>
        <v>10.88</v>
      </c>
    </row>
    <row r="378" spans="1:9" x14ac:dyDescent="0.25">
      <c r="A378" s="37" t="s">
        <v>167</v>
      </c>
      <c r="B378" s="35">
        <v>1</v>
      </c>
      <c r="C378" s="35">
        <f t="shared" si="23"/>
        <v>176</v>
      </c>
      <c r="D378" s="35">
        <v>167</v>
      </c>
      <c r="E378" s="35">
        <v>9</v>
      </c>
      <c r="F378" s="36"/>
      <c r="G378" s="36">
        <v>4.4000000000000004</v>
      </c>
      <c r="H378" s="36">
        <f t="shared" si="24"/>
        <v>79.2</v>
      </c>
      <c r="I378" s="36">
        <f t="shared" si="25"/>
        <v>97.88</v>
      </c>
    </row>
    <row r="379" spans="1:9" x14ac:dyDescent="0.25">
      <c r="A379" s="37" t="s">
        <v>167</v>
      </c>
      <c r="B379" s="35">
        <v>1</v>
      </c>
      <c r="C379" s="35">
        <f t="shared" si="23"/>
        <v>168</v>
      </c>
      <c r="D379" s="35">
        <v>167</v>
      </c>
      <c r="E379" s="35">
        <v>1</v>
      </c>
      <c r="F379" s="36"/>
      <c r="G379" s="36">
        <v>4.4000000000000004</v>
      </c>
      <c r="H379" s="36">
        <f t="shared" si="24"/>
        <v>8.8000000000000007</v>
      </c>
      <c r="I379" s="36">
        <f t="shared" si="25"/>
        <v>10.88</v>
      </c>
    </row>
    <row r="380" spans="1:9" x14ac:dyDescent="0.25">
      <c r="A380" s="37" t="s">
        <v>167</v>
      </c>
      <c r="B380" s="35">
        <v>1</v>
      </c>
      <c r="C380" s="35">
        <f t="shared" si="23"/>
        <v>168</v>
      </c>
      <c r="D380" s="35">
        <v>167</v>
      </c>
      <c r="E380" s="35">
        <v>1</v>
      </c>
      <c r="F380" s="36"/>
      <c r="G380" s="36">
        <v>4.4000000000000004</v>
      </c>
      <c r="H380" s="36">
        <f t="shared" si="24"/>
        <v>8.8000000000000007</v>
      </c>
      <c r="I380" s="36">
        <f t="shared" si="25"/>
        <v>10.88</v>
      </c>
    </row>
    <row r="381" spans="1:9" x14ac:dyDescent="0.25">
      <c r="A381" s="37" t="s">
        <v>167</v>
      </c>
      <c r="B381" s="35">
        <v>1</v>
      </c>
      <c r="C381" s="35">
        <f t="shared" si="23"/>
        <v>176</v>
      </c>
      <c r="D381" s="35">
        <v>167</v>
      </c>
      <c r="E381" s="35">
        <v>9</v>
      </c>
      <c r="F381" s="36"/>
      <c r="G381" s="36">
        <v>4.4000000000000004</v>
      </c>
      <c r="H381" s="36">
        <f t="shared" si="24"/>
        <v>79.2</v>
      </c>
      <c r="I381" s="36">
        <f t="shared" si="25"/>
        <v>97.88</v>
      </c>
    </row>
    <row r="382" spans="1:9" x14ac:dyDescent="0.25">
      <c r="B382" s="38"/>
      <c r="C382" s="38"/>
      <c r="D382" s="38"/>
      <c r="E382" s="38"/>
      <c r="F382" s="39"/>
      <c r="G382" s="39"/>
      <c r="H382" s="39"/>
      <c r="I382" s="39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9665-5B8E-4CA3-9482-BB5A24A16D04}">
  <sheetPr>
    <tabColor theme="5" tint="0.59999389629810485"/>
  </sheetPr>
  <dimension ref="A1:I360"/>
  <sheetViews>
    <sheetView zoomScale="80" zoomScaleNormal="80" workbookViewId="0">
      <selection activeCell="A10" sqref="A10:I10"/>
    </sheetView>
  </sheetViews>
  <sheetFormatPr defaultRowHeight="16.5" x14ac:dyDescent="0.25"/>
  <cols>
    <col min="1" max="1" width="72" style="24" customWidth="1"/>
    <col min="2" max="2" width="12.28515625" style="24" customWidth="1"/>
    <col min="3" max="3" width="11.5703125" style="24" customWidth="1"/>
    <col min="4" max="4" width="12.140625" style="24" customWidth="1"/>
    <col min="5" max="5" width="18.42578125" style="24" customWidth="1"/>
    <col min="6" max="6" width="16.5703125" style="24" customWidth="1"/>
    <col min="7" max="7" width="16.140625" style="24" customWidth="1"/>
    <col min="8" max="8" width="18" style="24" customWidth="1"/>
    <col min="9" max="9" width="17.42578125" style="24" customWidth="1"/>
    <col min="10" max="16384" width="9.140625" style="24"/>
  </cols>
  <sheetData>
    <row r="1" spans="1:9" x14ac:dyDescent="0.25">
      <c r="H1" s="237" t="s">
        <v>311</v>
      </c>
      <c r="I1" s="237"/>
    </row>
    <row r="2" spans="1:9" s="25" customFormat="1" ht="30.75" customHeight="1" x14ac:dyDescent="0.25">
      <c r="A2" s="238" t="s">
        <v>288</v>
      </c>
      <c r="B2" s="238"/>
      <c r="C2" s="238"/>
      <c r="D2" s="238"/>
      <c r="E2" s="238"/>
      <c r="F2" s="238"/>
      <c r="G2" s="238"/>
      <c r="H2" s="238"/>
      <c r="I2" s="238"/>
    </row>
    <row r="4" spans="1:9" x14ac:dyDescent="0.25">
      <c r="A4" s="24" t="s">
        <v>302</v>
      </c>
    </row>
    <row r="5" spans="1:9" x14ac:dyDescent="0.25">
      <c r="A5" s="24" t="s">
        <v>308</v>
      </c>
    </row>
    <row r="6" spans="1:9" x14ac:dyDescent="0.25">
      <c r="E6" s="26"/>
      <c r="H6" s="27"/>
    </row>
    <row r="7" spans="1:9" ht="26.25" customHeight="1" x14ac:dyDescent="0.25">
      <c r="A7" s="239"/>
      <c r="B7" s="239" t="s">
        <v>3</v>
      </c>
      <c r="C7" s="234" t="s">
        <v>4</v>
      </c>
      <c r="D7" s="234"/>
      <c r="E7" s="234"/>
      <c r="F7" s="234" t="s">
        <v>2</v>
      </c>
      <c r="G7" s="234" t="s">
        <v>304</v>
      </c>
      <c r="H7" s="235" t="s">
        <v>121</v>
      </c>
      <c r="I7" s="240" t="s">
        <v>122</v>
      </c>
    </row>
    <row r="8" spans="1:9" ht="24" customHeight="1" x14ac:dyDescent="0.25">
      <c r="A8" s="239"/>
      <c r="B8" s="239"/>
      <c r="C8" s="241" t="s">
        <v>291</v>
      </c>
      <c r="D8" s="241" t="s">
        <v>306</v>
      </c>
      <c r="E8" s="234" t="s">
        <v>123</v>
      </c>
      <c r="F8" s="234"/>
      <c r="G8" s="234"/>
      <c r="H8" s="235"/>
      <c r="I8" s="240"/>
    </row>
    <row r="9" spans="1:9" ht="32.25" customHeight="1" x14ac:dyDescent="0.25">
      <c r="A9" s="239"/>
      <c r="B9" s="239"/>
      <c r="C9" s="242"/>
      <c r="D9" s="242"/>
      <c r="E9" s="234"/>
      <c r="F9" s="234"/>
      <c r="G9" s="234"/>
      <c r="H9" s="235"/>
      <c r="I9" s="240"/>
    </row>
    <row r="10" spans="1:9" x14ac:dyDescent="0.25">
      <c r="A10" s="64">
        <v>1</v>
      </c>
      <c r="B10" s="64">
        <v>2</v>
      </c>
      <c r="C10" s="64" t="s">
        <v>19</v>
      </c>
      <c r="D10" s="64">
        <v>4</v>
      </c>
      <c r="E10" s="64">
        <v>5</v>
      </c>
      <c r="F10" s="64">
        <v>6</v>
      </c>
      <c r="G10" s="64">
        <v>7</v>
      </c>
      <c r="H10" s="64">
        <v>8</v>
      </c>
      <c r="I10" s="64" t="s">
        <v>295</v>
      </c>
    </row>
    <row r="11" spans="1:9" s="25" customFormat="1" ht="17.25" customHeight="1" x14ac:dyDescent="0.25">
      <c r="A11" s="28" t="s">
        <v>0</v>
      </c>
      <c r="B11" s="29">
        <f>SUM(B12,B141,B263,B299)</f>
        <v>345</v>
      </c>
      <c r="C11" s="29"/>
      <c r="D11" s="29"/>
      <c r="E11" s="29">
        <f>E12+E141+E263+E299</f>
        <v>5063.5</v>
      </c>
      <c r="F11" s="30"/>
      <c r="G11" s="30"/>
      <c r="H11" s="30">
        <f>H12+H141+H263+H299</f>
        <v>87818.479999999967</v>
      </c>
      <c r="I11" s="30">
        <f>I12+I141+I263+I299</f>
        <v>108534.84000000001</v>
      </c>
    </row>
    <row r="12" spans="1:9" x14ac:dyDescent="0.25">
      <c r="A12" s="74" t="s">
        <v>305</v>
      </c>
      <c r="B12" s="32">
        <f t="shared" ref="B12" si="0">SUM(B13:B140)</f>
        <v>128</v>
      </c>
      <c r="C12" s="32"/>
      <c r="D12" s="32"/>
      <c r="E12" s="32">
        <f>SUM(E13:E140)</f>
        <v>2419.5</v>
      </c>
      <c r="F12" s="33"/>
      <c r="G12" s="33"/>
      <c r="H12" s="33">
        <f>SUM(H13:H140)</f>
        <v>52578.959999999977</v>
      </c>
      <c r="I12" s="33">
        <f>SUM(I13:I140)</f>
        <v>64982.300000000017</v>
      </c>
    </row>
    <row r="13" spans="1:9" x14ac:dyDescent="0.25">
      <c r="A13" s="34" t="s">
        <v>124</v>
      </c>
      <c r="B13" s="35">
        <v>1</v>
      </c>
      <c r="C13" s="35">
        <f t="shared" ref="C13:C76" si="1">D13+E13</f>
        <v>161</v>
      </c>
      <c r="D13" s="35">
        <v>159</v>
      </c>
      <c r="E13" s="35">
        <v>2</v>
      </c>
      <c r="F13" s="36"/>
      <c r="G13" s="36">
        <v>14.46</v>
      </c>
      <c r="H13" s="36">
        <f>ROUND(G13*E13*2,2)</f>
        <v>57.84</v>
      </c>
      <c r="I13" s="36">
        <f>ROUND(H13*1.2359,2)</f>
        <v>71.48</v>
      </c>
    </row>
    <row r="14" spans="1:9" x14ac:dyDescent="0.25">
      <c r="A14" s="34" t="s">
        <v>125</v>
      </c>
      <c r="B14" s="35">
        <v>1</v>
      </c>
      <c r="C14" s="35">
        <f t="shared" si="1"/>
        <v>171</v>
      </c>
      <c r="D14" s="35">
        <v>159</v>
      </c>
      <c r="E14" s="35">
        <v>12</v>
      </c>
      <c r="F14" s="36"/>
      <c r="G14" s="36">
        <v>10.199999999999999</v>
      </c>
      <c r="H14" s="36">
        <f t="shared" ref="H14:H77" si="2">ROUND(G14*E14*2,2)</f>
        <v>244.8</v>
      </c>
      <c r="I14" s="36">
        <f t="shared" ref="I14:I77" si="3">ROUND(H14*1.2359,2)</f>
        <v>302.55</v>
      </c>
    </row>
    <row r="15" spans="1:9" x14ac:dyDescent="0.25">
      <c r="A15" s="34" t="s">
        <v>126</v>
      </c>
      <c r="B15" s="35">
        <v>1</v>
      </c>
      <c r="C15" s="35">
        <f t="shared" si="1"/>
        <v>200</v>
      </c>
      <c r="D15" s="35">
        <v>159</v>
      </c>
      <c r="E15" s="35">
        <v>41</v>
      </c>
      <c r="F15" s="36"/>
      <c r="G15" s="36">
        <v>12.42</v>
      </c>
      <c r="H15" s="36">
        <f t="shared" si="2"/>
        <v>1018.44</v>
      </c>
      <c r="I15" s="36">
        <f t="shared" si="3"/>
        <v>1258.69</v>
      </c>
    </row>
    <row r="16" spans="1:9" x14ac:dyDescent="0.25">
      <c r="A16" s="34" t="s">
        <v>126</v>
      </c>
      <c r="B16" s="35">
        <v>1</v>
      </c>
      <c r="C16" s="35">
        <f t="shared" si="1"/>
        <v>178</v>
      </c>
      <c r="D16" s="35">
        <v>159</v>
      </c>
      <c r="E16" s="35">
        <v>19</v>
      </c>
      <c r="F16" s="36"/>
      <c r="G16" s="36">
        <v>11.2</v>
      </c>
      <c r="H16" s="36">
        <f t="shared" si="2"/>
        <v>425.6</v>
      </c>
      <c r="I16" s="36">
        <f t="shared" si="3"/>
        <v>526</v>
      </c>
    </row>
    <row r="17" spans="1:9" x14ac:dyDescent="0.25">
      <c r="A17" s="34" t="s">
        <v>119</v>
      </c>
      <c r="B17" s="35">
        <v>1</v>
      </c>
      <c r="C17" s="35">
        <f t="shared" si="1"/>
        <v>160</v>
      </c>
      <c r="D17" s="35">
        <v>159</v>
      </c>
      <c r="E17" s="35">
        <v>1</v>
      </c>
      <c r="F17" s="36"/>
      <c r="G17" s="36">
        <v>8.8699999999999992</v>
      </c>
      <c r="H17" s="36">
        <f t="shared" si="2"/>
        <v>17.739999999999998</v>
      </c>
      <c r="I17" s="36">
        <f t="shared" si="3"/>
        <v>21.92</v>
      </c>
    </row>
    <row r="18" spans="1:9" x14ac:dyDescent="0.25">
      <c r="A18" s="34" t="s">
        <v>119</v>
      </c>
      <c r="B18" s="35">
        <v>1</v>
      </c>
      <c r="C18" s="35">
        <f t="shared" si="1"/>
        <v>196</v>
      </c>
      <c r="D18" s="35">
        <v>159</v>
      </c>
      <c r="E18" s="35">
        <v>37</v>
      </c>
      <c r="F18" s="36"/>
      <c r="G18" s="36">
        <v>8.8699999999999992</v>
      </c>
      <c r="H18" s="36">
        <f t="shared" si="2"/>
        <v>656.38</v>
      </c>
      <c r="I18" s="36">
        <f t="shared" si="3"/>
        <v>811.22</v>
      </c>
    </row>
    <row r="19" spans="1:9" x14ac:dyDescent="0.25">
      <c r="A19" s="34" t="s">
        <v>127</v>
      </c>
      <c r="B19" s="35">
        <v>1</v>
      </c>
      <c r="C19" s="35">
        <f t="shared" si="1"/>
        <v>169</v>
      </c>
      <c r="D19" s="35">
        <v>159</v>
      </c>
      <c r="E19" s="35">
        <v>10</v>
      </c>
      <c r="F19" s="36"/>
      <c r="G19" s="36">
        <v>14.75</v>
      </c>
      <c r="H19" s="36">
        <f t="shared" si="2"/>
        <v>295</v>
      </c>
      <c r="I19" s="36">
        <f t="shared" si="3"/>
        <v>364.59</v>
      </c>
    </row>
    <row r="20" spans="1:9" x14ac:dyDescent="0.25">
      <c r="A20" s="34" t="s">
        <v>127</v>
      </c>
      <c r="B20" s="35">
        <v>1</v>
      </c>
      <c r="C20" s="35">
        <f t="shared" si="1"/>
        <v>169</v>
      </c>
      <c r="D20" s="35">
        <v>159</v>
      </c>
      <c r="E20" s="35">
        <v>10</v>
      </c>
      <c r="F20" s="36"/>
      <c r="G20" s="36">
        <v>10.56</v>
      </c>
      <c r="H20" s="36">
        <f t="shared" si="2"/>
        <v>211.2</v>
      </c>
      <c r="I20" s="36">
        <f t="shared" si="3"/>
        <v>261.02</v>
      </c>
    </row>
    <row r="21" spans="1:9" x14ac:dyDescent="0.25">
      <c r="A21" s="34" t="s">
        <v>127</v>
      </c>
      <c r="B21" s="35">
        <v>1</v>
      </c>
      <c r="C21" s="35">
        <f t="shared" si="1"/>
        <v>169</v>
      </c>
      <c r="D21" s="35">
        <v>159</v>
      </c>
      <c r="E21" s="35">
        <v>10</v>
      </c>
      <c r="F21" s="36"/>
      <c r="G21" s="36">
        <v>14.75</v>
      </c>
      <c r="H21" s="36">
        <f t="shared" si="2"/>
        <v>295</v>
      </c>
      <c r="I21" s="36">
        <f t="shared" si="3"/>
        <v>364.59</v>
      </c>
    </row>
    <row r="22" spans="1:9" x14ac:dyDescent="0.25">
      <c r="A22" s="34" t="s">
        <v>127</v>
      </c>
      <c r="B22" s="35">
        <v>1</v>
      </c>
      <c r="C22" s="35">
        <f t="shared" si="1"/>
        <v>192.5</v>
      </c>
      <c r="D22" s="35">
        <v>159</v>
      </c>
      <c r="E22" s="35">
        <v>33.5</v>
      </c>
      <c r="F22" s="36"/>
      <c r="G22" s="36">
        <v>14.25</v>
      </c>
      <c r="H22" s="36">
        <f t="shared" si="2"/>
        <v>954.75</v>
      </c>
      <c r="I22" s="36">
        <f t="shared" si="3"/>
        <v>1179.98</v>
      </c>
    </row>
    <row r="23" spans="1:9" x14ac:dyDescent="0.25">
      <c r="A23" s="34" t="s">
        <v>128</v>
      </c>
      <c r="B23" s="35">
        <v>1</v>
      </c>
      <c r="C23" s="35">
        <f t="shared" si="1"/>
        <v>194</v>
      </c>
      <c r="D23" s="35">
        <v>159</v>
      </c>
      <c r="E23" s="35">
        <v>35</v>
      </c>
      <c r="F23" s="36"/>
      <c r="G23" s="36">
        <v>10.56</v>
      </c>
      <c r="H23" s="36">
        <f t="shared" si="2"/>
        <v>739.2</v>
      </c>
      <c r="I23" s="36">
        <f t="shared" si="3"/>
        <v>913.58</v>
      </c>
    </row>
    <row r="24" spans="1:9" x14ac:dyDescent="0.25">
      <c r="A24" s="34" t="s">
        <v>128</v>
      </c>
      <c r="B24" s="35">
        <v>1</v>
      </c>
      <c r="C24" s="35">
        <f t="shared" si="1"/>
        <v>166</v>
      </c>
      <c r="D24" s="35">
        <v>159</v>
      </c>
      <c r="E24" s="35">
        <v>7</v>
      </c>
      <c r="F24" s="36"/>
      <c r="G24" s="36">
        <v>10.56</v>
      </c>
      <c r="H24" s="36">
        <f t="shared" si="2"/>
        <v>147.84</v>
      </c>
      <c r="I24" s="36">
        <f t="shared" si="3"/>
        <v>182.72</v>
      </c>
    </row>
    <row r="25" spans="1:9" x14ac:dyDescent="0.25">
      <c r="A25" s="34" t="s">
        <v>128</v>
      </c>
      <c r="B25" s="35">
        <v>1</v>
      </c>
      <c r="C25" s="35">
        <f t="shared" si="1"/>
        <v>168</v>
      </c>
      <c r="D25" s="35">
        <v>159</v>
      </c>
      <c r="E25" s="35">
        <v>9</v>
      </c>
      <c r="F25" s="36"/>
      <c r="G25" s="36">
        <v>10.46</v>
      </c>
      <c r="H25" s="36">
        <f t="shared" si="2"/>
        <v>188.28</v>
      </c>
      <c r="I25" s="36">
        <f t="shared" si="3"/>
        <v>232.7</v>
      </c>
    </row>
    <row r="26" spans="1:9" x14ac:dyDescent="0.25">
      <c r="A26" s="34" t="s">
        <v>128</v>
      </c>
      <c r="B26" s="35">
        <v>1</v>
      </c>
      <c r="C26" s="35">
        <f t="shared" si="1"/>
        <v>183</v>
      </c>
      <c r="D26" s="35">
        <v>159</v>
      </c>
      <c r="E26" s="35">
        <v>24</v>
      </c>
      <c r="F26" s="36"/>
      <c r="G26" s="36">
        <v>10.46</v>
      </c>
      <c r="H26" s="36">
        <f t="shared" si="2"/>
        <v>502.08</v>
      </c>
      <c r="I26" s="36">
        <f t="shared" si="3"/>
        <v>620.52</v>
      </c>
    </row>
    <row r="27" spans="1:9" x14ac:dyDescent="0.25">
      <c r="A27" s="34" t="s">
        <v>129</v>
      </c>
      <c r="B27" s="35">
        <v>1</v>
      </c>
      <c r="C27" s="35">
        <f t="shared" si="1"/>
        <v>192</v>
      </c>
      <c r="D27" s="35">
        <v>159</v>
      </c>
      <c r="E27" s="35">
        <v>33</v>
      </c>
      <c r="F27" s="36"/>
      <c r="G27" s="36">
        <v>10.56</v>
      </c>
      <c r="H27" s="36">
        <f t="shared" si="2"/>
        <v>696.96</v>
      </c>
      <c r="I27" s="36">
        <f t="shared" si="3"/>
        <v>861.37</v>
      </c>
    </row>
    <row r="28" spans="1:9" x14ac:dyDescent="0.25">
      <c r="A28" s="34" t="s">
        <v>129</v>
      </c>
      <c r="B28" s="35">
        <v>1</v>
      </c>
      <c r="C28" s="35">
        <f t="shared" si="1"/>
        <v>192</v>
      </c>
      <c r="D28" s="35">
        <v>159</v>
      </c>
      <c r="E28" s="35">
        <v>33</v>
      </c>
      <c r="F28" s="36"/>
      <c r="G28" s="36">
        <v>10.199999999999999</v>
      </c>
      <c r="H28" s="36">
        <f t="shared" si="2"/>
        <v>673.2</v>
      </c>
      <c r="I28" s="36">
        <f t="shared" si="3"/>
        <v>832.01</v>
      </c>
    </row>
    <row r="29" spans="1:9" x14ac:dyDescent="0.25">
      <c r="A29" s="34" t="s">
        <v>130</v>
      </c>
      <c r="B29" s="35">
        <v>1</v>
      </c>
      <c r="C29" s="35">
        <f t="shared" si="1"/>
        <v>177</v>
      </c>
      <c r="D29" s="35">
        <v>159</v>
      </c>
      <c r="E29" s="35">
        <v>18</v>
      </c>
      <c r="F29" s="36"/>
      <c r="G29" s="36">
        <v>10.56</v>
      </c>
      <c r="H29" s="36">
        <f t="shared" si="2"/>
        <v>380.16</v>
      </c>
      <c r="I29" s="36">
        <f t="shared" si="3"/>
        <v>469.84</v>
      </c>
    </row>
    <row r="30" spans="1:9" x14ac:dyDescent="0.25">
      <c r="A30" s="34" t="s">
        <v>130</v>
      </c>
      <c r="B30" s="35">
        <v>1</v>
      </c>
      <c r="C30" s="35">
        <f t="shared" si="1"/>
        <v>168</v>
      </c>
      <c r="D30" s="35">
        <v>159</v>
      </c>
      <c r="E30" s="35">
        <v>9</v>
      </c>
      <c r="F30" s="36"/>
      <c r="G30" s="36">
        <v>10.56</v>
      </c>
      <c r="H30" s="36">
        <f t="shared" si="2"/>
        <v>190.08</v>
      </c>
      <c r="I30" s="36">
        <f t="shared" si="3"/>
        <v>234.92</v>
      </c>
    </row>
    <row r="31" spans="1:9" x14ac:dyDescent="0.25">
      <c r="A31" s="34" t="s">
        <v>130</v>
      </c>
      <c r="B31" s="35">
        <v>1</v>
      </c>
      <c r="C31" s="35">
        <f t="shared" si="1"/>
        <v>168</v>
      </c>
      <c r="D31" s="35">
        <v>159</v>
      </c>
      <c r="E31" s="35">
        <v>9</v>
      </c>
      <c r="F31" s="36"/>
      <c r="G31" s="36">
        <v>10.56</v>
      </c>
      <c r="H31" s="36">
        <f t="shared" si="2"/>
        <v>190.08</v>
      </c>
      <c r="I31" s="36">
        <f t="shared" si="3"/>
        <v>234.92</v>
      </c>
    </row>
    <row r="32" spans="1:9" x14ac:dyDescent="0.25">
      <c r="A32" s="34" t="s">
        <v>130</v>
      </c>
      <c r="B32" s="35">
        <v>1</v>
      </c>
      <c r="C32" s="35">
        <f t="shared" si="1"/>
        <v>162</v>
      </c>
      <c r="D32" s="35">
        <v>159</v>
      </c>
      <c r="E32" s="35">
        <v>3</v>
      </c>
      <c r="F32" s="36"/>
      <c r="G32" s="36">
        <v>14.61</v>
      </c>
      <c r="H32" s="36">
        <f t="shared" si="2"/>
        <v>87.66</v>
      </c>
      <c r="I32" s="36">
        <f t="shared" si="3"/>
        <v>108.34</v>
      </c>
    </row>
    <row r="33" spans="1:9" x14ac:dyDescent="0.25">
      <c r="A33" s="34" t="s">
        <v>130</v>
      </c>
      <c r="B33" s="35">
        <v>1</v>
      </c>
      <c r="C33" s="35">
        <f t="shared" si="1"/>
        <v>204</v>
      </c>
      <c r="D33" s="35">
        <v>159</v>
      </c>
      <c r="E33" s="35">
        <v>45</v>
      </c>
      <c r="F33" s="36"/>
      <c r="G33" s="36">
        <v>10.56</v>
      </c>
      <c r="H33" s="36">
        <f t="shared" si="2"/>
        <v>950.4</v>
      </c>
      <c r="I33" s="36">
        <f t="shared" si="3"/>
        <v>1174.5999999999999</v>
      </c>
    </row>
    <row r="34" spans="1:9" x14ac:dyDescent="0.25">
      <c r="A34" s="34" t="s">
        <v>130</v>
      </c>
      <c r="B34" s="35">
        <v>1</v>
      </c>
      <c r="C34" s="35">
        <f t="shared" si="1"/>
        <v>177</v>
      </c>
      <c r="D34" s="35">
        <v>159</v>
      </c>
      <c r="E34" s="35">
        <v>18</v>
      </c>
      <c r="F34" s="36"/>
      <c r="G34" s="36">
        <v>14.46</v>
      </c>
      <c r="H34" s="36">
        <f t="shared" si="2"/>
        <v>520.55999999999995</v>
      </c>
      <c r="I34" s="36">
        <f t="shared" si="3"/>
        <v>643.36</v>
      </c>
    </row>
    <row r="35" spans="1:9" x14ac:dyDescent="0.25">
      <c r="A35" s="34" t="s">
        <v>130</v>
      </c>
      <c r="B35" s="35">
        <v>1</v>
      </c>
      <c r="C35" s="35">
        <f t="shared" si="1"/>
        <v>175</v>
      </c>
      <c r="D35" s="35">
        <v>159</v>
      </c>
      <c r="E35" s="35">
        <v>16</v>
      </c>
      <c r="F35" s="36"/>
      <c r="G35" s="36">
        <v>10.199999999999999</v>
      </c>
      <c r="H35" s="36">
        <f t="shared" si="2"/>
        <v>326.39999999999998</v>
      </c>
      <c r="I35" s="36">
        <f t="shared" si="3"/>
        <v>403.4</v>
      </c>
    </row>
    <row r="36" spans="1:9" x14ac:dyDescent="0.25">
      <c r="A36" s="34" t="s">
        <v>130</v>
      </c>
      <c r="B36" s="35">
        <v>1</v>
      </c>
      <c r="C36" s="35">
        <f t="shared" si="1"/>
        <v>170</v>
      </c>
      <c r="D36" s="35">
        <v>159</v>
      </c>
      <c r="E36" s="35">
        <v>11</v>
      </c>
      <c r="F36" s="36"/>
      <c r="G36" s="36">
        <v>10.46</v>
      </c>
      <c r="H36" s="36">
        <f t="shared" si="2"/>
        <v>230.12</v>
      </c>
      <c r="I36" s="36">
        <f t="shared" si="3"/>
        <v>284.41000000000003</v>
      </c>
    </row>
    <row r="37" spans="1:9" x14ac:dyDescent="0.25">
      <c r="A37" s="34" t="s">
        <v>130</v>
      </c>
      <c r="B37" s="35">
        <v>1</v>
      </c>
      <c r="C37" s="35">
        <f t="shared" si="1"/>
        <v>186</v>
      </c>
      <c r="D37" s="35">
        <v>159</v>
      </c>
      <c r="E37" s="35">
        <v>27</v>
      </c>
      <c r="F37" s="36"/>
      <c r="G37" s="36">
        <v>14.46</v>
      </c>
      <c r="H37" s="36">
        <f t="shared" si="2"/>
        <v>780.84</v>
      </c>
      <c r="I37" s="36">
        <f t="shared" si="3"/>
        <v>965.04</v>
      </c>
    </row>
    <row r="38" spans="1:9" x14ac:dyDescent="0.25">
      <c r="A38" s="34" t="s">
        <v>130</v>
      </c>
      <c r="B38" s="35">
        <v>1</v>
      </c>
      <c r="C38" s="35">
        <f t="shared" si="1"/>
        <v>178</v>
      </c>
      <c r="D38" s="35">
        <v>159</v>
      </c>
      <c r="E38" s="35">
        <v>19</v>
      </c>
      <c r="F38" s="36"/>
      <c r="G38" s="36">
        <v>14.46</v>
      </c>
      <c r="H38" s="36">
        <f t="shared" si="2"/>
        <v>549.48</v>
      </c>
      <c r="I38" s="36">
        <f t="shared" si="3"/>
        <v>679.1</v>
      </c>
    </row>
    <row r="39" spans="1:9" x14ac:dyDescent="0.25">
      <c r="A39" s="34" t="s">
        <v>130</v>
      </c>
      <c r="B39" s="35">
        <v>1</v>
      </c>
      <c r="C39" s="35">
        <f t="shared" si="1"/>
        <v>181</v>
      </c>
      <c r="D39" s="35">
        <v>159</v>
      </c>
      <c r="E39" s="35">
        <v>22</v>
      </c>
      <c r="F39" s="36"/>
      <c r="G39" s="36">
        <v>10.35</v>
      </c>
      <c r="H39" s="36">
        <f t="shared" si="2"/>
        <v>455.4</v>
      </c>
      <c r="I39" s="36">
        <f t="shared" si="3"/>
        <v>562.83000000000004</v>
      </c>
    </row>
    <row r="40" spans="1:9" x14ac:dyDescent="0.25">
      <c r="A40" s="34" t="s">
        <v>130</v>
      </c>
      <c r="B40" s="35">
        <v>1</v>
      </c>
      <c r="C40" s="35">
        <f t="shared" si="1"/>
        <v>168</v>
      </c>
      <c r="D40" s="35">
        <v>159</v>
      </c>
      <c r="E40" s="35">
        <v>9</v>
      </c>
      <c r="F40" s="36"/>
      <c r="G40" s="36">
        <v>10.199999999999999</v>
      </c>
      <c r="H40" s="36">
        <f t="shared" si="2"/>
        <v>183.6</v>
      </c>
      <c r="I40" s="36">
        <f t="shared" si="3"/>
        <v>226.91</v>
      </c>
    </row>
    <row r="41" spans="1:9" x14ac:dyDescent="0.25">
      <c r="A41" s="34" t="s">
        <v>130</v>
      </c>
      <c r="B41" s="35">
        <v>1</v>
      </c>
      <c r="C41" s="35">
        <f t="shared" si="1"/>
        <v>185</v>
      </c>
      <c r="D41" s="35">
        <v>159</v>
      </c>
      <c r="E41" s="35">
        <v>26</v>
      </c>
      <c r="F41" s="36"/>
      <c r="G41" s="36">
        <v>10.199999999999999</v>
      </c>
      <c r="H41" s="36">
        <f t="shared" si="2"/>
        <v>530.4</v>
      </c>
      <c r="I41" s="36">
        <f t="shared" si="3"/>
        <v>655.52</v>
      </c>
    </row>
    <row r="42" spans="1:9" x14ac:dyDescent="0.25">
      <c r="A42" s="34" t="s">
        <v>130</v>
      </c>
      <c r="B42" s="35">
        <v>1</v>
      </c>
      <c r="C42" s="35">
        <f t="shared" si="1"/>
        <v>168</v>
      </c>
      <c r="D42" s="35">
        <v>159</v>
      </c>
      <c r="E42" s="35">
        <v>9</v>
      </c>
      <c r="F42" s="36"/>
      <c r="G42" s="36">
        <v>10.199999999999999</v>
      </c>
      <c r="H42" s="36">
        <f t="shared" si="2"/>
        <v>183.6</v>
      </c>
      <c r="I42" s="36">
        <f t="shared" si="3"/>
        <v>226.91</v>
      </c>
    </row>
    <row r="43" spans="1:9" x14ac:dyDescent="0.25">
      <c r="A43" s="34" t="s">
        <v>130</v>
      </c>
      <c r="B43" s="35">
        <v>1</v>
      </c>
      <c r="C43" s="35">
        <f t="shared" si="1"/>
        <v>171</v>
      </c>
      <c r="D43" s="35">
        <v>159</v>
      </c>
      <c r="E43" s="35">
        <v>12</v>
      </c>
      <c r="F43" s="36"/>
      <c r="G43" s="36">
        <v>10.199999999999999</v>
      </c>
      <c r="H43" s="36">
        <f t="shared" si="2"/>
        <v>244.8</v>
      </c>
      <c r="I43" s="36">
        <f t="shared" si="3"/>
        <v>302.55</v>
      </c>
    </row>
    <row r="44" spans="1:9" x14ac:dyDescent="0.25">
      <c r="A44" s="34" t="s">
        <v>130</v>
      </c>
      <c r="B44" s="35">
        <v>1</v>
      </c>
      <c r="C44" s="35">
        <f t="shared" si="1"/>
        <v>174</v>
      </c>
      <c r="D44" s="35">
        <v>159</v>
      </c>
      <c r="E44" s="35">
        <v>15</v>
      </c>
      <c r="F44" s="36"/>
      <c r="G44" s="36">
        <v>14.25</v>
      </c>
      <c r="H44" s="36">
        <f t="shared" si="2"/>
        <v>427.5</v>
      </c>
      <c r="I44" s="36">
        <f t="shared" si="3"/>
        <v>528.35</v>
      </c>
    </row>
    <row r="45" spans="1:9" x14ac:dyDescent="0.25">
      <c r="A45" s="34" t="s">
        <v>168</v>
      </c>
      <c r="B45" s="35">
        <v>1</v>
      </c>
      <c r="C45" s="35">
        <f t="shared" si="1"/>
        <v>164</v>
      </c>
      <c r="D45" s="35">
        <v>159</v>
      </c>
      <c r="E45" s="35">
        <v>5</v>
      </c>
      <c r="F45" s="36"/>
      <c r="G45" s="36">
        <v>12.96</v>
      </c>
      <c r="H45" s="36">
        <f t="shared" si="2"/>
        <v>129.6</v>
      </c>
      <c r="I45" s="36">
        <f t="shared" si="3"/>
        <v>160.16999999999999</v>
      </c>
    </row>
    <row r="46" spans="1:9" x14ac:dyDescent="0.25">
      <c r="A46" s="34" t="s">
        <v>133</v>
      </c>
      <c r="B46" s="35">
        <v>1</v>
      </c>
      <c r="C46" s="35">
        <f t="shared" si="1"/>
        <v>184</v>
      </c>
      <c r="D46" s="35">
        <v>159</v>
      </c>
      <c r="E46" s="35">
        <v>25</v>
      </c>
      <c r="F46" s="36"/>
      <c r="G46" s="36">
        <v>10.56</v>
      </c>
      <c r="H46" s="36">
        <f t="shared" si="2"/>
        <v>528</v>
      </c>
      <c r="I46" s="36">
        <f t="shared" si="3"/>
        <v>652.55999999999995</v>
      </c>
    </row>
    <row r="47" spans="1:9" x14ac:dyDescent="0.25">
      <c r="A47" s="34" t="s">
        <v>133</v>
      </c>
      <c r="B47" s="35">
        <v>1</v>
      </c>
      <c r="C47" s="35">
        <f t="shared" si="1"/>
        <v>175</v>
      </c>
      <c r="D47" s="35">
        <v>159</v>
      </c>
      <c r="E47" s="35">
        <v>16</v>
      </c>
      <c r="F47" s="36"/>
      <c r="G47" s="36">
        <v>10.56</v>
      </c>
      <c r="H47" s="36">
        <f t="shared" si="2"/>
        <v>337.92</v>
      </c>
      <c r="I47" s="36">
        <f t="shared" si="3"/>
        <v>417.64</v>
      </c>
    </row>
    <row r="48" spans="1:9" x14ac:dyDescent="0.25">
      <c r="A48" s="34" t="s">
        <v>133</v>
      </c>
      <c r="B48" s="35">
        <v>1</v>
      </c>
      <c r="C48" s="35">
        <f t="shared" si="1"/>
        <v>171</v>
      </c>
      <c r="D48" s="35">
        <v>159</v>
      </c>
      <c r="E48" s="35">
        <v>12</v>
      </c>
      <c r="F48" s="36"/>
      <c r="G48" s="36">
        <v>10.199999999999999</v>
      </c>
      <c r="H48" s="36">
        <f t="shared" si="2"/>
        <v>244.8</v>
      </c>
      <c r="I48" s="36">
        <f t="shared" si="3"/>
        <v>302.55</v>
      </c>
    </row>
    <row r="49" spans="1:9" x14ac:dyDescent="0.25">
      <c r="A49" s="34" t="s">
        <v>133</v>
      </c>
      <c r="B49" s="35">
        <v>1</v>
      </c>
      <c r="C49" s="35">
        <f t="shared" si="1"/>
        <v>175</v>
      </c>
      <c r="D49" s="35">
        <v>159</v>
      </c>
      <c r="E49" s="35">
        <v>16</v>
      </c>
      <c r="F49" s="36"/>
      <c r="G49" s="36">
        <v>10.35</v>
      </c>
      <c r="H49" s="36">
        <f t="shared" si="2"/>
        <v>331.2</v>
      </c>
      <c r="I49" s="36">
        <f t="shared" si="3"/>
        <v>409.33</v>
      </c>
    </row>
    <row r="50" spans="1:9" x14ac:dyDescent="0.25">
      <c r="A50" s="34" t="s">
        <v>133</v>
      </c>
      <c r="B50" s="35">
        <v>1</v>
      </c>
      <c r="C50" s="35">
        <f t="shared" si="1"/>
        <v>183</v>
      </c>
      <c r="D50" s="35">
        <v>159</v>
      </c>
      <c r="E50" s="35">
        <v>24</v>
      </c>
      <c r="F50" s="36"/>
      <c r="G50" s="36">
        <v>10.35</v>
      </c>
      <c r="H50" s="36">
        <f t="shared" si="2"/>
        <v>496.8</v>
      </c>
      <c r="I50" s="36">
        <f t="shared" si="3"/>
        <v>614</v>
      </c>
    </row>
    <row r="51" spans="1:9" x14ac:dyDescent="0.25">
      <c r="A51" s="34" t="s">
        <v>133</v>
      </c>
      <c r="B51" s="35">
        <v>1</v>
      </c>
      <c r="C51" s="35">
        <f t="shared" si="1"/>
        <v>191</v>
      </c>
      <c r="D51" s="35">
        <v>159</v>
      </c>
      <c r="E51" s="35">
        <v>32</v>
      </c>
      <c r="F51" s="36"/>
      <c r="G51" s="36">
        <v>10.199999999999999</v>
      </c>
      <c r="H51" s="36">
        <f t="shared" si="2"/>
        <v>652.79999999999995</v>
      </c>
      <c r="I51" s="36">
        <f t="shared" si="3"/>
        <v>806.8</v>
      </c>
    </row>
    <row r="52" spans="1:9" x14ac:dyDescent="0.25">
      <c r="A52" s="34" t="s">
        <v>133</v>
      </c>
      <c r="B52" s="35">
        <v>1</v>
      </c>
      <c r="C52" s="35">
        <f t="shared" si="1"/>
        <v>184</v>
      </c>
      <c r="D52" s="35">
        <v>159</v>
      </c>
      <c r="E52" s="35">
        <v>25</v>
      </c>
      <c r="F52" s="36"/>
      <c r="G52" s="36">
        <v>10.199999999999999</v>
      </c>
      <c r="H52" s="36">
        <f t="shared" si="2"/>
        <v>510</v>
      </c>
      <c r="I52" s="36">
        <f t="shared" si="3"/>
        <v>630.30999999999995</v>
      </c>
    </row>
    <row r="53" spans="1:9" x14ac:dyDescent="0.25">
      <c r="A53" s="34" t="s">
        <v>133</v>
      </c>
      <c r="B53" s="35">
        <v>1</v>
      </c>
      <c r="C53" s="35">
        <f t="shared" si="1"/>
        <v>183</v>
      </c>
      <c r="D53" s="35">
        <v>159</v>
      </c>
      <c r="E53" s="35">
        <v>24</v>
      </c>
      <c r="F53" s="36"/>
      <c r="G53" s="36">
        <v>10.199999999999999</v>
      </c>
      <c r="H53" s="36">
        <f t="shared" si="2"/>
        <v>489.6</v>
      </c>
      <c r="I53" s="36">
        <f t="shared" si="3"/>
        <v>605.1</v>
      </c>
    </row>
    <row r="54" spans="1:9" x14ac:dyDescent="0.25">
      <c r="A54" s="34" t="s">
        <v>134</v>
      </c>
      <c r="B54" s="35">
        <v>1</v>
      </c>
      <c r="C54" s="35">
        <f t="shared" si="1"/>
        <v>175</v>
      </c>
      <c r="D54" s="35">
        <v>159</v>
      </c>
      <c r="E54" s="35">
        <v>16</v>
      </c>
      <c r="F54" s="36"/>
      <c r="G54" s="36">
        <v>10.199999999999999</v>
      </c>
      <c r="H54" s="36">
        <f t="shared" si="2"/>
        <v>326.39999999999998</v>
      </c>
      <c r="I54" s="36">
        <f t="shared" si="3"/>
        <v>403.4</v>
      </c>
    </row>
    <row r="55" spans="1:9" x14ac:dyDescent="0.25">
      <c r="A55" s="34" t="s">
        <v>134</v>
      </c>
      <c r="B55" s="35">
        <v>1</v>
      </c>
      <c r="C55" s="35">
        <f t="shared" si="1"/>
        <v>192</v>
      </c>
      <c r="D55" s="35">
        <v>159</v>
      </c>
      <c r="E55" s="35">
        <v>33</v>
      </c>
      <c r="F55" s="36"/>
      <c r="G55" s="36">
        <v>10.199999999999999</v>
      </c>
      <c r="H55" s="36">
        <f t="shared" si="2"/>
        <v>673.2</v>
      </c>
      <c r="I55" s="36">
        <f t="shared" si="3"/>
        <v>832.01</v>
      </c>
    </row>
    <row r="56" spans="1:9" x14ac:dyDescent="0.25">
      <c r="A56" s="34" t="s">
        <v>135</v>
      </c>
      <c r="B56" s="35">
        <v>1</v>
      </c>
      <c r="C56" s="35">
        <f t="shared" si="1"/>
        <v>190</v>
      </c>
      <c r="D56" s="35">
        <v>159</v>
      </c>
      <c r="E56" s="35">
        <v>31</v>
      </c>
      <c r="F56" s="36"/>
      <c r="G56" s="36">
        <v>10.56</v>
      </c>
      <c r="H56" s="36">
        <f t="shared" si="2"/>
        <v>654.72</v>
      </c>
      <c r="I56" s="36">
        <f t="shared" si="3"/>
        <v>809.17</v>
      </c>
    </row>
    <row r="57" spans="1:9" x14ac:dyDescent="0.25">
      <c r="A57" s="34" t="s">
        <v>135</v>
      </c>
      <c r="B57" s="35">
        <v>1</v>
      </c>
      <c r="C57" s="35">
        <f t="shared" si="1"/>
        <v>191</v>
      </c>
      <c r="D57" s="35">
        <v>159</v>
      </c>
      <c r="E57" s="35">
        <v>32</v>
      </c>
      <c r="F57" s="36"/>
      <c r="G57" s="36">
        <v>10.56</v>
      </c>
      <c r="H57" s="36">
        <f t="shared" si="2"/>
        <v>675.84</v>
      </c>
      <c r="I57" s="36">
        <f t="shared" si="3"/>
        <v>835.27</v>
      </c>
    </row>
    <row r="58" spans="1:9" x14ac:dyDescent="0.25">
      <c r="A58" s="34" t="s">
        <v>135</v>
      </c>
      <c r="B58" s="35">
        <v>1</v>
      </c>
      <c r="C58" s="35">
        <f t="shared" si="1"/>
        <v>191</v>
      </c>
      <c r="D58" s="35">
        <v>159</v>
      </c>
      <c r="E58" s="35">
        <v>32</v>
      </c>
      <c r="F58" s="36"/>
      <c r="G58" s="36">
        <v>10.46</v>
      </c>
      <c r="H58" s="36">
        <f t="shared" si="2"/>
        <v>669.44</v>
      </c>
      <c r="I58" s="36">
        <f t="shared" si="3"/>
        <v>827.36</v>
      </c>
    </row>
    <row r="59" spans="1:9" x14ac:dyDescent="0.25">
      <c r="A59" s="34" t="s">
        <v>135</v>
      </c>
      <c r="B59" s="35">
        <v>1</v>
      </c>
      <c r="C59" s="35">
        <f t="shared" si="1"/>
        <v>191</v>
      </c>
      <c r="D59" s="35">
        <v>159</v>
      </c>
      <c r="E59" s="35">
        <v>32</v>
      </c>
      <c r="F59" s="36"/>
      <c r="G59" s="36">
        <v>10.56</v>
      </c>
      <c r="H59" s="36">
        <f t="shared" si="2"/>
        <v>675.84</v>
      </c>
      <c r="I59" s="36">
        <f t="shared" si="3"/>
        <v>835.27</v>
      </c>
    </row>
    <row r="60" spans="1:9" x14ac:dyDescent="0.25">
      <c r="A60" s="34" t="s">
        <v>135</v>
      </c>
      <c r="B60" s="35">
        <v>1</v>
      </c>
      <c r="C60" s="35">
        <f t="shared" si="1"/>
        <v>191</v>
      </c>
      <c r="D60" s="35">
        <v>159</v>
      </c>
      <c r="E60" s="35">
        <v>32</v>
      </c>
      <c r="F60" s="36"/>
      <c r="G60" s="36">
        <v>10.35</v>
      </c>
      <c r="H60" s="36">
        <f t="shared" si="2"/>
        <v>662.4</v>
      </c>
      <c r="I60" s="36">
        <f t="shared" si="3"/>
        <v>818.66</v>
      </c>
    </row>
    <row r="61" spans="1:9" x14ac:dyDescent="0.25">
      <c r="A61" s="34" t="s">
        <v>135</v>
      </c>
      <c r="B61" s="35">
        <v>1</v>
      </c>
      <c r="C61" s="35">
        <f t="shared" si="1"/>
        <v>191</v>
      </c>
      <c r="D61" s="35">
        <v>159</v>
      </c>
      <c r="E61" s="35">
        <v>32</v>
      </c>
      <c r="F61" s="36"/>
      <c r="G61" s="36">
        <v>10.199999999999999</v>
      </c>
      <c r="H61" s="36">
        <f t="shared" si="2"/>
        <v>652.79999999999995</v>
      </c>
      <c r="I61" s="36">
        <f t="shared" si="3"/>
        <v>806.8</v>
      </c>
    </row>
    <row r="62" spans="1:9" x14ac:dyDescent="0.25">
      <c r="A62" s="34" t="s">
        <v>135</v>
      </c>
      <c r="B62" s="35">
        <v>1</v>
      </c>
      <c r="C62" s="35">
        <f t="shared" si="1"/>
        <v>191</v>
      </c>
      <c r="D62" s="35">
        <v>159</v>
      </c>
      <c r="E62" s="35">
        <v>32</v>
      </c>
      <c r="F62" s="36"/>
      <c r="G62" s="36">
        <v>10.199999999999999</v>
      </c>
      <c r="H62" s="36">
        <f t="shared" si="2"/>
        <v>652.79999999999995</v>
      </c>
      <c r="I62" s="36">
        <f t="shared" si="3"/>
        <v>806.8</v>
      </c>
    </row>
    <row r="63" spans="1:9" x14ac:dyDescent="0.25">
      <c r="A63" s="34" t="s">
        <v>136</v>
      </c>
      <c r="B63" s="35">
        <v>1</v>
      </c>
      <c r="C63" s="35">
        <f t="shared" si="1"/>
        <v>179</v>
      </c>
      <c r="D63" s="35">
        <v>159</v>
      </c>
      <c r="E63" s="35">
        <v>20</v>
      </c>
      <c r="F63" s="36"/>
      <c r="G63" s="36">
        <v>15.24</v>
      </c>
      <c r="H63" s="36">
        <f t="shared" si="2"/>
        <v>609.6</v>
      </c>
      <c r="I63" s="36">
        <f t="shared" si="3"/>
        <v>753.4</v>
      </c>
    </row>
    <row r="64" spans="1:9" x14ac:dyDescent="0.25">
      <c r="A64" s="34" t="s">
        <v>136</v>
      </c>
      <c r="B64" s="35">
        <v>1</v>
      </c>
      <c r="C64" s="35">
        <f t="shared" si="1"/>
        <v>179</v>
      </c>
      <c r="D64" s="35">
        <v>159</v>
      </c>
      <c r="E64" s="35">
        <v>20</v>
      </c>
      <c r="F64" s="36"/>
      <c r="G64" s="36">
        <v>15.24</v>
      </c>
      <c r="H64" s="36">
        <f t="shared" si="2"/>
        <v>609.6</v>
      </c>
      <c r="I64" s="36">
        <f t="shared" si="3"/>
        <v>753.4</v>
      </c>
    </row>
    <row r="65" spans="1:9" x14ac:dyDescent="0.25">
      <c r="A65" s="34" t="s">
        <v>137</v>
      </c>
      <c r="B65" s="35">
        <v>1</v>
      </c>
      <c r="C65" s="35">
        <f t="shared" si="1"/>
        <v>179</v>
      </c>
      <c r="D65" s="35">
        <v>159</v>
      </c>
      <c r="E65" s="35">
        <v>20</v>
      </c>
      <c r="F65" s="36"/>
      <c r="G65" s="36">
        <v>12.96</v>
      </c>
      <c r="H65" s="36">
        <f t="shared" si="2"/>
        <v>518.4</v>
      </c>
      <c r="I65" s="36">
        <f t="shared" si="3"/>
        <v>640.69000000000005</v>
      </c>
    </row>
    <row r="66" spans="1:9" x14ac:dyDescent="0.25">
      <c r="A66" s="34" t="s">
        <v>137</v>
      </c>
      <c r="B66" s="35">
        <v>1</v>
      </c>
      <c r="C66" s="35">
        <f t="shared" si="1"/>
        <v>179</v>
      </c>
      <c r="D66" s="35">
        <v>159</v>
      </c>
      <c r="E66" s="35">
        <v>20</v>
      </c>
      <c r="F66" s="36"/>
      <c r="G66" s="36">
        <v>13.15</v>
      </c>
      <c r="H66" s="36">
        <f t="shared" si="2"/>
        <v>526</v>
      </c>
      <c r="I66" s="36">
        <f t="shared" si="3"/>
        <v>650.08000000000004</v>
      </c>
    </row>
    <row r="67" spans="1:9" x14ac:dyDescent="0.25">
      <c r="A67" s="34" t="s">
        <v>137</v>
      </c>
      <c r="B67" s="35">
        <v>1</v>
      </c>
      <c r="C67" s="35">
        <f t="shared" si="1"/>
        <v>179</v>
      </c>
      <c r="D67" s="35">
        <v>159</v>
      </c>
      <c r="E67" s="35">
        <v>20</v>
      </c>
      <c r="F67" s="36"/>
      <c r="G67" s="36">
        <v>12.96</v>
      </c>
      <c r="H67" s="36">
        <f t="shared" si="2"/>
        <v>518.4</v>
      </c>
      <c r="I67" s="36">
        <f t="shared" si="3"/>
        <v>640.69000000000005</v>
      </c>
    </row>
    <row r="68" spans="1:9" x14ac:dyDescent="0.25">
      <c r="A68" s="34" t="s">
        <v>138</v>
      </c>
      <c r="B68" s="35">
        <v>1</v>
      </c>
      <c r="C68" s="35">
        <f t="shared" si="1"/>
        <v>175</v>
      </c>
      <c r="D68" s="35">
        <v>159</v>
      </c>
      <c r="E68" s="35">
        <v>16</v>
      </c>
      <c r="F68" s="36"/>
      <c r="G68" s="36">
        <v>15.77</v>
      </c>
      <c r="H68" s="36">
        <f t="shared" si="2"/>
        <v>504.64</v>
      </c>
      <c r="I68" s="36">
        <f t="shared" si="3"/>
        <v>623.67999999999995</v>
      </c>
    </row>
    <row r="69" spans="1:9" x14ac:dyDescent="0.25">
      <c r="A69" s="34" t="s">
        <v>139</v>
      </c>
      <c r="B69" s="35">
        <v>1</v>
      </c>
      <c r="C69" s="35">
        <f t="shared" si="1"/>
        <v>161</v>
      </c>
      <c r="D69" s="35">
        <v>159</v>
      </c>
      <c r="E69" s="35">
        <v>2</v>
      </c>
      <c r="F69" s="36"/>
      <c r="G69" s="36">
        <v>10.56</v>
      </c>
      <c r="H69" s="36">
        <f t="shared" si="2"/>
        <v>42.24</v>
      </c>
      <c r="I69" s="36">
        <f t="shared" si="3"/>
        <v>52.2</v>
      </c>
    </row>
    <row r="70" spans="1:9" x14ac:dyDescent="0.25">
      <c r="A70" s="34" t="s">
        <v>140</v>
      </c>
      <c r="B70" s="35">
        <v>1</v>
      </c>
      <c r="C70" s="35">
        <f t="shared" si="1"/>
        <v>163</v>
      </c>
      <c r="D70" s="35">
        <v>159</v>
      </c>
      <c r="E70" s="35">
        <v>4</v>
      </c>
      <c r="F70" s="36"/>
      <c r="G70" s="36">
        <v>16.77</v>
      </c>
      <c r="H70" s="36">
        <f t="shared" si="2"/>
        <v>134.16</v>
      </c>
      <c r="I70" s="36">
        <f t="shared" si="3"/>
        <v>165.81</v>
      </c>
    </row>
    <row r="71" spans="1:9" x14ac:dyDescent="0.25">
      <c r="A71" s="34" t="s">
        <v>141</v>
      </c>
      <c r="B71" s="35">
        <v>1</v>
      </c>
      <c r="C71" s="35">
        <f t="shared" si="1"/>
        <v>176</v>
      </c>
      <c r="D71" s="35">
        <v>159</v>
      </c>
      <c r="E71" s="35">
        <v>17</v>
      </c>
      <c r="F71" s="36"/>
      <c r="G71" s="36">
        <v>14.01</v>
      </c>
      <c r="H71" s="36">
        <f t="shared" si="2"/>
        <v>476.34</v>
      </c>
      <c r="I71" s="36">
        <f t="shared" si="3"/>
        <v>588.71</v>
      </c>
    </row>
    <row r="72" spans="1:9" x14ac:dyDescent="0.25">
      <c r="A72" s="34" t="s">
        <v>141</v>
      </c>
      <c r="B72" s="35">
        <v>1</v>
      </c>
      <c r="C72" s="35">
        <f t="shared" si="1"/>
        <v>167</v>
      </c>
      <c r="D72" s="35">
        <v>159</v>
      </c>
      <c r="E72" s="35">
        <v>8</v>
      </c>
      <c r="F72" s="36"/>
      <c r="G72" s="36">
        <v>14.01</v>
      </c>
      <c r="H72" s="36">
        <f t="shared" si="2"/>
        <v>224.16</v>
      </c>
      <c r="I72" s="36">
        <f t="shared" si="3"/>
        <v>277.04000000000002</v>
      </c>
    </row>
    <row r="73" spans="1:9" x14ac:dyDescent="0.25">
      <c r="A73" s="34" t="s">
        <v>141</v>
      </c>
      <c r="B73" s="35">
        <v>1</v>
      </c>
      <c r="C73" s="35">
        <f t="shared" si="1"/>
        <v>175</v>
      </c>
      <c r="D73" s="35">
        <v>159</v>
      </c>
      <c r="E73" s="35">
        <v>16</v>
      </c>
      <c r="F73" s="36"/>
      <c r="G73" s="36">
        <v>14.01</v>
      </c>
      <c r="H73" s="36">
        <f t="shared" si="2"/>
        <v>448.32</v>
      </c>
      <c r="I73" s="36">
        <f t="shared" si="3"/>
        <v>554.08000000000004</v>
      </c>
    </row>
    <row r="74" spans="1:9" x14ac:dyDescent="0.25">
      <c r="A74" s="34" t="s">
        <v>141</v>
      </c>
      <c r="B74" s="35">
        <v>1</v>
      </c>
      <c r="C74" s="35">
        <f t="shared" si="1"/>
        <v>175</v>
      </c>
      <c r="D74" s="35">
        <v>159</v>
      </c>
      <c r="E74" s="35">
        <v>16</v>
      </c>
      <c r="F74" s="36"/>
      <c r="G74" s="36">
        <v>13.74</v>
      </c>
      <c r="H74" s="36">
        <f t="shared" si="2"/>
        <v>439.68</v>
      </c>
      <c r="I74" s="36">
        <f t="shared" si="3"/>
        <v>543.4</v>
      </c>
    </row>
    <row r="75" spans="1:9" x14ac:dyDescent="0.25">
      <c r="A75" s="34" t="s">
        <v>141</v>
      </c>
      <c r="B75" s="35">
        <v>1</v>
      </c>
      <c r="C75" s="35">
        <f t="shared" si="1"/>
        <v>191</v>
      </c>
      <c r="D75" s="35">
        <v>159</v>
      </c>
      <c r="E75" s="35">
        <v>32</v>
      </c>
      <c r="F75" s="36"/>
      <c r="G75" s="36">
        <v>13.74</v>
      </c>
      <c r="H75" s="36">
        <f t="shared" si="2"/>
        <v>879.36</v>
      </c>
      <c r="I75" s="36">
        <f t="shared" si="3"/>
        <v>1086.8</v>
      </c>
    </row>
    <row r="76" spans="1:9" x14ac:dyDescent="0.25">
      <c r="A76" s="34" t="s">
        <v>141</v>
      </c>
      <c r="B76" s="35">
        <v>1</v>
      </c>
      <c r="C76" s="35">
        <f t="shared" si="1"/>
        <v>191</v>
      </c>
      <c r="D76" s="35">
        <v>159</v>
      </c>
      <c r="E76" s="35">
        <v>32</v>
      </c>
      <c r="F76" s="36"/>
      <c r="G76" s="36">
        <v>13.54</v>
      </c>
      <c r="H76" s="36">
        <f t="shared" si="2"/>
        <v>866.56</v>
      </c>
      <c r="I76" s="36">
        <f t="shared" si="3"/>
        <v>1070.98</v>
      </c>
    </row>
    <row r="77" spans="1:9" x14ac:dyDescent="0.25">
      <c r="A77" s="34" t="s">
        <v>141</v>
      </c>
      <c r="B77" s="35">
        <v>1</v>
      </c>
      <c r="C77" s="35">
        <f t="shared" ref="C77:C140" si="4">D77+E77</f>
        <v>182</v>
      </c>
      <c r="D77" s="35">
        <v>159</v>
      </c>
      <c r="E77" s="35">
        <v>23</v>
      </c>
      <c r="F77" s="36"/>
      <c r="G77" s="36">
        <v>13.54</v>
      </c>
      <c r="H77" s="36">
        <f t="shared" si="2"/>
        <v>622.84</v>
      </c>
      <c r="I77" s="36">
        <f t="shared" si="3"/>
        <v>769.77</v>
      </c>
    </row>
    <row r="78" spans="1:9" x14ac:dyDescent="0.25">
      <c r="A78" s="34" t="s">
        <v>142</v>
      </c>
      <c r="B78" s="35">
        <v>1</v>
      </c>
      <c r="C78" s="35">
        <f t="shared" si="4"/>
        <v>195</v>
      </c>
      <c r="D78" s="35">
        <v>159</v>
      </c>
      <c r="E78" s="35">
        <v>36</v>
      </c>
      <c r="F78" s="36"/>
      <c r="G78" s="36">
        <v>12.42</v>
      </c>
      <c r="H78" s="36">
        <f t="shared" ref="H78:H140" si="5">ROUND(G78*E78*2,2)</f>
        <v>894.24</v>
      </c>
      <c r="I78" s="36">
        <f t="shared" ref="I78:I140" si="6">ROUND(H78*1.2359,2)</f>
        <v>1105.19</v>
      </c>
    </row>
    <row r="79" spans="1:9" x14ac:dyDescent="0.25">
      <c r="A79" s="34" t="s">
        <v>143</v>
      </c>
      <c r="B79" s="35">
        <v>1</v>
      </c>
      <c r="C79" s="35">
        <f t="shared" si="4"/>
        <v>187</v>
      </c>
      <c r="D79" s="35">
        <v>159</v>
      </c>
      <c r="E79" s="35">
        <v>28</v>
      </c>
      <c r="F79" s="36"/>
      <c r="G79" s="36">
        <v>10.199999999999999</v>
      </c>
      <c r="H79" s="36">
        <f t="shared" si="5"/>
        <v>571.20000000000005</v>
      </c>
      <c r="I79" s="36">
        <f t="shared" si="6"/>
        <v>705.95</v>
      </c>
    </row>
    <row r="80" spans="1:9" x14ac:dyDescent="0.25">
      <c r="A80" s="34" t="s">
        <v>144</v>
      </c>
      <c r="B80" s="35">
        <v>1</v>
      </c>
      <c r="C80" s="35">
        <f t="shared" si="4"/>
        <v>169</v>
      </c>
      <c r="D80" s="35">
        <v>159</v>
      </c>
      <c r="E80" s="35">
        <v>10</v>
      </c>
      <c r="F80" s="36"/>
      <c r="G80" s="36">
        <v>14.78</v>
      </c>
      <c r="H80" s="36">
        <f t="shared" si="5"/>
        <v>295.60000000000002</v>
      </c>
      <c r="I80" s="36">
        <f t="shared" si="6"/>
        <v>365.33</v>
      </c>
    </row>
    <row r="81" spans="1:9" x14ac:dyDescent="0.25">
      <c r="A81" s="34" t="s">
        <v>145</v>
      </c>
      <c r="B81" s="35">
        <v>1</v>
      </c>
      <c r="C81" s="35">
        <f t="shared" si="4"/>
        <v>164</v>
      </c>
      <c r="D81" s="35">
        <v>159</v>
      </c>
      <c r="E81" s="35">
        <v>5</v>
      </c>
      <c r="F81" s="36"/>
      <c r="G81" s="36">
        <v>16.75</v>
      </c>
      <c r="H81" s="36">
        <f t="shared" si="5"/>
        <v>167.5</v>
      </c>
      <c r="I81" s="36">
        <f t="shared" si="6"/>
        <v>207.01</v>
      </c>
    </row>
    <row r="82" spans="1:9" x14ac:dyDescent="0.25">
      <c r="A82" s="34" t="s">
        <v>146</v>
      </c>
      <c r="B82" s="35">
        <v>1</v>
      </c>
      <c r="C82" s="35">
        <f t="shared" si="4"/>
        <v>196</v>
      </c>
      <c r="D82" s="35">
        <v>159</v>
      </c>
      <c r="E82" s="35">
        <v>37</v>
      </c>
      <c r="F82" s="36"/>
      <c r="G82" s="36">
        <v>16.91</v>
      </c>
      <c r="H82" s="36">
        <f t="shared" si="5"/>
        <v>1251.3399999999999</v>
      </c>
      <c r="I82" s="36">
        <f t="shared" si="6"/>
        <v>1546.53</v>
      </c>
    </row>
    <row r="83" spans="1:9" x14ac:dyDescent="0.25">
      <c r="A83" s="34" t="s">
        <v>146</v>
      </c>
      <c r="B83" s="35">
        <v>1</v>
      </c>
      <c r="C83" s="35">
        <f t="shared" si="4"/>
        <v>188</v>
      </c>
      <c r="D83" s="35">
        <v>159</v>
      </c>
      <c r="E83" s="35">
        <v>29</v>
      </c>
      <c r="F83" s="36"/>
      <c r="G83" s="36">
        <v>16.75</v>
      </c>
      <c r="H83" s="36">
        <f t="shared" si="5"/>
        <v>971.5</v>
      </c>
      <c r="I83" s="36">
        <f t="shared" si="6"/>
        <v>1200.68</v>
      </c>
    </row>
    <row r="84" spans="1:9" x14ac:dyDescent="0.25">
      <c r="A84" s="34" t="s">
        <v>116</v>
      </c>
      <c r="B84" s="35">
        <v>1</v>
      </c>
      <c r="C84" s="35">
        <f t="shared" si="4"/>
        <v>180</v>
      </c>
      <c r="D84" s="35">
        <v>159</v>
      </c>
      <c r="E84" s="35">
        <v>21</v>
      </c>
      <c r="F84" s="36">
        <v>1492.34</v>
      </c>
      <c r="G84" s="36">
        <f t="shared" ref="G84:G102" si="7">F84/168.17</f>
        <v>8.8739965511089967</v>
      </c>
      <c r="H84" s="36">
        <f t="shared" si="5"/>
        <v>372.71</v>
      </c>
      <c r="I84" s="36">
        <f t="shared" si="6"/>
        <v>460.63</v>
      </c>
    </row>
    <row r="85" spans="1:9" x14ac:dyDescent="0.25">
      <c r="A85" s="34" t="s">
        <v>116</v>
      </c>
      <c r="B85" s="35">
        <v>1</v>
      </c>
      <c r="C85" s="35">
        <f t="shared" si="4"/>
        <v>171</v>
      </c>
      <c r="D85" s="35">
        <v>159</v>
      </c>
      <c r="E85" s="35">
        <v>12</v>
      </c>
      <c r="F85" s="36">
        <v>1641.58</v>
      </c>
      <c r="G85" s="36">
        <f t="shared" si="7"/>
        <v>9.7614318844026879</v>
      </c>
      <c r="H85" s="36">
        <f t="shared" si="5"/>
        <v>234.27</v>
      </c>
      <c r="I85" s="36">
        <f t="shared" si="6"/>
        <v>289.52999999999997</v>
      </c>
    </row>
    <row r="86" spans="1:9" x14ac:dyDescent="0.25">
      <c r="A86" s="34" t="s">
        <v>116</v>
      </c>
      <c r="B86" s="35">
        <v>1</v>
      </c>
      <c r="C86" s="35">
        <f t="shared" si="4"/>
        <v>175</v>
      </c>
      <c r="D86" s="35">
        <v>159</v>
      </c>
      <c r="E86" s="35">
        <v>16</v>
      </c>
      <c r="F86" s="36">
        <v>1641.58</v>
      </c>
      <c r="G86" s="36">
        <f t="shared" si="7"/>
        <v>9.7614318844026879</v>
      </c>
      <c r="H86" s="36">
        <f t="shared" si="5"/>
        <v>312.37</v>
      </c>
      <c r="I86" s="36">
        <f t="shared" si="6"/>
        <v>386.06</v>
      </c>
    </row>
    <row r="87" spans="1:9" x14ac:dyDescent="0.25">
      <c r="A87" s="34" t="s">
        <v>116</v>
      </c>
      <c r="B87" s="35">
        <v>1</v>
      </c>
      <c r="C87" s="35">
        <f t="shared" si="4"/>
        <v>171</v>
      </c>
      <c r="D87" s="35">
        <v>159</v>
      </c>
      <c r="E87" s="35">
        <v>12</v>
      </c>
      <c r="F87" s="36">
        <v>1641.58</v>
      </c>
      <c r="G87" s="36">
        <f t="shared" si="7"/>
        <v>9.7614318844026879</v>
      </c>
      <c r="H87" s="36">
        <f t="shared" si="5"/>
        <v>234.27</v>
      </c>
      <c r="I87" s="36">
        <f t="shared" si="6"/>
        <v>289.52999999999997</v>
      </c>
    </row>
    <row r="88" spans="1:9" x14ac:dyDescent="0.25">
      <c r="A88" s="34" t="s">
        <v>116</v>
      </c>
      <c r="B88" s="35">
        <v>1</v>
      </c>
      <c r="C88" s="35">
        <f t="shared" si="4"/>
        <v>171</v>
      </c>
      <c r="D88" s="35">
        <v>159</v>
      </c>
      <c r="E88" s="35">
        <v>12</v>
      </c>
      <c r="F88" s="36">
        <v>1641.58</v>
      </c>
      <c r="G88" s="36">
        <f t="shared" si="7"/>
        <v>9.7614318844026879</v>
      </c>
      <c r="H88" s="36">
        <f t="shared" si="5"/>
        <v>234.27</v>
      </c>
      <c r="I88" s="36">
        <f t="shared" si="6"/>
        <v>289.52999999999997</v>
      </c>
    </row>
    <row r="89" spans="1:9" x14ac:dyDescent="0.25">
      <c r="A89" s="34" t="s">
        <v>116</v>
      </c>
      <c r="B89" s="35">
        <v>1</v>
      </c>
      <c r="C89" s="35">
        <f t="shared" si="4"/>
        <v>200</v>
      </c>
      <c r="D89" s="35">
        <v>159</v>
      </c>
      <c r="E89" s="35">
        <v>41</v>
      </c>
      <c r="F89" s="36">
        <v>1492.34</v>
      </c>
      <c r="G89" s="36">
        <f t="shared" si="7"/>
        <v>8.8739965511089967</v>
      </c>
      <c r="H89" s="36">
        <f t="shared" si="5"/>
        <v>727.67</v>
      </c>
      <c r="I89" s="36">
        <f t="shared" si="6"/>
        <v>899.33</v>
      </c>
    </row>
    <row r="90" spans="1:9" x14ac:dyDescent="0.25">
      <c r="A90" s="34" t="s">
        <v>116</v>
      </c>
      <c r="B90" s="35">
        <v>1</v>
      </c>
      <c r="C90" s="35">
        <f t="shared" si="4"/>
        <v>164</v>
      </c>
      <c r="D90" s="35">
        <v>159</v>
      </c>
      <c r="E90" s="35">
        <v>5</v>
      </c>
      <c r="F90" s="36">
        <v>1492.34</v>
      </c>
      <c r="G90" s="36">
        <f t="shared" si="7"/>
        <v>8.8739965511089967</v>
      </c>
      <c r="H90" s="36">
        <f t="shared" si="5"/>
        <v>88.74</v>
      </c>
      <c r="I90" s="36">
        <f t="shared" si="6"/>
        <v>109.67</v>
      </c>
    </row>
    <row r="91" spans="1:9" x14ac:dyDescent="0.25">
      <c r="A91" s="34" t="s">
        <v>116</v>
      </c>
      <c r="B91" s="35">
        <v>1</v>
      </c>
      <c r="C91" s="35">
        <f t="shared" si="4"/>
        <v>180</v>
      </c>
      <c r="D91" s="35">
        <v>159</v>
      </c>
      <c r="E91" s="35">
        <v>21</v>
      </c>
      <c r="F91" s="36">
        <v>1492.34</v>
      </c>
      <c r="G91" s="36">
        <f t="shared" si="7"/>
        <v>8.8739965511089967</v>
      </c>
      <c r="H91" s="36">
        <f t="shared" si="5"/>
        <v>372.71</v>
      </c>
      <c r="I91" s="36">
        <f t="shared" si="6"/>
        <v>460.63</v>
      </c>
    </row>
    <row r="92" spans="1:9" x14ac:dyDescent="0.25">
      <c r="A92" s="34" t="s">
        <v>116</v>
      </c>
      <c r="B92" s="35">
        <v>1</v>
      </c>
      <c r="C92" s="35">
        <f t="shared" si="4"/>
        <v>180</v>
      </c>
      <c r="D92" s="35">
        <v>159</v>
      </c>
      <c r="E92" s="35">
        <v>21</v>
      </c>
      <c r="F92" s="36">
        <v>1492.34</v>
      </c>
      <c r="G92" s="36">
        <f t="shared" si="7"/>
        <v>8.8739965511089967</v>
      </c>
      <c r="H92" s="36">
        <f t="shared" si="5"/>
        <v>372.71</v>
      </c>
      <c r="I92" s="36">
        <f t="shared" si="6"/>
        <v>460.63</v>
      </c>
    </row>
    <row r="93" spans="1:9" x14ac:dyDescent="0.25">
      <c r="A93" s="34" t="s">
        <v>116</v>
      </c>
      <c r="B93" s="35">
        <v>1</v>
      </c>
      <c r="C93" s="35">
        <f t="shared" si="4"/>
        <v>160</v>
      </c>
      <c r="D93" s="35">
        <v>159</v>
      </c>
      <c r="E93" s="35">
        <v>1</v>
      </c>
      <c r="F93" s="36">
        <v>1641.58</v>
      </c>
      <c r="G93" s="36">
        <f t="shared" si="7"/>
        <v>9.7614318844026879</v>
      </c>
      <c r="H93" s="36">
        <f t="shared" si="5"/>
        <v>19.52</v>
      </c>
      <c r="I93" s="36">
        <f t="shared" si="6"/>
        <v>24.12</v>
      </c>
    </row>
    <row r="94" spans="1:9" x14ac:dyDescent="0.25">
      <c r="A94" s="34" t="s">
        <v>116</v>
      </c>
      <c r="B94" s="35">
        <v>1</v>
      </c>
      <c r="C94" s="35">
        <f t="shared" si="4"/>
        <v>164</v>
      </c>
      <c r="D94" s="35">
        <v>159</v>
      </c>
      <c r="E94" s="35">
        <v>5</v>
      </c>
      <c r="F94" s="36">
        <v>1641.58</v>
      </c>
      <c r="G94" s="36">
        <f t="shared" si="7"/>
        <v>9.7614318844026879</v>
      </c>
      <c r="H94" s="36">
        <f t="shared" si="5"/>
        <v>97.61</v>
      </c>
      <c r="I94" s="36">
        <f t="shared" si="6"/>
        <v>120.64</v>
      </c>
    </row>
    <row r="95" spans="1:9" x14ac:dyDescent="0.25">
      <c r="A95" s="34" t="s">
        <v>116</v>
      </c>
      <c r="B95" s="35">
        <v>1</v>
      </c>
      <c r="C95" s="35">
        <f t="shared" si="4"/>
        <v>171</v>
      </c>
      <c r="D95" s="35">
        <v>159</v>
      </c>
      <c r="E95" s="35">
        <v>12</v>
      </c>
      <c r="F95" s="36">
        <v>1641.58</v>
      </c>
      <c r="G95" s="36">
        <f t="shared" si="7"/>
        <v>9.7614318844026879</v>
      </c>
      <c r="H95" s="36">
        <f t="shared" si="5"/>
        <v>234.27</v>
      </c>
      <c r="I95" s="36">
        <f t="shared" si="6"/>
        <v>289.52999999999997</v>
      </c>
    </row>
    <row r="96" spans="1:9" x14ac:dyDescent="0.25">
      <c r="A96" s="34" t="s">
        <v>116</v>
      </c>
      <c r="B96" s="35">
        <v>1</v>
      </c>
      <c r="C96" s="35">
        <f t="shared" si="4"/>
        <v>191</v>
      </c>
      <c r="D96" s="35">
        <v>159</v>
      </c>
      <c r="E96" s="35">
        <v>32</v>
      </c>
      <c r="F96" s="36">
        <v>1641.58</v>
      </c>
      <c r="G96" s="36">
        <f t="shared" si="7"/>
        <v>9.7614318844026879</v>
      </c>
      <c r="H96" s="36">
        <f t="shared" si="5"/>
        <v>624.73</v>
      </c>
      <c r="I96" s="36">
        <f t="shared" si="6"/>
        <v>772.1</v>
      </c>
    </row>
    <row r="97" spans="1:9" x14ac:dyDescent="0.25">
      <c r="A97" s="34" t="s">
        <v>116</v>
      </c>
      <c r="B97" s="35">
        <v>1</v>
      </c>
      <c r="C97" s="35">
        <f t="shared" si="4"/>
        <v>179</v>
      </c>
      <c r="D97" s="35">
        <v>159</v>
      </c>
      <c r="E97" s="35">
        <v>20</v>
      </c>
      <c r="F97" s="36">
        <v>1492.34</v>
      </c>
      <c r="G97" s="36">
        <f t="shared" si="7"/>
        <v>8.8739965511089967</v>
      </c>
      <c r="H97" s="36">
        <f t="shared" si="5"/>
        <v>354.96</v>
      </c>
      <c r="I97" s="36">
        <f t="shared" si="6"/>
        <v>438.7</v>
      </c>
    </row>
    <row r="98" spans="1:9" x14ac:dyDescent="0.25">
      <c r="A98" s="34" t="s">
        <v>116</v>
      </c>
      <c r="B98" s="35">
        <v>1</v>
      </c>
      <c r="C98" s="35">
        <f t="shared" si="4"/>
        <v>168</v>
      </c>
      <c r="D98" s="35">
        <v>159</v>
      </c>
      <c r="E98" s="35">
        <v>9</v>
      </c>
      <c r="F98" s="36">
        <v>1641.58</v>
      </c>
      <c r="G98" s="36">
        <f t="shared" si="7"/>
        <v>9.7614318844026879</v>
      </c>
      <c r="H98" s="36">
        <f t="shared" si="5"/>
        <v>175.71</v>
      </c>
      <c r="I98" s="36">
        <f t="shared" si="6"/>
        <v>217.16</v>
      </c>
    </row>
    <row r="99" spans="1:9" x14ac:dyDescent="0.25">
      <c r="A99" s="34" t="s">
        <v>116</v>
      </c>
      <c r="B99" s="35">
        <v>1</v>
      </c>
      <c r="C99" s="35">
        <f t="shared" si="4"/>
        <v>163</v>
      </c>
      <c r="D99" s="35">
        <v>159</v>
      </c>
      <c r="E99" s="35">
        <v>4</v>
      </c>
      <c r="F99" s="36">
        <v>1641.58</v>
      </c>
      <c r="G99" s="36">
        <f t="shared" si="7"/>
        <v>9.7614318844026879</v>
      </c>
      <c r="H99" s="36">
        <f t="shared" si="5"/>
        <v>78.09</v>
      </c>
      <c r="I99" s="36">
        <f t="shared" si="6"/>
        <v>96.51</v>
      </c>
    </row>
    <row r="100" spans="1:9" x14ac:dyDescent="0.25">
      <c r="A100" s="34" t="s">
        <v>116</v>
      </c>
      <c r="B100" s="35">
        <v>1</v>
      </c>
      <c r="C100" s="35">
        <f t="shared" si="4"/>
        <v>171</v>
      </c>
      <c r="D100" s="35">
        <v>159</v>
      </c>
      <c r="E100" s="35">
        <v>12</v>
      </c>
      <c r="F100" s="36">
        <v>1641.58</v>
      </c>
      <c r="G100" s="36">
        <f t="shared" si="7"/>
        <v>9.7614318844026879</v>
      </c>
      <c r="H100" s="36">
        <f t="shared" si="5"/>
        <v>234.27</v>
      </c>
      <c r="I100" s="36">
        <f t="shared" si="6"/>
        <v>289.52999999999997</v>
      </c>
    </row>
    <row r="101" spans="1:9" x14ac:dyDescent="0.25">
      <c r="A101" s="34" t="s">
        <v>116</v>
      </c>
      <c r="B101" s="35">
        <v>1</v>
      </c>
      <c r="C101" s="35">
        <f t="shared" si="4"/>
        <v>163</v>
      </c>
      <c r="D101" s="35">
        <v>159</v>
      </c>
      <c r="E101" s="35">
        <v>4</v>
      </c>
      <c r="F101" s="36">
        <v>1641.58</v>
      </c>
      <c r="G101" s="36">
        <f t="shared" si="7"/>
        <v>9.7614318844026879</v>
      </c>
      <c r="H101" s="36">
        <f t="shared" si="5"/>
        <v>78.09</v>
      </c>
      <c r="I101" s="36">
        <f t="shared" si="6"/>
        <v>96.51</v>
      </c>
    </row>
    <row r="102" spans="1:9" x14ac:dyDescent="0.25">
      <c r="A102" s="34" t="s">
        <v>116</v>
      </c>
      <c r="B102" s="35">
        <v>1</v>
      </c>
      <c r="C102" s="35">
        <f t="shared" si="4"/>
        <v>193</v>
      </c>
      <c r="D102" s="35">
        <v>159</v>
      </c>
      <c r="E102" s="35">
        <v>34</v>
      </c>
      <c r="F102" s="36">
        <v>1641.58</v>
      </c>
      <c r="G102" s="36">
        <f t="shared" si="7"/>
        <v>9.7614318844026879</v>
      </c>
      <c r="H102" s="36">
        <f t="shared" si="5"/>
        <v>663.78</v>
      </c>
      <c r="I102" s="36">
        <f t="shared" si="6"/>
        <v>820.37</v>
      </c>
    </row>
    <row r="103" spans="1:9" x14ac:dyDescent="0.25">
      <c r="A103" s="34" t="s">
        <v>116</v>
      </c>
      <c r="B103" s="35">
        <v>1</v>
      </c>
      <c r="C103" s="35">
        <f t="shared" si="4"/>
        <v>181</v>
      </c>
      <c r="D103" s="35">
        <v>159</v>
      </c>
      <c r="E103" s="35">
        <v>22</v>
      </c>
      <c r="F103" s="36">
        <v>1641.58</v>
      </c>
      <c r="G103" s="36">
        <f>F103/168.17</f>
        <v>9.7614318844026879</v>
      </c>
      <c r="H103" s="36">
        <f t="shared" si="5"/>
        <v>429.5</v>
      </c>
      <c r="I103" s="36">
        <f t="shared" si="6"/>
        <v>530.82000000000005</v>
      </c>
    </row>
    <row r="104" spans="1:9" x14ac:dyDescent="0.25">
      <c r="A104" s="34" t="s">
        <v>116</v>
      </c>
      <c r="B104" s="35">
        <v>1</v>
      </c>
      <c r="C104" s="35">
        <f t="shared" si="4"/>
        <v>173</v>
      </c>
      <c r="D104" s="35">
        <v>159</v>
      </c>
      <c r="E104" s="35">
        <v>14</v>
      </c>
      <c r="F104" s="36">
        <v>1641.58</v>
      </c>
      <c r="G104" s="36">
        <f t="shared" ref="G104:G138" si="8">F104/168.17</f>
        <v>9.7614318844026879</v>
      </c>
      <c r="H104" s="36">
        <f t="shared" si="5"/>
        <v>273.32</v>
      </c>
      <c r="I104" s="36">
        <f t="shared" si="6"/>
        <v>337.8</v>
      </c>
    </row>
    <row r="105" spans="1:9" x14ac:dyDescent="0.25">
      <c r="A105" s="34" t="s">
        <v>116</v>
      </c>
      <c r="B105" s="35">
        <v>1</v>
      </c>
      <c r="C105" s="35">
        <f t="shared" si="4"/>
        <v>199</v>
      </c>
      <c r="D105" s="35">
        <v>159</v>
      </c>
      <c r="E105" s="35">
        <v>40</v>
      </c>
      <c r="F105" s="36">
        <v>1641.58</v>
      </c>
      <c r="G105" s="36">
        <f t="shared" si="8"/>
        <v>9.7614318844026879</v>
      </c>
      <c r="H105" s="36">
        <f t="shared" si="5"/>
        <v>780.91</v>
      </c>
      <c r="I105" s="36">
        <f t="shared" si="6"/>
        <v>965.13</v>
      </c>
    </row>
    <row r="106" spans="1:9" x14ac:dyDescent="0.25">
      <c r="A106" s="34" t="s">
        <v>116</v>
      </c>
      <c r="B106" s="35">
        <v>1</v>
      </c>
      <c r="C106" s="35">
        <f t="shared" si="4"/>
        <v>180</v>
      </c>
      <c r="D106" s="35">
        <v>159</v>
      </c>
      <c r="E106" s="35">
        <v>21</v>
      </c>
      <c r="F106" s="36">
        <v>1641.58</v>
      </c>
      <c r="G106" s="36">
        <f t="shared" si="8"/>
        <v>9.7614318844026879</v>
      </c>
      <c r="H106" s="36">
        <f t="shared" si="5"/>
        <v>409.98</v>
      </c>
      <c r="I106" s="36">
        <f t="shared" si="6"/>
        <v>506.69</v>
      </c>
    </row>
    <row r="107" spans="1:9" x14ac:dyDescent="0.25">
      <c r="A107" s="34" t="s">
        <v>116</v>
      </c>
      <c r="B107" s="35">
        <v>1</v>
      </c>
      <c r="C107" s="35">
        <f t="shared" si="4"/>
        <v>183</v>
      </c>
      <c r="D107" s="35">
        <v>159</v>
      </c>
      <c r="E107" s="35">
        <v>24</v>
      </c>
      <c r="F107" s="36">
        <v>1641.58</v>
      </c>
      <c r="G107" s="36">
        <f t="shared" si="8"/>
        <v>9.7614318844026879</v>
      </c>
      <c r="H107" s="36">
        <f t="shared" si="5"/>
        <v>468.55</v>
      </c>
      <c r="I107" s="36">
        <f t="shared" si="6"/>
        <v>579.08000000000004</v>
      </c>
    </row>
    <row r="108" spans="1:9" x14ac:dyDescent="0.25">
      <c r="A108" s="34" t="s">
        <v>116</v>
      </c>
      <c r="B108" s="35">
        <v>1</v>
      </c>
      <c r="C108" s="35">
        <f t="shared" si="4"/>
        <v>185</v>
      </c>
      <c r="D108" s="35">
        <v>159</v>
      </c>
      <c r="E108" s="35">
        <v>26</v>
      </c>
      <c r="F108" s="36">
        <v>1641.58</v>
      </c>
      <c r="G108" s="36">
        <f t="shared" si="8"/>
        <v>9.7614318844026879</v>
      </c>
      <c r="H108" s="36">
        <f t="shared" si="5"/>
        <v>507.59</v>
      </c>
      <c r="I108" s="36">
        <f t="shared" si="6"/>
        <v>627.33000000000004</v>
      </c>
    </row>
    <row r="109" spans="1:9" x14ac:dyDescent="0.25">
      <c r="A109" s="34" t="s">
        <v>116</v>
      </c>
      <c r="B109" s="35">
        <v>1</v>
      </c>
      <c r="C109" s="35">
        <f t="shared" si="4"/>
        <v>161</v>
      </c>
      <c r="D109" s="35">
        <v>159</v>
      </c>
      <c r="E109" s="35">
        <v>2</v>
      </c>
      <c r="F109" s="36">
        <v>1641.58</v>
      </c>
      <c r="G109" s="36">
        <f t="shared" si="8"/>
        <v>9.7614318844026879</v>
      </c>
      <c r="H109" s="36">
        <f t="shared" si="5"/>
        <v>39.049999999999997</v>
      </c>
      <c r="I109" s="36">
        <f t="shared" si="6"/>
        <v>48.26</v>
      </c>
    </row>
    <row r="110" spans="1:9" x14ac:dyDescent="0.25">
      <c r="A110" s="34" t="s">
        <v>116</v>
      </c>
      <c r="B110" s="35">
        <v>1</v>
      </c>
      <c r="C110" s="35">
        <f t="shared" si="4"/>
        <v>183</v>
      </c>
      <c r="D110" s="35">
        <v>159</v>
      </c>
      <c r="E110" s="35">
        <v>24</v>
      </c>
      <c r="F110" s="36">
        <v>1641.58</v>
      </c>
      <c r="G110" s="36">
        <f t="shared" si="8"/>
        <v>9.7614318844026879</v>
      </c>
      <c r="H110" s="36">
        <f t="shared" si="5"/>
        <v>468.55</v>
      </c>
      <c r="I110" s="36">
        <f t="shared" si="6"/>
        <v>579.08000000000004</v>
      </c>
    </row>
    <row r="111" spans="1:9" x14ac:dyDescent="0.25">
      <c r="A111" s="34" t="s">
        <v>116</v>
      </c>
      <c r="B111" s="35">
        <v>1</v>
      </c>
      <c r="C111" s="35">
        <f t="shared" si="4"/>
        <v>168</v>
      </c>
      <c r="D111" s="35">
        <v>159</v>
      </c>
      <c r="E111" s="35">
        <v>9</v>
      </c>
      <c r="F111" s="36">
        <v>1641.58</v>
      </c>
      <c r="G111" s="36">
        <f t="shared" si="8"/>
        <v>9.7614318844026879</v>
      </c>
      <c r="H111" s="36">
        <f t="shared" si="5"/>
        <v>175.71</v>
      </c>
      <c r="I111" s="36">
        <f t="shared" si="6"/>
        <v>217.16</v>
      </c>
    </row>
    <row r="112" spans="1:9" x14ac:dyDescent="0.25">
      <c r="A112" s="34" t="s">
        <v>116</v>
      </c>
      <c r="B112" s="35">
        <v>1</v>
      </c>
      <c r="C112" s="35">
        <f t="shared" si="4"/>
        <v>201</v>
      </c>
      <c r="D112" s="35">
        <v>159</v>
      </c>
      <c r="E112" s="35">
        <v>42</v>
      </c>
      <c r="F112" s="36">
        <v>1641.58</v>
      </c>
      <c r="G112" s="36">
        <f t="shared" si="8"/>
        <v>9.7614318844026879</v>
      </c>
      <c r="H112" s="36">
        <f t="shared" si="5"/>
        <v>819.96</v>
      </c>
      <c r="I112" s="36">
        <f t="shared" si="6"/>
        <v>1013.39</v>
      </c>
    </row>
    <row r="113" spans="1:9" x14ac:dyDescent="0.25">
      <c r="A113" s="34" t="s">
        <v>116</v>
      </c>
      <c r="B113" s="35">
        <v>1</v>
      </c>
      <c r="C113" s="35">
        <f t="shared" si="4"/>
        <v>180</v>
      </c>
      <c r="D113" s="35">
        <v>159</v>
      </c>
      <c r="E113" s="35">
        <v>21</v>
      </c>
      <c r="F113" s="36">
        <v>1641.58</v>
      </c>
      <c r="G113" s="36">
        <f t="shared" si="8"/>
        <v>9.7614318844026879</v>
      </c>
      <c r="H113" s="36">
        <f t="shared" si="5"/>
        <v>409.98</v>
      </c>
      <c r="I113" s="36">
        <f t="shared" si="6"/>
        <v>506.69</v>
      </c>
    </row>
    <row r="114" spans="1:9" x14ac:dyDescent="0.25">
      <c r="A114" s="34" t="s">
        <v>116</v>
      </c>
      <c r="B114" s="35">
        <v>1</v>
      </c>
      <c r="C114" s="35">
        <f t="shared" si="4"/>
        <v>167</v>
      </c>
      <c r="D114" s="35">
        <v>159</v>
      </c>
      <c r="E114" s="35">
        <v>8</v>
      </c>
      <c r="F114" s="36">
        <v>1641.58</v>
      </c>
      <c r="G114" s="36">
        <f t="shared" si="8"/>
        <v>9.7614318844026879</v>
      </c>
      <c r="H114" s="36">
        <f t="shared" si="5"/>
        <v>156.18</v>
      </c>
      <c r="I114" s="36">
        <f t="shared" si="6"/>
        <v>193.02</v>
      </c>
    </row>
    <row r="115" spans="1:9" x14ac:dyDescent="0.25">
      <c r="A115" s="34" t="s">
        <v>116</v>
      </c>
      <c r="B115" s="35">
        <v>1</v>
      </c>
      <c r="C115" s="35">
        <f t="shared" si="4"/>
        <v>171</v>
      </c>
      <c r="D115" s="35">
        <v>159</v>
      </c>
      <c r="E115" s="35">
        <v>12</v>
      </c>
      <c r="F115" s="36">
        <v>1641.58</v>
      </c>
      <c r="G115" s="36">
        <f t="shared" si="8"/>
        <v>9.7614318844026879</v>
      </c>
      <c r="H115" s="36">
        <f t="shared" si="5"/>
        <v>234.27</v>
      </c>
      <c r="I115" s="36">
        <f t="shared" si="6"/>
        <v>289.52999999999997</v>
      </c>
    </row>
    <row r="116" spans="1:9" x14ac:dyDescent="0.25">
      <c r="A116" s="34" t="s">
        <v>116</v>
      </c>
      <c r="B116" s="35">
        <v>1</v>
      </c>
      <c r="C116" s="35">
        <f t="shared" si="4"/>
        <v>174</v>
      </c>
      <c r="D116" s="35">
        <v>159</v>
      </c>
      <c r="E116" s="35">
        <v>15</v>
      </c>
      <c r="F116" s="36">
        <v>1641.58</v>
      </c>
      <c r="G116" s="36">
        <f t="shared" si="8"/>
        <v>9.7614318844026879</v>
      </c>
      <c r="H116" s="36">
        <f t="shared" si="5"/>
        <v>292.83999999999997</v>
      </c>
      <c r="I116" s="36">
        <f t="shared" si="6"/>
        <v>361.92</v>
      </c>
    </row>
    <row r="117" spans="1:9" x14ac:dyDescent="0.25">
      <c r="A117" s="34" t="s">
        <v>116</v>
      </c>
      <c r="B117" s="35">
        <v>1</v>
      </c>
      <c r="C117" s="35">
        <f t="shared" si="4"/>
        <v>161</v>
      </c>
      <c r="D117" s="35">
        <v>159</v>
      </c>
      <c r="E117" s="35">
        <v>2</v>
      </c>
      <c r="F117" s="36">
        <v>1641.58</v>
      </c>
      <c r="G117" s="36">
        <f t="shared" si="8"/>
        <v>9.7614318844026879</v>
      </c>
      <c r="H117" s="36">
        <f t="shared" si="5"/>
        <v>39.049999999999997</v>
      </c>
      <c r="I117" s="36">
        <f t="shared" si="6"/>
        <v>48.26</v>
      </c>
    </row>
    <row r="118" spans="1:9" x14ac:dyDescent="0.25">
      <c r="A118" s="34" t="s">
        <v>116</v>
      </c>
      <c r="B118" s="35">
        <v>1</v>
      </c>
      <c r="C118" s="35">
        <f t="shared" si="4"/>
        <v>161</v>
      </c>
      <c r="D118" s="35">
        <v>159</v>
      </c>
      <c r="E118" s="35">
        <v>2</v>
      </c>
      <c r="F118" s="36">
        <v>1492.34</v>
      </c>
      <c r="G118" s="36">
        <f t="shared" si="8"/>
        <v>8.8739965511089967</v>
      </c>
      <c r="H118" s="36">
        <f t="shared" si="5"/>
        <v>35.5</v>
      </c>
      <c r="I118" s="36">
        <f t="shared" si="6"/>
        <v>43.87</v>
      </c>
    </row>
    <row r="119" spans="1:9" x14ac:dyDescent="0.25">
      <c r="A119" s="34" t="s">
        <v>116</v>
      </c>
      <c r="B119" s="35">
        <v>1</v>
      </c>
      <c r="C119" s="35">
        <f t="shared" si="4"/>
        <v>180</v>
      </c>
      <c r="D119" s="35">
        <v>159</v>
      </c>
      <c r="E119" s="35">
        <v>21</v>
      </c>
      <c r="F119" s="36">
        <v>1492.34</v>
      </c>
      <c r="G119" s="36">
        <f t="shared" si="8"/>
        <v>8.8739965511089967</v>
      </c>
      <c r="H119" s="36">
        <f t="shared" si="5"/>
        <v>372.71</v>
      </c>
      <c r="I119" s="36">
        <f t="shared" si="6"/>
        <v>460.63</v>
      </c>
    </row>
    <row r="120" spans="1:9" x14ac:dyDescent="0.25">
      <c r="A120" s="34" t="s">
        <v>116</v>
      </c>
      <c r="B120" s="35">
        <v>1</v>
      </c>
      <c r="C120" s="35">
        <f t="shared" si="4"/>
        <v>173</v>
      </c>
      <c r="D120" s="35">
        <v>159</v>
      </c>
      <c r="E120" s="35">
        <v>14</v>
      </c>
      <c r="F120" s="36">
        <v>1492.34</v>
      </c>
      <c r="G120" s="36">
        <f t="shared" si="8"/>
        <v>8.8739965511089967</v>
      </c>
      <c r="H120" s="36">
        <f t="shared" si="5"/>
        <v>248.47</v>
      </c>
      <c r="I120" s="36">
        <f t="shared" si="6"/>
        <v>307.08</v>
      </c>
    </row>
    <row r="121" spans="1:9" x14ac:dyDescent="0.25">
      <c r="A121" s="34" t="s">
        <v>116</v>
      </c>
      <c r="B121" s="35">
        <v>1</v>
      </c>
      <c r="C121" s="35">
        <f t="shared" si="4"/>
        <v>183</v>
      </c>
      <c r="D121" s="35">
        <v>159</v>
      </c>
      <c r="E121" s="35">
        <v>24</v>
      </c>
      <c r="F121" s="36">
        <v>1492.34</v>
      </c>
      <c r="G121" s="36">
        <f t="shared" si="8"/>
        <v>8.8739965511089967</v>
      </c>
      <c r="H121" s="36">
        <f t="shared" si="5"/>
        <v>425.95</v>
      </c>
      <c r="I121" s="36">
        <f t="shared" si="6"/>
        <v>526.42999999999995</v>
      </c>
    </row>
    <row r="122" spans="1:9" x14ac:dyDescent="0.25">
      <c r="A122" s="34" t="s">
        <v>116</v>
      </c>
      <c r="B122" s="35">
        <v>1</v>
      </c>
      <c r="C122" s="35">
        <f t="shared" si="4"/>
        <v>172</v>
      </c>
      <c r="D122" s="35">
        <v>159</v>
      </c>
      <c r="E122" s="35">
        <v>13</v>
      </c>
      <c r="F122" s="36">
        <v>1492.34</v>
      </c>
      <c r="G122" s="36">
        <f t="shared" si="8"/>
        <v>8.8739965511089967</v>
      </c>
      <c r="H122" s="36">
        <f t="shared" si="5"/>
        <v>230.72</v>
      </c>
      <c r="I122" s="36">
        <f t="shared" si="6"/>
        <v>285.14999999999998</v>
      </c>
    </row>
    <row r="123" spans="1:9" x14ac:dyDescent="0.25">
      <c r="A123" s="34" t="s">
        <v>116</v>
      </c>
      <c r="B123" s="35">
        <v>1</v>
      </c>
      <c r="C123" s="35">
        <f t="shared" si="4"/>
        <v>170</v>
      </c>
      <c r="D123" s="35">
        <v>159</v>
      </c>
      <c r="E123" s="35">
        <v>11</v>
      </c>
      <c r="F123" s="36">
        <v>1492.34</v>
      </c>
      <c r="G123" s="36">
        <f t="shared" si="8"/>
        <v>8.8739965511089967</v>
      </c>
      <c r="H123" s="36">
        <f t="shared" si="5"/>
        <v>195.23</v>
      </c>
      <c r="I123" s="36">
        <f t="shared" si="6"/>
        <v>241.28</v>
      </c>
    </row>
    <row r="124" spans="1:9" x14ac:dyDescent="0.25">
      <c r="A124" s="34" t="s">
        <v>116</v>
      </c>
      <c r="B124" s="35">
        <v>1</v>
      </c>
      <c r="C124" s="35">
        <f t="shared" si="4"/>
        <v>190</v>
      </c>
      <c r="D124" s="35">
        <v>159</v>
      </c>
      <c r="E124" s="35">
        <v>31</v>
      </c>
      <c r="F124" s="36">
        <v>1492.34</v>
      </c>
      <c r="G124" s="36">
        <f t="shared" si="8"/>
        <v>8.8739965511089967</v>
      </c>
      <c r="H124" s="36">
        <f t="shared" si="5"/>
        <v>550.19000000000005</v>
      </c>
      <c r="I124" s="36">
        <f t="shared" si="6"/>
        <v>679.98</v>
      </c>
    </row>
    <row r="125" spans="1:9" x14ac:dyDescent="0.25">
      <c r="A125" s="34" t="s">
        <v>116</v>
      </c>
      <c r="B125" s="35">
        <v>1</v>
      </c>
      <c r="C125" s="35">
        <f t="shared" si="4"/>
        <v>197</v>
      </c>
      <c r="D125" s="35">
        <v>159</v>
      </c>
      <c r="E125" s="35">
        <v>38</v>
      </c>
      <c r="F125" s="36">
        <v>1492.34</v>
      </c>
      <c r="G125" s="36">
        <f t="shared" si="8"/>
        <v>8.8739965511089967</v>
      </c>
      <c r="H125" s="36">
        <f t="shared" si="5"/>
        <v>674.42</v>
      </c>
      <c r="I125" s="36">
        <f t="shared" si="6"/>
        <v>833.52</v>
      </c>
    </row>
    <row r="126" spans="1:9" x14ac:dyDescent="0.25">
      <c r="A126" s="34" t="s">
        <v>116</v>
      </c>
      <c r="B126" s="35">
        <v>1</v>
      </c>
      <c r="C126" s="35">
        <f t="shared" si="4"/>
        <v>189</v>
      </c>
      <c r="D126" s="35">
        <v>159</v>
      </c>
      <c r="E126" s="35">
        <v>30</v>
      </c>
      <c r="F126" s="36">
        <v>1492.34</v>
      </c>
      <c r="G126" s="36">
        <f t="shared" si="8"/>
        <v>8.8739965511089967</v>
      </c>
      <c r="H126" s="36">
        <f t="shared" si="5"/>
        <v>532.44000000000005</v>
      </c>
      <c r="I126" s="36">
        <f t="shared" si="6"/>
        <v>658.04</v>
      </c>
    </row>
    <row r="127" spans="1:9" x14ac:dyDescent="0.25">
      <c r="A127" s="34" t="s">
        <v>116</v>
      </c>
      <c r="B127" s="35">
        <v>1</v>
      </c>
      <c r="C127" s="35">
        <f t="shared" si="4"/>
        <v>204</v>
      </c>
      <c r="D127" s="35">
        <v>159</v>
      </c>
      <c r="E127" s="35">
        <v>45</v>
      </c>
      <c r="F127" s="36">
        <v>1492.34</v>
      </c>
      <c r="G127" s="36">
        <f t="shared" si="8"/>
        <v>8.8739965511089967</v>
      </c>
      <c r="H127" s="36">
        <f t="shared" si="5"/>
        <v>798.66</v>
      </c>
      <c r="I127" s="36">
        <f t="shared" si="6"/>
        <v>987.06</v>
      </c>
    </row>
    <row r="128" spans="1:9" x14ac:dyDescent="0.25">
      <c r="A128" s="34" t="s">
        <v>116</v>
      </c>
      <c r="B128" s="35">
        <v>1</v>
      </c>
      <c r="C128" s="35">
        <f t="shared" si="4"/>
        <v>163</v>
      </c>
      <c r="D128" s="35">
        <v>159</v>
      </c>
      <c r="E128" s="35">
        <v>4</v>
      </c>
      <c r="F128" s="36">
        <v>1492.34</v>
      </c>
      <c r="G128" s="36">
        <f t="shared" si="8"/>
        <v>8.8739965511089967</v>
      </c>
      <c r="H128" s="36">
        <f t="shared" si="5"/>
        <v>70.989999999999995</v>
      </c>
      <c r="I128" s="36">
        <f t="shared" si="6"/>
        <v>87.74</v>
      </c>
    </row>
    <row r="129" spans="1:9" x14ac:dyDescent="0.25">
      <c r="A129" s="34" t="s">
        <v>116</v>
      </c>
      <c r="B129" s="35">
        <v>1</v>
      </c>
      <c r="C129" s="35">
        <f t="shared" si="4"/>
        <v>161</v>
      </c>
      <c r="D129" s="35">
        <v>159</v>
      </c>
      <c r="E129" s="35">
        <v>2</v>
      </c>
      <c r="F129" s="36">
        <v>1492.34</v>
      </c>
      <c r="G129" s="36">
        <f t="shared" si="8"/>
        <v>8.8739965511089967</v>
      </c>
      <c r="H129" s="36">
        <f t="shared" si="5"/>
        <v>35.5</v>
      </c>
      <c r="I129" s="36">
        <f t="shared" si="6"/>
        <v>43.87</v>
      </c>
    </row>
    <row r="130" spans="1:9" x14ac:dyDescent="0.25">
      <c r="A130" s="34" t="s">
        <v>116</v>
      </c>
      <c r="B130" s="35">
        <v>1</v>
      </c>
      <c r="C130" s="35">
        <f t="shared" si="4"/>
        <v>188</v>
      </c>
      <c r="D130" s="35">
        <v>159</v>
      </c>
      <c r="E130" s="35">
        <v>29</v>
      </c>
      <c r="F130" s="36">
        <v>1492.34</v>
      </c>
      <c r="G130" s="36">
        <f t="shared" si="8"/>
        <v>8.8739965511089967</v>
      </c>
      <c r="H130" s="36">
        <f t="shared" si="5"/>
        <v>514.69000000000005</v>
      </c>
      <c r="I130" s="36">
        <f t="shared" si="6"/>
        <v>636.11</v>
      </c>
    </row>
    <row r="131" spans="1:9" x14ac:dyDescent="0.25">
      <c r="A131" s="34" t="s">
        <v>116</v>
      </c>
      <c r="B131" s="35">
        <v>1</v>
      </c>
      <c r="C131" s="35">
        <f t="shared" si="4"/>
        <v>179</v>
      </c>
      <c r="D131" s="35">
        <v>159</v>
      </c>
      <c r="E131" s="35">
        <v>20</v>
      </c>
      <c r="F131" s="36">
        <v>1492.34</v>
      </c>
      <c r="G131" s="36">
        <f t="shared" si="8"/>
        <v>8.8739965511089967</v>
      </c>
      <c r="H131" s="36">
        <f t="shared" si="5"/>
        <v>354.96</v>
      </c>
      <c r="I131" s="36">
        <f t="shared" si="6"/>
        <v>438.7</v>
      </c>
    </row>
    <row r="132" spans="1:9" x14ac:dyDescent="0.25">
      <c r="A132" s="34" t="s">
        <v>116</v>
      </c>
      <c r="B132" s="35">
        <v>1</v>
      </c>
      <c r="C132" s="35">
        <f t="shared" si="4"/>
        <v>162</v>
      </c>
      <c r="D132" s="35">
        <v>159</v>
      </c>
      <c r="E132" s="35">
        <v>3</v>
      </c>
      <c r="F132" s="36">
        <v>1492.34</v>
      </c>
      <c r="G132" s="36">
        <f t="shared" si="8"/>
        <v>8.8739965511089967</v>
      </c>
      <c r="H132" s="36">
        <f t="shared" si="5"/>
        <v>53.24</v>
      </c>
      <c r="I132" s="36">
        <f t="shared" si="6"/>
        <v>65.8</v>
      </c>
    </row>
    <row r="133" spans="1:9" x14ac:dyDescent="0.25">
      <c r="A133" s="34" t="s">
        <v>116</v>
      </c>
      <c r="B133" s="35">
        <v>1</v>
      </c>
      <c r="C133" s="35">
        <f t="shared" si="4"/>
        <v>201</v>
      </c>
      <c r="D133" s="35">
        <v>159</v>
      </c>
      <c r="E133" s="35">
        <v>42</v>
      </c>
      <c r="F133" s="36">
        <v>1492.34</v>
      </c>
      <c r="G133" s="36">
        <f t="shared" si="8"/>
        <v>8.8739965511089967</v>
      </c>
      <c r="H133" s="36">
        <f t="shared" si="5"/>
        <v>745.42</v>
      </c>
      <c r="I133" s="36">
        <f t="shared" si="6"/>
        <v>921.26</v>
      </c>
    </row>
    <row r="134" spans="1:9" x14ac:dyDescent="0.25">
      <c r="A134" s="34" t="s">
        <v>116</v>
      </c>
      <c r="B134" s="35">
        <v>1</v>
      </c>
      <c r="C134" s="35">
        <f t="shared" si="4"/>
        <v>165</v>
      </c>
      <c r="D134" s="35">
        <v>159</v>
      </c>
      <c r="E134" s="35">
        <v>6</v>
      </c>
      <c r="F134" s="36">
        <v>1492.34</v>
      </c>
      <c r="G134" s="36">
        <f t="shared" si="8"/>
        <v>8.8739965511089967</v>
      </c>
      <c r="H134" s="36">
        <f t="shared" si="5"/>
        <v>106.49</v>
      </c>
      <c r="I134" s="36">
        <f t="shared" si="6"/>
        <v>131.61000000000001</v>
      </c>
    </row>
    <row r="135" spans="1:9" x14ac:dyDescent="0.25">
      <c r="A135" s="34" t="s">
        <v>116</v>
      </c>
      <c r="B135" s="35">
        <v>1</v>
      </c>
      <c r="C135" s="35">
        <f t="shared" si="4"/>
        <v>164</v>
      </c>
      <c r="D135" s="35">
        <v>159</v>
      </c>
      <c r="E135" s="35">
        <v>5</v>
      </c>
      <c r="F135" s="36">
        <v>1492.34</v>
      </c>
      <c r="G135" s="36">
        <f t="shared" si="8"/>
        <v>8.8739965511089967</v>
      </c>
      <c r="H135" s="36">
        <f t="shared" si="5"/>
        <v>88.74</v>
      </c>
      <c r="I135" s="36">
        <f t="shared" si="6"/>
        <v>109.67</v>
      </c>
    </row>
    <row r="136" spans="1:9" x14ac:dyDescent="0.25">
      <c r="A136" s="34" t="s">
        <v>116</v>
      </c>
      <c r="B136" s="35">
        <v>1</v>
      </c>
      <c r="C136" s="35">
        <f t="shared" si="4"/>
        <v>161</v>
      </c>
      <c r="D136" s="35">
        <v>159</v>
      </c>
      <c r="E136" s="35">
        <v>2</v>
      </c>
      <c r="F136" s="36">
        <v>1492.34</v>
      </c>
      <c r="G136" s="36">
        <f t="shared" si="8"/>
        <v>8.8739965511089967</v>
      </c>
      <c r="H136" s="36">
        <f t="shared" si="5"/>
        <v>35.5</v>
      </c>
      <c r="I136" s="36">
        <f t="shared" si="6"/>
        <v>43.87</v>
      </c>
    </row>
    <row r="137" spans="1:9" x14ac:dyDescent="0.25">
      <c r="A137" s="34" t="s">
        <v>116</v>
      </c>
      <c r="B137" s="35">
        <v>1</v>
      </c>
      <c r="C137" s="35">
        <f t="shared" si="4"/>
        <v>180</v>
      </c>
      <c r="D137" s="35">
        <v>159</v>
      </c>
      <c r="E137" s="35">
        <v>21</v>
      </c>
      <c r="F137" s="36">
        <v>1492.34</v>
      </c>
      <c r="G137" s="36">
        <f t="shared" si="8"/>
        <v>8.8739965511089967</v>
      </c>
      <c r="H137" s="36">
        <f t="shared" si="5"/>
        <v>372.71</v>
      </c>
      <c r="I137" s="36">
        <f t="shared" si="6"/>
        <v>460.63</v>
      </c>
    </row>
    <row r="138" spans="1:9" x14ac:dyDescent="0.25">
      <c r="A138" s="34" t="s">
        <v>116</v>
      </c>
      <c r="B138" s="35">
        <v>1</v>
      </c>
      <c r="C138" s="35">
        <f t="shared" si="4"/>
        <v>180</v>
      </c>
      <c r="D138" s="35">
        <v>159</v>
      </c>
      <c r="E138" s="35">
        <v>21</v>
      </c>
      <c r="F138" s="36">
        <v>1492.34</v>
      </c>
      <c r="G138" s="36">
        <f t="shared" si="8"/>
        <v>8.8739965511089967</v>
      </c>
      <c r="H138" s="36">
        <f t="shared" si="5"/>
        <v>372.71</v>
      </c>
      <c r="I138" s="36">
        <f t="shared" si="6"/>
        <v>460.63</v>
      </c>
    </row>
    <row r="139" spans="1:9" x14ac:dyDescent="0.25">
      <c r="A139" s="34" t="s">
        <v>147</v>
      </c>
      <c r="B139" s="35">
        <v>1</v>
      </c>
      <c r="C139" s="35">
        <f t="shared" si="4"/>
        <v>171</v>
      </c>
      <c r="D139" s="35">
        <v>159</v>
      </c>
      <c r="E139" s="35">
        <v>12</v>
      </c>
      <c r="F139" s="36"/>
      <c r="G139" s="36">
        <v>17.53</v>
      </c>
      <c r="H139" s="36">
        <f t="shared" si="5"/>
        <v>420.72</v>
      </c>
      <c r="I139" s="36">
        <f t="shared" si="6"/>
        <v>519.97</v>
      </c>
    </row>
    <row r="140" spans="1:9" x14ac:dyDescent="0.25">
      <c r="A140" s="34" t="s">
        <v>169</v>
      </c>
      <c r="B140" s="35">
        <v>1</v>
      </c>
      <c r="C140" s="35">
        <f t="shared" si="4"/>
        <v>160</v>
      </c>
      <c r="D140" s="35">
        <v>159</v>
      </c>
      <c r="E140" s="35">
        <v>1</v>
      </c>
      <c r="F140" s="36"/>
      <c r="G140" s="36">
        <v>17.79</v>
      </c>
      <c r="H140" s="36">
        <f t="shared" si="5"/>
        <v>35.58</v>
      </c>
      <c r="I140" s="36">
        <f t="shared" si="6"/>
        <v>43.97</v>
      </c>
    </row>
    <row r="141" spans="1:9" ht="33" x14ac:dyDescent="0.25">
      <c r="A141" s="74" t="s">
        <v>239</v>
      </c>
      <c r="B141" s="32">
        <f t="shared" ref="B141" si="9">SUM(B142:B262)</f>
        <v>121</v>
      </c>
      <c r="C141" s="32"/>
      <c r="D141" s="32"/>
      <c r="E141" s="32">
        <f>SUM(E142:E262)</f>
        <v>1639</v>
      </c>
      <c r="F141" s="31"/>
      <c r="G141" s="33"/>
      <c r="H141" s="75">
        <f>SUM(H142:H262)</f>
        <v>25215.139999999996</v>
      </c>
      <c r="I141" s="75">
        <f>SUM(I142:I262)</f>
        <v>31163.449999999997</v>
      </c>
    </row>
    <row r="142" spans="1:9" x14ac:dyDescent="0.25">
      <c r="A142" s="34" t="s">
        <v>148</v>
      </c>
      <c r="B142" s="35">
        <v>1</v>
      </c>
      <c r="C142" s="35">
        <f t="shared" ref="C142:C205" si="10">D142+E142</f>
        <v>166</v>
      </c>
      <c r="D142" s="35">
        <v>159</v>
      </c>
      <c r="E142" s="35">
        <v>7</v>
      </c>
      <c r="F142" s="36"/>
      <c r="G142" s="36">
        <v>7.5</v>
      </c>
      <c r="H142" s="36">
        <f t="shared" ref="H142:H205" si="11">ROUND(G142*E142*2,2)</f>
        <v>105</v>
      </c>
      <c r="I142" s="36">
        <f t="shared" ref="I142:I205" si="12">ROUND(H142*1.2359,2)</f>
        <v>129.77000000000001</v>
      </c>
    </row>
    <row r="143" spans="1:9" x14ac:dyDescent="0.25">
      <c r="A143" s="34" t="s">
        <v>148</v>
      </c>
      <c r="B143" s="35">
        <v>1</v>
      </c>
      <c r="C143" s="35">
        <f t="shared" si="10"/>
        <v>193</v>
      </c>
      <c r="D143" s="35">
        <v>159</v>
      </c>
      <c r="E143" s="35">
        <v>34</v>
      </c>
      <c r="F143" s="36"/>
      <c r="G143" s="36">
        <v>7.5</v>
      </c>
      <c r="H143" s="36">
        <f t="shared" si="11"/>
        <v>510</v>
      </c>
      <c r="I143" s="36">
        <f t="shared" si="12"/>
        <v>630.30999999999995</v>
      </c>
    </row>
    <row r="144" spans="1:9" x14ac:dyDescent="0.25">
      <c r="A144" s="34" t="s">
        <v>148</v>
      </c>
      <c r="B144" s="35">
        <v>1</v>
      </c>
      <c r="C144" s="35">
        <f t="shared" si="10"/>
        <v>208</v>
      </c>
      <c r="D144" s="35">
        <v>159</v>
      </c>
      <c r="E144" s="35">
        <v>49</v>
      </c>
      <c r="F144" s="36"/>
      <c r="G144" s="36">
        <v>7.5</v>
      </c>
      <c r="H144" s="36">
        <f t="shared" si="11"/>
        <v>735</v>
      </c>
      <c r="I144" s="36">
        <f t="shared" si="12"/>
        <v>908.39</v>
      </c>
    </row>
    <row r="145" spans="1:9" x14ac:dyDescent="0.25">
      <c r="A145" s="34" t="s">
        <v>148</v>
      </c>
      <c r="B145" s="35">
        <v>1</v>
      </c>
      <c r="C145" s="35">
        <f t="shared" si="10"/>
        <v>180</v>
      </c>
      <c r="D145" s="35">
        <v>159</v>
      </c>
      <c r="E145" s="35">
        <v>21</v>
      </c>
      <c r="F145" s="36"/>
      <c r="G145" s="36">
        <v>7.5</v>
      </c>
      <c r="H145" s="36">
        <f t="shared" si="11"/>
        <v>315</v>
      </c>
      <c r="I145" s="36">
        <f t="shared" si="12"/>
        <v>389.31</v>
      </c>
    </row>
    <row r="146" spans="1:9" x14ac:dyDescent="0.25">
      <c r="A146" s="34" t="s">
        <v>170</v>
      </c>
      <c r="B146" s="35">
        <v>1</v>
      </c>
      <c r="C146" s="35">
        <f t="shared" si="10"/>
        <v>160</v>
      </c>
      <c r="D146" s="35">
        <v>159</v>
      </c>
      <c r="E146" s="35">
        <v>1</v>
      </c>
      <c r="F146" s="36"/>
      <c r="G146" s="36">
        <v>9.4700000000000006</v>
      </c>
      <c r="H146" s="36">
        <f t="shared" si="11"/>
        <v>18.940000000000001</v>
      </c>
      <c r="I146" s="36">
        <f t="shared" si="12"/>
        <v>23.41</v>
      </c>
    </row>
    <row r="147" spans="1:9" x14ac:dyDescent="0.25">
      <c r="A147" s="34" t="s">
        <v>170</v>
      </c>
      <c r="B147" s="35">
        <v>1</v>
      </c>
      <c r="C147" s="35">
        <f t="shared" si="10"/>
        <v>177</v>
      </c>
      <c r="D147" s="35">
        <v>159</v>
      </c>
      <c r="E147" s="35">
        <v>18</v>
      </c>
      <c r="F147" s="36"/>
      <c r="G147" s="36">
        <v>9.4700000000000006</v>
      </c>
      <c r="H147" s="36">
        <f t="shared" si="11"/>
        <v>340.92</v>
      </c>
      <c r="I147" s="36">
        <f t="shared" si="12"/>
        <v>421.34</v>
      </c>
    </row>
    <row r="148" spans="1:9" x14ac:dyDescent="0.25">
      <c r="A148" s="34" t="s">
        <v>170</v>
      </c>
      <c r="B148" s="35">
        <v>1</v>
      </c>
      <c r="C148" s="35">
        <f t="shared" si="10"/>
        <v>160</v>
      </c>
      <c r="D148" s="35">
        <v>159</v>
      </c>
      <c r="E148" s="35">
        <v>1</v>
      </c>
      <c r="F148" s="36"/>
      <c r="G148" s="36">
        <v>9.4700000000000006</v>
      </c>
      <c r="H148" s="36">
        <f t="shared" si="11"/>
        <v>18.940000000000001</v>
      </c>
      <c r="I148" s="36">
        <f t="shared" si="12"/>
        <v>23.41</v>
      </c>
    </row>
    <row r="149" spans="1:9" x14ac:dyDescent="0.25">
      <c r="A149" s="34" t="s">
        <v>150</v>
      </c>
      <c r="B149" s="35">
        <v>1</v>
      </c>
      <c r="C149" s="35">
        <f t="shared" si="10"/>
        <v>164</v>
      </c>
      <c r="D149" s="35">
        <v>159</v>
      </c>
      <c r="E149" s="35">
        <v>5</v>
      </c>
      <c r="F149" s="36"/>
      <c r="G149" s="36">
        <v>9.4700000000000006</v>
      </c>
      <c r="H149" s="36">
        <f t="shared" si="11"/>
        <v>94.7</v>
      </c>
      <c r="I149" s="36">
        <f t="shared" si="12"/>
        <v>117.04</v>
      </c>
    </row>
    <row r="150" spans="1:9" x14ac:dyDescent="0.25">
      <c r="A150" s="34" t="s">
        <v>150</v>
      </c>
      <c r="B150" s="35">
        <v>1</v>
      </c>
      <c r="C150" s="35">
        <f t="shared" si="10"/>
        <v>164</v>
      </c>
      <c r="D150" s="35">
        <v>159</v>
      </c>
      <c r="E150" s="35">
        <v>5</v>
      </c>
      <c r="F150" s="36"/>
      <c r="G150" s="36">
        <v>9.4700000000000006</v>
      </c>
      <c r="H150" s="36">
        <f t="shared" si="11"/>
        <v>94.7</v>
      </c>
      <c r="I150" s="36">
        <f t="shared" si="12"/>
        <v>117.04</v>
      </c>
    </row>
    <row r="151" spans="1:9" x14ac:dyDescent="0.25">
      <c r="A151" s="34" t="s">
        <v>150</v>
      </c>
      <c r="B151" s="35">
        <v>1</v>
      </c>
      <c r="C151" s="35">
        <f t="shared" si="10"/>
        <v>161</v>
      </c>
      <c r="D151" s="35">
        <v>159</v>
      </c>
      <c r="E151" s="35">
        <v>2</v>
      </c>
      <c r="F151" s="36"/>
      <c r="G151" s="36">
        <v>7.44</v>
      </c>
      <c r="H151" s="36">
        <f t="shared" si="11"/>
        <v>29.76</v>
      </c>
      <c r="I151" s="36">
        <f t="shared" si="12"/>
        <v>36.78</v>
      </c>
    </row>
    <row r="152" spans="1:9" x14ac:dyDescent="0.25">
      <c r="A152" s="34" t="s">
        <v>150</v>
      </c>
      <c r="B152" s="35">
        <v>1</v>
      </c>
      <c r="C152" s="35">
        <f t="shared" si="10"/>
        <v>183</v>
      </c>
      <c r="D152" s="35">
        <v>159</v>
      </c>
      <c r="E152" s="35">
        <v>24</v>
      </c>
      <c r="F152" s="36"/>
      <c r="G152" s="36">
        <v>7.76</v>
      </c>
      <c r="H152" s="36">
        <f t="shared" si="11"/>
        <v>372.48</v>
      </c>
      <c r="I152" s="36">
        <f t="shared" si="12"/>
        <v>460.35</v>
      </c>
    </row>
    <row r="153" spans="1:9" x14ac:dyDescent="0.25">
      <c r="A153" s="34" t="s">
        <v>150</v>
      </c>
      <c r="B153" s="35">
        <v>1</v>
      </c>
      <c r="C153" s="35">
        <f t="shared" si="10"/>
        <v>171</v>
      </c>
      <c r="D153" s="35">
        <v>159</v>
      </c>
      <c r="E153" s="35">
        <v>12</v>
      </c>
      <c r="F153" s="36"/>
      <c r="G153" s="36">
        <v>7.76</v>
      </c>
      <c r="H153" s="36">
        <f t="shared" si="11"/>
        <v>186.24</v>
      </c>
      <c r="I153" s="36">
        <f t="shared" si="12"/>
        <v>230.17</v>
      </c>
    </row>
    <row r="154" spans="1:9" x14ac:dyDescent="0.25">
      <c r="A154" s="34" t="s">
        <v>150</v>
      </c>
      <c r="B154" s="35">
        <v>1</v>
      </c>
      <c r="C154" s="35">
        <f t="shared" si="10"/>
        <v>168</v>
      </c>
      <c r="D154" s="35">
        <v>159</v>
      </c>
      <c r="E154" s="35">
        <v>9</v>
      </c>
      <c r="F154" s="36"/>
      <c r="G154" s="36">
        <v>9.3800000000000008</v>
      </c>
      <c r="H154" s="36">
        <f t="shared" si="11"/>
        <v>168.84</v>
      </c>
      <c r="I154" s="36">
        <f t="shared" si="12"/>
        <v>208.67</v>
      </c>
    </row>
    <row r="155" spans="1:9" x14ac:dyDescent="0.25">
      <c r="A155" s="34" t="s">
        <v>150</v>
      </c>
      <c r="B155" s="35">
        <v>1</v>
      </c>
      <c r="C155" s="35">
        <f t="shared" si="10"/>
        <v>161</v>
      </c>
      <c r="D155" s="35">
        <v>159</v>
      </c>
      <c r="E155" s="35">
        <v>2</v>
      </c>
      <c r="F155" s="36"/>
      <c r="G155" s="36">
        <v>7.76</v>
      </c>
      <c r="H155" s="36">
        <f t="shared" si="11"/>
        <v>31.04</v>
      </c>
      <c r="I155" s="36">
        <f t="shared" si="12"/>
        <v>38.36</v>
      </c>
    </row>
    <row r="156" spans="1:9" x14ac:dyDescent="0.25">
      <c r="A156" s="34" t="s">
        <v>150</v>
      </c>
      <c r="B156" s="35">
        <v>1</v>
      </c>
      <c r="C156" s="35">
        <f t="shared" si="10"/>
        <v>172</v>
      </c>
      <c r="D156" s="35">
        <v>159</v>
      </c>
      <c r="E156" s="35">
        <v>13</v>
      </c>
      <c r="F156" s="36"/>
      <c r="G156" s="36">
        <v>9.2899999999999991</v>
      </c>
      <c r="H156" s="36">
        <f t="shared" si="11"/>
        <v>241.54</v>
      </c>
      <c r="I156" s="36">
        <f t="shared" si="12"/>
        <v>298.52</v>
      </c>
    </row>
    <row r="157" spans="1:9" x14ac:dyDescent="0.25">
      <c r="A157" s="34" t="s">
        <v>150</v>
      </c>
      <c r="B157" s="35">
        <v>1</v>
      </c>
      <c r="C157" s="35">
        <f t="shared" si="10"/>
        <v>168</v>
      </c>
      <c r="D157" s="35">
        <v>159</v>
      </c>
      <c r="E157" s="35">
        <v>9</v>
      </c>
      <c r="F157" s="36"/>
      <c r="G157" s="36">
        <v>9.2899999999999991</v>
      </c>
      <c r="H157" s="36">
        <f t="shared" si="11"/>
        <v>167.22</v>
      </c>
      <c r="I157" s="36">
        <f t="shared" si="12"/>
        <v>206.67</v>
      </c>
    </row>
    <row r="158" spans="1:9" x14ac:dyDescent="0.25">
      <c r="A158" s="34" t="s">
        <v>150</v>
      </c>
      <c r="B158" s="35">
        <v>1</v>
      </c>
      <c r="C158" s="35">
        <f t="shared" si="10"/>
        <v>180</v>
      </c>
      <c r="D158" s="35">
        <v>159</v>
      </c>
      <c r="E158" s="35">
        <v>21</v>
      </c>
      <c r="F158" s="36"/>
      <c r="G158" s="36">
        <v>7.76</v>
      </c>
      <c r="H158" s="36">
        <f t="shared" si="11"/>
        <v>325.92</v>
      </c>
      <c r="I158" s="36">
        <f t="shared" si="12"/>
        <v>402.8</v>
      </c>
    </row>
    <row r="159" spans="1:9" x14ac:dyDescent="0.25">
      <c r="A159" s="34" t="s">
        <v>150</v>
      </c>
      <c r="B159" s="35">
        <v>1</v>
      </c>
      <c r="C159" s="35">
        <f t="shared" si="10"/>
        <v>204</v>
      </c>
      <c r="D159" s="35">
        <v>159</v>
      </c>
      <c r="E159" s="35">
        <v>45</v>
      </c>
      <c r="F159" s="36"/>
      <c r="G159" s="36">
        <v>7.76</v>
      </c>
      <c r="H159" s="36">
        <f t="shared" si="11"/>
        <v>698.4</v>
      </c>
      <c r="I159" s="36">
        <f t="shared" si="12"/>
        <v>863.15</v>
      </c>
    </row>
    <row r="160" spans="1:9" x14ac:dyDescent="0.25">
      <c r="A160" s="34" t="s">
        <v>150</v>
      </c>
      <c r="B160" s="35">
        <v>1</v>
      </c>
      <c r="C160" s="35">
        <f t="shared" si="10"/>
        <v>172</v>
      </c>
      <c r="D160" s="35">
        <v>159</v>
      </c>
      <c r="E160" s="35">
        <v>13</v>
      </c>
      <c r="F160" s="36"/>
      <c r="G160" s="36">
        <v>9.2899999999999991</v>
      </c>
      <c r="H160" s="36">
        <f t="shared" si="11"/>
        <v>241.54</v>
      </c>
      <c r="I160" s="36">
        <f t="shared" si="12"/>
        <v>298.52</v>
      </c>
    </row>
    <row r="161" spans="1:9" x14ac:dyDescent="0.25">
      <c r="A161" s="34" t="s">
        <v>150</v>
      </c>
      <c r="B161" s="35">
        <v>1</v>
      </c>
      <c r="C161" s="35">
        <f t="shared" si="10"/>
        <v>172</v>
      </c>
      <c r="D161" s="35">
        <v>159</v>
      </c>
      <c r="E161" s="35">
        <v>13</v>
      </c>
      <c r="F161" s="36"/>
      <c r="G161" s="36">
        <v>9.15</v>
      </c>
      <c r="H161" s="36">
        <f t="shared" si="11"/>
        <v>237.9</v>
      </c>
      <c r="I161" s="36">
        <f t="shared" si="12"/>
        <v>294.02</v>
      </c>
    </row>
    <row r="162" spans="1:9" x14ac:dyDescent="0.25">
      <c r="A162" s="34" t="s">
        <v>150</v>
      </c>
      <c r="B162" s="35">
        <v>1</v>
      </c>
      <c r="C162" s="35">
        <f t="shared" si="10"/>
        <v>165</v>
      </c>
      <c r="D162" s="35">
        <v>159</v>
      </c>
      <c r="E162" s="35">
        <v>6</v>
      </c>
      <c r="F162" s="36"/>
      <c r="G162" s="36">
        <v>9.4700000000000006</v>
      </c>
      <c r="H162" s="36">
        <f t="shared" si="11"/>
        <v>113.64</v>
      </c>
      <c r="I162" s="36">
        <f t="shared" si="12"/>
        <v>140.44999999999999</v>
      </c>
    </row>
    <row r="163" spans="1:9" x14ac:dyDescent="0.25">
      <c r="A163" s="34" t="s">
        <v>150</v>
      </c>
      <c r="B163" s="35">
        <v>1</v>
      </c>
      <c r="C163" s="35">
        <f t="shared" si="10"/>
        <v>163</v>
      </c>
      <c r="D163" s="35">
        <v>159</v>
      </c>
      <c r="E163" s="35">
        <v>4</v>
      </c>
      <c r="F163" s="36"/>
      <c r="G163" s="36">
        <v>7.76</v>
      </c>
      <c r="H163" s="36">
        <f t="shared" si="11"/>
        <v>62.08</v>
      </c>
      <c r="I163" s="36">
        <f t="shared" si="12"/>
        <v>76.72</v>
      </c>
    </row>
    <row r="164" spans="1:9" x14ac:dyDescent="0.25">
      <c r="A164" s="34" t="s">
        <v>150</v>
      </c>
      <c r="B164" s="35">
        <v>1</v>
      </c>
      <c r="C164" s="35">
        <f t="shared" si="10"/>
        <v>168</v>
      </c>
      <c r="D164" s="35">
        <v>159</v>
      </c>
      <c r="E164" s="35">
        <v>9</v>
      </c>
      <c r="F164" s="36"/>
      <c r="G164" s="36">
        <v>9.15</v>
      </c>
      <c r="H164" s="36">
        <f t="shared" si="11"/>
        <v>164.7</v>
      </c>
      <c r="I164" s="36">
        <f t="shared" si="12"/>
        <v>203.55</v>
      </c>
    </row>
    <row r="165" spans="1:9" x14ac:dyDescent="0.25">
      <c r="A165" s="34" t="s">
        <v>150</v>
      </c>
      <c r="B165" s="35">
        <v>1</v>
      </c>
      <c r="C165" s="35">
        <f t="shared" si="10"/>
        <v>163</v>
      </c>
      <c r="D165" s="35">
        <v>159</v>
      </c>
      <c r="E165" s="35">
        <v>4</v>
      </c>
      <c r="F165" s="36"/>
      <c r="G165" s="36">
        <v>7.26</v>
      </c>
      <c r="H165" s="36">
        <f t="shared" si="11"/>
        <v>58.08</v>
      </c>
      <c r="I165" s="36">
        <f t="shared" si="12"/>
        <v>71.78</v>
      </c>
    </row>
    <row r="166" spans="1:9" x14ac:dyDescent="0.25">
      <c r="A166" s="34" t="s">
        <v>150</v>
      </c>
      <c r="B166" s="35">
        <v>1</v>
      </c>
      <c r="C166" s="35">
        <f t="shared" si="10"/>
        <v>176</v>
      </c>
      <c r="D166" s="35">
        <v>159</v>
      </c>
      <c r="E166" s="35">
        <v>17</v>
      </c>
      <c r="F166" s="36"/>
      <c r="G166" s="36">
        <v>7.5</v>
      </c>
      <c r="H166" s="36">
        <f t="shared" si="11"/>
        <v>255</v>
      </c>
      <c r="I166" s="36">
        <f t="shared" si="12"/>
        <v>315.14999999999998</v>
      </c>
    </row>
    <row r="167" spans="1:9" x14ac:dyDescent="0.25">
      <c r="A167" s="34" t="s">
        <v>150</v>
      </c>
      <c r="B167" s="35">
        <v>1</v>
      </c>
      <c r="C167" s="35">
        <f t="shared" si="10"/>
        <v>172</v>
      </c>
      <c r="D167" s="35">
        <v>159</v>
      </c>
      <c r="E167" s="35">
        <v>13</v>
      </c>
      <c r="F167" s="36"/>
      <c r="G167" s="36">
        <v>9.2899999999999991</v>
      </c>
      <c r="H167" s="36">
        <f t="shared" si="11"/>
        <v>241.54</v>
      </c>
      <c r="I167" s="36">
        <f t="shared" si="12"/>
        <v>298.52</v>
      </c>
    </row>
    <row r="168" spans="1:9" x14ac:dyDescent="0.25">
      <c r="A168" s="34" t="s">
        <v>151</v>
      </c>
      <c r="B168" s="35">
        <v>1</v>
      </c>
      <c r="C168" s="35">
        <f t="shared" si="10"/>
        <v>175.5</v>
      </c>
      <c r="D168" s="35">
        <v>159</v>
      </c>
      <c r="E168" s="35">
        <v>16.5</v>
      </c>
      <c r="F168" s="36"/>
      <c r="G168" s="36">
        <v>7.76</v>
      </c>
      <c r="H168" s="36">
        <f t="shared" si="11"/>
        <v>256.08</v>
      </c>
      <c r="I168" s="36">
        <f t="shared" si="12"/>
        <v>316.49</v>
      </c>
    </row>
    <row r="169" spans="1:9" x14ac:dyDescent="0.25">
      <c r="A169" s="34" t="s">
        <v>151</v>
      </c>
      <c r="B169" s="35">
        <v>1</v>
      </c>
      <c r="C169" s="35">
        <f t="shared" si="10"/>
        <v>180</v>
      </c>
      <c r="D169" s="35">
        <v>159</v>
      </c>
      <c r="E169" s="35">
        <v>21</v>
      </c>
      <c r="F169" s="36"/>
      <c r="G169" s="36">
        <v>8.2799999999999994</v>
      </c>
      <c r="H169" s="36">
        <f t="shared" si="11"/>
        <v>347.76</v>
      </c>
      <c r="I169" s="36">
        <f t="shared" si="12"/>
        <v>429.8</v>
      </c>
    </row>
    <row r="170" spans="1:9" x14ac:dyDescent="0.25">
      <c r="A170" s="34" t="s">
        <v>151</v>
      </c>
      <c r="B170" s="35">
        <v>1</v>
      </c>
      <c r="C170" s="35">
        <f t="shared" si="10"/>
        <v>183.5</v>
      </c>
      <c r="D170" s="35">
        <v>159</v>
      </c>
      <c r="E170" s="35">
        <v>24.5</v>
      </c>
      <c r="F170" s="36"/>
      <c r="G170" s="36">
        <v>7.76</v>
      </c>
      <c r="H170" s="36">
        <f t="shared" si="11"/>
        <v>380.24</v>
      </c>
      <c r="I170" s="36">
        <f t="shared" si="12"/>
        <v>469.94</v>
      </c>
    </row>
    <row r="171" spans="1:9" x14ac:dyDescent="0.25">
      <c r="A171" s="34" t="s">
        <v>151</v>
      </c>
      <c r="B171" s="35">
        <v>1</v>
      </c>
      <c r="C171" s="35">
        <f t="shared" si="10"/>
        <v>204</v>
      </c>
      <c r="D171" s="35">
        <v>159</v>
      </c>
      <c r="E171" s="35">
        <v>45</v>
      </c>
      <c r="F171" s="36"/>
      <c r="G171" s="36">
        <v>7.76</v>
      </c>
      <c r="H171" s="36">
        <f t="shared" si="11"/>
        <v>698.4</v>
      </c>
      <c r="I171" s="36">
        <f t="shared" si="12"/>
        <v>863.15</v>
      </c>
    </row>
    <row r="172" spans="1:9" x14ac:dyDescent="0.25">
      <c r="A172" s="34" t="s">
        <v>151</v>
      </c>
      <c r="B172" s="35">
        <v>1</v>
      </c>
      <c r="C172" s="35">
        <f t="shared" si="10"/>
        <v>180</v>
      </c>
      <c r="D172" s="35">
        <v>159</v>
      </c>
      <c r="E172" s="35">
        <v>21</v>
      </c>
      <c r="F172" s="36"/>
      <c r="G172" s="36">
        <v>8.1199999999999992</v>
      </c>
      <c r="H172" s="36">
        <f t="shared" si="11"/>
        <v>341.04</v>
      </c>
      <c r="I172" s="36">
        <f t="shared" si="12"/>
        <v>421.49</v>
      </c>
    </row>
    <row r="173" spans="1:9" x14ac:dyDescent="0.25">
      <c r="A173" s="34" t="s">
        <v>152</v>
      </c>
      <c r="B173" s="35">
        <v>1</v>
      </c>
      <c r="C173" s="35">
        <f t="shared" si="10"/>
        <v>179</v>
      </c>
      <c r="D173" s="35">
        <v>159</v>
      </c>
      <c r="E173" s="35">
        <v>20</v>
      </c>
      <c r="F173" s="36"/>
      <c r="G173" s="36">
        <v>7.04</v>
      </c>
      <c r="H173" s="36">
        <f t="shared" si="11"/>
        <v>281.60000000000002</v>
      </c>
      <c r="I173" s="36">
        <f t="shared" si="12"/>
        <v>348.03</v>
      </c>
    </row>
    <row r="174" spans="1:9" x14ac:dyDescent="0.25">
      <c r="A174" s="34" t="s">
        <v>152</v>
      </c>
      <c r="B174" s="35">
        <v>1</v>
      </c>
      <c r="C174" s="35">
        <f t="shared" si="10"/>
        <v>192</v>
      </c>
      <c r="D174" s="35">
        <v>159</v>
      </c>
      <c r="E174" s="35">
        <v>33</v>
      </c>
      <c r="F174" s="36"/>
      <c r="G174" s="36">
        <v>7.04</v>
      </c>
      <c r="H174" s="36">
        <f t="shared" si="11"/>
        <v>464.64</v>
      </c>
      <c r="I174" s="36">
        <f t="shared" si="12"/>
        <v>574.25</v>
      </c>
    </row>
    <row r="175" spans="1:9" x14ac:dyDescent="0.25">
      <c r="A175" s="34" t="s">
        <v>152</v>
      </c>
      <c r="B175" s="35">
        <v>1</v>
      </c>
      <c r="C175" s="35">
        <f t="shared" si="10"/>
        <v>192</v>
      </c>
      <c r="D175" s="35">
        <v>159</v>
      </c>
      <c r="E175" s="35">
        <v>33</v>
      </c>
      <c r="F175" s="36"/>
      <c r="G175" s="36">
        <v>6.8</v>
      </c>
      <c r="H175" s="36">
        <f t="shared" si="11"/>
        <v>448.8</v>
      </c>
      <c r="I175" s="36">
        <f t="shared" si="12"/>
        <v>554.66999999999996</v>
      </c>
    </row>
    <row r="176" spans="1:9" x14ac:dyDescent="0.25">
      <c r="A176" s="34" t="s">
        <v>152</v>
      </c>
      <c r="B176" s="35">
        <v>1</v>
      </c>
      <c r="C176" s="35">
        <f t="shared" si="10"/>
        <v>188</v>
      </c>
      <c r="D176" s="35">
        <v>159</v>
      </c>
      <c r="E176" s="35">
        <v>29</v>
      </c>
      <c r="F176" s="36"/>
      <c r="G176" s="36">
        <v>6.8</v>
      </c>
      <c r="H176" s="36">
        <f t="shared" si="11"/>
        <v>394.4</v>
      </c>
      <c r="I176" s="36">
        <f t="shared" si="12"/>
        <v>487.44</v>
      </c>
    </row>
    <row r="177" spans="1:9" x14ac:dyDescent="0.25">
      <c r="A177" s="34" t="s">
        <v>152</v>
      </c>
      <c r="B177" s="35">
        <v>1</v>
      </c>
      <c r="C177" s="35">
        <f t="shared" si="10"/>
        <v>184</v>
      </c>
      <c r="D177" s="35">
        <v>159</v>
      </c>
      <c r="E177" s="35">
        <v>25</v>
      </c>
      <c r="F177" s="36"/>
      <c r="G177" s="36">
        <v>6.8</v>
      </c>
      <c r="H177" s="36">
        <f t="shared" si="11"/>
        <v>340</v>
      </c>
      <c r="I177" s="36">
        <f t="shared" si="12"/>
        <v>420.21</v>
      </c>
    </row>
    <row r="178" spans="1:9" x14ac:dyDescent="0.25">
      <c r="A178" s="34" t="s">
        <v>154</v>
      </c>
      <c r="B178" s="35">
        <v>1</v>
      </c>
      <c r="C178" s="35">
        <f t="shared" si="10"/>
        <v>161</v>
      </c>
      <c r="D178" s="35">
        <v>159</v>
      </c>
      <c r="E178" s="35">
        <v>2</v>
      </c>
      <c r="F178" s="36"/>
      <c r="G178" s="36">
        <v>9.4700000000000006</v>
      </c>
      <c r="H178" s="36">
        <f t="shared" si="11"/>
        <v>37.880000000000003</v>
      </c>
      <c r="I178" s="36">
        <f t="shared" si="12"/>
        <v>46.82</v>
      </c>
    </row>
    <row r="179" spans="1:9" x14ac:dyDescent="0.25">
      <c r="A179" s="34" t="s">
        <v>154</v>
      </c>
      <c r="B179" s="35">
        <v>1</v>
      </c>
      <c r="C179" s="35">
        <f t="shared" si="10"/>
        <v>171</v>
      </c>
      <c r="D179" s="35">
        <v>159</v>
      </c>
      <c r="E179" s="35">
        <v>12</v>
      </c>
      <c r="F179" s="36"/>
      <c r="G179" s="36">
        <v>9.4700000000000006</v>
      </c>
      <c r="H179" s="36">
        <f t="shared" si="11"/>
        <v>227.28</v>
      </c>
      <c r="I179" s="36">
        <f t="shared" si="12"/>
        <v>280.89999999999998</v>
      </c>
    </row>
    <row r="180" spans="1:9" x14ac:dyDescent="0.25">
      <c r="A180" s="34" t="s">
        <v>154</v>
      </c>
      <c r="B180" s="35">
        <v>1</v>
      </c>
      <c r="C180" s="35">
        <f t="shared" si="10"/>
        <v>171</v>
      </c>
      <c r="D180" s="35">
        <v>159</v>
      </c>
      <c r="E180" s="35">
        <v>12</v>
      </c>
      <c r="F180" s="36"/>
      <c r="G180" s="36">
        <v>9.4700000000000006</v>
      </c>
      <c r="H180" s="36">
        <f t="shared" si="11"/>
        <v>227.28</v>
      </c>
      <c r="I180" s="36">
        <f t="shared" si="12"/>
        <v>280.89999999999998</v>
      </c>
    </row>
    <row r="181" spans="1:9" x14ac:dyDescent="0.25">
      <c r="A181" s="34" t="s">
        <v>154</v>
      </c>
      <c r="B181" s="35">
        <v>1</v>
      </c>
      <c r="C181" s="35">
        <f t="shared" si="10"/>
        <v>161</v>
      </c>
      <c r="D181" s="35">
        <v>159</v>
      </c>
      <c r="E181" s="35">
        <v>2</v>
      </c>
      <c r="F181" s="36"/>
      <c r="G181" s="36">
        <v>7.51</v>
      </c>
      <c r="H181" s="36">
        <f t="shared" si="11"/>
        <v>30.04</v>
      </c>
      <c r="I181" s="36">
        <f t="shared" si="12"/>
        <v>37.130000000000003</v>
      </c>
    </row>
    <row r="182" spans="1:9" x14ac:dyDescent="0.25">
      <c r="A182" s="34" t="s">
        <v>154</v>
      </c>
      <c r="B182" s="35">
        <v>1</v>
      </c>
      <c r="C182" s="35">
        <f t="shared" si="10"/>
        <v>163</v>
      </c>
      <c r="D182" s="35">
        <v>159</v>
      </c>
      <c r="E182" s="35">
        <v>4</v>
      </c>
      <c r="F182" s="36"/>
      <c r="G182" s="36">
        <v>7.51</v>
      </c>
      <c r="H182" s="36">
        <f t="shared" si="11"/>
        <v>60.08</v>
      </c>
      <c r="I182" s="36">
        <f t="shared" si="12"/>
        <v>74.25</v>
      </c>
    </row>
    <row r="183" spans="1:9" x14ac:dyDescent="0.25">
      <c r="A183" s="34" t="s">
        <v>154</v>
      </c>
      <c r="B183" s="35">
        <v>1</v>
      </c>
      <c r="C183" s="35">
        <f t="shared" si="10"/>
        <v>160</v>
      </c>
      <c r="D183" s="35">
        <v>159</v>
      </c>
      <c r="E183" s="35">
        <v>1</v>
      </c>
      <c r="F183" s="36"/>
      <c r="G183" s="36">
        <v>7.69</v>
      </c>
      <c r="H183" s="36">
        <f t="shared" si="11"/>
        <v>15.38</v>
      </c>
      <c r="I183" s="36">
        <f t="shared" si="12"/>
        <v>19.010000000000002</v>
      </c>
    </row>
    <row r="184" spans="1:9" x14ac:dyDescent="0.25">
      <c r="A184" s="34" t="s">
        <v>154</v>
      </c>
      <c r="B184" s="35">
        <v>1</v>
      </c>
      <c r="C184" s="35">
        <f t="shared" si="10"/>
        <v>163</v>
      </c>
      <c r="D184" s="35">
        <v>159</v>
      </c>
      <c r="E184" s="35">
        <v>4</v>
      </c>
      <c r="F184" s="36"/>
      <c r="G184" s="36">
        <v>7.51</v>
      </c>
      <c r="H184" s="36">
        <f t="shared" si="11"/>
        <v>60.08</v>
      </c>
      <c r="I184" s="36">
        <f t="shared" si="12"/>
        <v>74.25</v>
      </c>
    </row>
    <row r="185" spans="1:9" x14ac:dyDescent="0.25">
      <c r="A185" s="34" t="s">
        <v>154</v>
      </c>
      <c r="B185" s="35">
        <v>1</v>
      </c>
      <c r="C185" s="35">
        <f t="shared" si="10"/>
        <v>168</v>
      </c>
      <c r="D185" s="35">
        <v>159</v>
      </c>
      <c r="E185" s="35">
        <v>9</v>
      </c>
      <c r="F185" s="36"/>
      <c r="G185" s="36">
        <v>9.4700000000000006</v>
      </c>
      <c r="H185" s="36">
        <f t="shared" si="11"/>
        <v>170.46</v>
      </c>
      <c r="I185" s="36">
        <f t="shared" si="12"/>
        <v>210.67</v>
      </c>
    </row>
    <row r="186" spans="1:9" x14ac:dyDescent="0.25">
      <c r="A186" s="34" t="s">
        <v>154</v>
      </c>
      <c r="B186" s="35">
        <v>1</v>
      </c>
      <c r="C186" s="35">
        <f t="shared" si="10"/>
        <v>167</v>
      </c>
      <c r="D186" s="35">
        <v>159</v>
      </c>
      <c r="E186" s="35">
        <v>8</v>
      </c>
      <c r="F186" s="36"/>
      <c r="G186" s="36">
        <v>7.51</v>
      </c>
      <c r="H186" s="36">
        <f t="shared" si="11"/>
        <v>120.16</v>
      </c>
      <c r="I186" s="36">
        <f t="shared" si="12"/>
        <v>148.51</v>
      </c>
    </row>
    <row r="187" spans="1:9" x14ac:dyDescent="0.25">
      <c r="A187" s="34" t="s">
        <v>154</v>
      </c>
      <c r="B187" s="35">
        <v>1</v>
      </c>
      <c r="C187" s="35">
        <f t="shared" si="10"/>
        <v>164</v>
      </c>
      <c r="D187" s="35">
        <v>159</v>
      </c>
      <c r="E187" s="35">
        <v>5</v>
      </c>
      <c r="F187" s="36"/>
      <c r="G187" s="36">
        <v>7.44</v>
      </c>
      <c r="H187" s="36">
        <f t="shared" si="11"/>
        <v>74.400000000000006</v>
      </c>
      <c r="I187" s="36">
        <f t="shared" si="12"/>
        <v>91.95</v>
      </c>
    </row>
    <row r="188" spans="1:9" x14ac:dyDescent="0.25">
      <c r="A188" s="34" t="s">
        <v>154</v>
      </c>
      <c r="B188" s="35">
        <v>1</v>
      </c>
      <c r="C188" s="35">
        <f t="shared" si="10"/>
        <v>168</v>
      </c>
      <c r="D188" s="35">
        <v>159</v>
      </c>
      <c r="E188" s="35">
        <v>9</v>
      </c>
      <c r="F188" s="36"/>
      <c r="G188" s="36">
        <v>9.2899999999999991</v>
      </c>
      <c r="H188" s="36">
        <f t="shared" si="11"/>
        <v>167.22</v>
      </c>
      <c r="I188" s="36">
        <f t="shared" si="12"/>
        <v>206.67</v>
      </c>
    </row>
    <row r="189" spans="1:9" x14ac:dyDescent="0.25">
      <c r="A189" s="34" t="s">
        <v>154</v>
      </c>
      <c r="B189" s="35">
        <v>1</v>
      </c>
      <c r="C189" s="35">
        <f t="shared" si="10"/>
        <v>160</v>
      </c>
      <c r="D189" s="35">
        <v>159</v>
      </c>
      <c r="E189" s="35">
        <v>1</v>
      </c>
      <c r="F189" s="36"/>
      <c r="G189" s="36">
        <v>7.51</v>
      </c>
      <c r="H189" s="36">
        <f t="shared" si="11"/>
        <v>15.02</v>
      </c>
      <c r="I189" s="36">
        <f t="shared" si="12"/>
        <v>18.559999999999999</v>
      </c>
    </row>
    <row r="190" spans="1:9" x14ac:dyDescent="0.25">
      <c r="A190" s="34" t="s">
        <v>154</v>
      </c>
      <c r="B190" s="35">
        <v>1</v>
      </c>
      <c r="C190" s="35">
        <f t="shared" si="10"/>
        <v>171</v>
      </c>
      <c r="D190" s="35">
        <v>159</v>
      </c>
      <c r="E190" s="35">
        <v>12</v>
      </c>
      <c r="F190" s="36"/>
      <c r="G190" s="36">
        <v>9.2899999999999991</v>
      </c>
      <c r="H190" s="36">
        <f t="shared" si="11"/>
        <v>222.96</v>
      </c>
      <c r="I190" s="36">
        <f t="shared" si="12"/>
        <v>275.56</v>
      </c>
    </row>
    <row r="191" spans="1:9" x14ac:dyDescent="0.25">
      <c r="A191" s="34" t="s">
        <v>154</v>
      </c>
      <c r="B191" s="35">
        <v>1</v>
      </c>
      <c r="C191" s="35">
        <f t="shared" si="10"/>
        <v>168</v>
      </c>
      <c r="D191" s="35">
        <v>159</v>
      </c>
      <c r="E191" s="35">
        <v>9</v>
      </c>
      <c r="F191" s="36"/>
      <c r="G191" s="36">
        <v>7.37</v>
      </c>
      <c r="H191" s="36">
        <f t="shared" si="11"/>
        <v>132.66</v>
      </c>
      <c r="I191" s="36">
        <f t="shared" si="12"/>
        <v>163.95</v>
      </c>
    </row>
    <row r="192" spans="1:9" x14ac:dyDescent="0.25">
      <c r="A192" s="34" t="s">
        <v>154</v>
      </c>
      <c r="B192" s="35">
        <v>1</v>
      </c>
      <c r="C192" s="35">
        <f t="shared" si="10"/>
        <v>171</v>
      </c>
      <c r="D192" s="35">
        <v>159</v>
      </c>
      <c r="E192" s="35">
        <v>12</v>
      </c>
      <c r="F192" s="36"/>
      <c r="G192" s="36">
        <v>9.15</v>
      </c>
      <c r="H192" s="36">
        <f t="shared" si="11"/>
        <v>219.6</v>
      </c>
      <c r="I192" s="36">
        <f t="shared" si="12"/>
        <v>271.39999999999998</v>
      </c>
    </row>
    <row r="193" spans="1:9" x14ac:dyDescent="0.25">
      <c r="A193" s="34" t="s">
        <v>154</v>
      </c>
      <c r="B193" s="35">
        <v>1</v>
      </c>
      <c r="C193" s="35">
        <f t="shared" si="10"/>
        <v>184</v>
      </c>
      <c r="D193" s="35">
        <v>159</v>
      </c>
      <c r="E193" s="35">
        <v>25</v>
      </c>
      <c r="F193" s="36"/>
      <c r="G193" s="36">
        <v>7.69</v>
      </c>
      <c r="H193" s="36">
        <f t="shared" si="11"/>
        <v>384.5</v>
      </c>
      <c r="I193" s="36">
        <f t="shared" si="12"/>
        <v>475.2</v>
      </c>
    </row>
    <row r="194" spans="1:9" x14ac:dyDescent="0.25">
      <c r="A194" s="34" t="s">
        <v>154</v>
      </c>
      <c r="B194" s="35">
        <v>1</v>
      </c>
      <c r="C194" s="35">
        <f t="shared" si="10"/>
        <v>171</v>
      </c>
      <c r="D194" s="35">
        <v>159</v>
      </c>
      <c r="E194" s="35">
        <v>12</v>
      </c>
      <c r="F194" s="36"/>
      <c r="G194" s="36">
        <v>9.15</v>
      </c>
      <c r="H194" s="36">
        <f t="shared" si="11"/>
        <v>219.6</v>
      </c>
      <c r="I194" s="36">
        <f t="shared" si="12"/>
        <v>271.39999999999998</v>
      </c>
    </row>
    <row r="195" spans="1:9" x14ac:dyDescent="0.25">
      <c r="A195" s="34" t="s">
        <v>154</v>
      </c>
      <c r="B195" s="35">
        <v>1</v>
      </c>
      <c r="C195" s="35">
        <f t="shared" si="10"/>
        <v>160</v>
      </c>
      <c r="D195" s="35">
        <v>159</v>
      </c>
      <c r="E195" s="35">
        <v>1</v>
      </c>
      <c r="F195" s="36"/>
      <c r="G195" s="36">
        <v>7.26</v>
      </c>
      <c r="H195" s="36">
        <f t="shared" si="11"/>
        <v>14.52</v>
      </c>
      <c r="I195" s="36">
        <f t="shared" si="12"/>
        <v>17.95</v>
      </c>
    </row>
    <row r="196" spans="1:9" x14ac:dyDescent="0.25">
      <c r="A196" s="34" t="s">
        <v>154</v>
      </c>
      <c r="B196" s="35">
        <v>1</v>
      </c>
      <c r="C196" s="35">
        <f t="shared" si="10"/>
        <v>171</v>
      </c>
      <c r="D196" s="35">
        <v>159</v>
      </c>
      <c r="E196" s="35">
        <v>12</v>
      </c>
      <c r="F196" s="36"/>
      <c r="G196" s="36">
        <v>9.15</v>
      </c>
      <c r="H196" s="36">
        <f t="shared" si="11"/>
        <v>219.6</v>
      </c>
      <c r="I196" s="36">
        <f t="shared" si="12"/>
        <v>271.39999999999998</v>
      </c>
    </row>
    <row r="197" spans="1:9" x14ac:dyDescent="0.25">
      <c r="A197" s="34" t="s">
        <v>154</v>
      </c>
      <c r="B197" s="35">
        <v>1</v>
      </c>
      <c r="C197" s="35">
        <f t="shared" si="10"/>
        <v>181</v>
      </c>
      <c r="D197" s="35">
        <v>159</v>
      </c>
      <c r="E197" s="35">
        <v>22</v>
      </c>
      <c r="F197" s="36"/>
      <c r="G197" s="36">
        <v>7.26</v>
      </c>
      <c r="H197" s="36">
        <f t="shared" si="11"/>
        <v>319.44</v>
      </c>
      <c r="I197" s="36">
        <f t="shared" si="12"/>
        <v>394.8</v>
      </c>
    </row>
    <row r="198" spans="1:9" x14ac:dyDescent="0.25">
      <c r="A198" s="34" t="s">
        <v>155</v>
      </c>
      <c r="B198" s="35">
        <v>1</v>
      </c>
      <c r="C198" s="35">
        <f t="shared" si="10"/>
        <v>161</v>
      </c>
      <c r="D198" s="35">
        <v>159</v>
      </c>
      <c r="E198" s="35">
        <v>2</v>
      </c>
      <c r="F198" s="36"/>
      <c r="G198" s="36">
        <v>7.51</v>
      </c>
      <c r="H198" s="36">
        <f t="shared" si="11"/>
        <v>30.04</v>
      </c>
      <c r="I198" s="36">
        <f t="shared" si="12"/>
        <v>37.130000000000003</v>
      </c>
    </row>
    <row r="199" spans="1:9" x14ac:dyDescent="0.25">
      <c r="A199" s="34" t="s">
        <v>155</v>
      </c>
      <c r="B199" s="35">
        <v>1</v>
      </c>
      <c r="C199" s="35">
        <f t="shared" si="10"/>
        <v>161</v>
      </c>
      <c r="D199" s="35">
        <v>159</v>
      </c>
      <c r="E199" s="35">
        <v>2</v>
      </c>
      <c r="F199" s="36"/>
      <c r="G199" s="36">
        <v>7.51</v>
      </c>
      <c r="H199" s="36">
        <f t="shared" si="11"/>
        <v>30.04</v>
      </c>
      <c r="I199" s="36">
        <f t="shared" si="12"/>
        <v>37.130000000000003</v>
      </c>
    </row>
    <row r="200" spans="1:9" x14ac:dyDescent="0.25">
      <c r="A200" s="34" t="s">
        <v>155</v>
      </c>
      <c r="B200" s="35">
        <v>1</v>
      </c>
      <c r="C200" s="35">
        <f t="shared" si="10"/>
        <v>172</v>
      </c>
      <c r="D200" s="35">
        <v>159</v>
      </c>
      <c r="E200" s="35">
        <v>13</v>
      </c>
      <c r="F200" s="36"/>
      <c r="G200" s="36">
        <v>9.4700000000000006</v>
      </c>
      <c r="H200" s="36">
        <f t="shared" si="11"/>
        <v>246.22</v>
      </c>
      <c r="I200" s="36">
        <f t="shared" si="12"/>
        <v>304.3</v>
      </c>
    </row>
    <row r="201" spans="1:9" x14ac:dyDescent="0.25">
      <c r="A201" s="34" t="s">
        <v>155</v>
      </c>
      <c r="B201" s="35">
        <v>1</v>
      </c>
      <c r="C201" s="35">
        <f t="shared" si="10"/>
        <v>161</v>
      </c>
      <c r="D201" s="35">
        <v>159</v>
      </c>
      <c r="E201" s="35">
        <v>2</v>
      </c>
      <c r="F201" s="36"/>
      <c r="G201" s="36">
        <v>7.51</v>
      </c>
      <c r="H201" s="36">
        <f t="shared" si="11"/>
        <v>30.04</v>
      </c>
      <c r="I201" s="36">
        <f t="shared" si="12"/>
        <v>37.130000000000003</v>
      </c>
    </row>
    <row r="202" spans="1:9" x14ac:dyDescent="0.25">
      <c r="A202" s="34" t="s">
        <v>155</v>
      </c>
      <c r="B202" s="35">
        <v>1</v>
      </c>
      <c r="C202" s="35">
        <f t="shared" si="10"/>
        <v>161</v>
      </c>
      <c r="D202" s="35">
        <v>159</v>
      </c>
      <c r="E202" s="35">
        <v>2</v>
      </c>
      <c r="F202" s="36"/>
      <c r="G202" s="36">
        <v>7.51</v>
      </c>
      <c r="H202" s="36">
        <f t="shared" si="11"/>
        <v>30.04</v>
      </c>
      <c r="I202" s="36">
        <f t="shared" si="12"/>
        <v>37.130000000000003</v>
      </c>
    </row>
    <row r="203" spans="1:9" x14ac:dyDescent="0.25">
      <c r="A203" s="34" t="s">
        <v>155</v>
      </c>
      <c r="B203" s="35">
        <v>1</v>
      </c>
      <c r="C203" s="35">
        <f t="shared" si="10"/>
        <v>161</v>
      </c>
      <c r="D203" s="35">
        <v>159</v>
      </c>
      <c r="E203" s="35">
        <v>2</v>
      </c>
      <c r="F203" s="36"/>
      <c r="G203" s="36">
        <v>7.76</v>
      </c>
      <c r="H203" s="36">
        <f t="shared" si="11"/>
        <v>31.04</v>
      </c>
      <c r="I203" s="36">
        <f t="shared" si="12"/>
        <v>38.36</v>
      </c>
    </row>
    <row r="204" spans="1:9" x14ac:dyDescent="0.25">
      <c r="A204" s="34" t="s">
        <v>155</v>
      </c>
      <c r="B204" s="35">
        <v>1</v>
      </c>
      <c r="C204" s="35">
        <f t="shared" si="10"/>
        <v>161</v>
      </c>
      <c r="D204" s="35">
        <v>159</v>
      </c>
      <c r="E204" s="35">
        <v>2</v>
      </c>
      <c r="F204" s="36"/>
      <c r="G204" s="36">
        <v>7.51</v>
      </c>
      <c r="H204" s="36">
        <f t="shared" si="11"/>
        <v>30.04</v>
      </c>
      <c r="I204" s="36">
        <f t="shared" si="12"/>
        <v>37.130000000000003</v>
      </c>
    </row>
    <row r="205" spans="1:9" x14ac:dyDescent="0.25">
      <c r="A205" s="34" t="s">
        <v>155</v>
      </c>
      <c r="B205" s="35">
        <v>1</v>
      </c>
      <c r="C205" s="35">
        <f t="shared" si="10"/>
        <v>164</v>
      </c>
      <c r="D205" s="35">
        <v>159</v>
      </c>
      <c r="E205" s="35">
        <v>5</v>
      </c>
      <c r="F205" s="36"/>
      <c r="G205" s="36">
        <v>7.44</v>
      </c>
      <c r="H205" s="36">
        <f t="shared" si="11"/>
        <v>74.400000000000006</v>
      </c>
      <c r="I205" s="36">
        <f t="shared" si="12"/>
        <v>91.95</v>
      </c>
    </row>
    <row r="206" spans="1:9" x14ac:dyDescent="0.25">
      <c r="A206" s="34" t="s">
        <v>155</v>
      </c>
      <c r="B206" s="35">
        <v>1</v>
      </c>
      <c r="C206" s="35">
        <f t="shared" ref="C206:C262" si="13">D206+E206</f>
        <v>161</v>
      </c>
      <c r="D206" s="35">
        <v>159</v>
      </c>
      <c r="E206" s="35">
        <v>2</v>
      </c>
      <c r="F206" s="36"/>
      <c r="G206" s="36">
        <v>7.37</v>
      </c>
      <c r="H206" s="36">
        <f t="shared" ref="H206:H269" si="14">ROUND(G206*E206*2,2)</f>
        <v>29.48</v>
      </c>
      <c r="I206" s="36">
        <f t="shared" ref="I206:I269" si="15">ROUND(H206*1.2359,2)</f>
        <v>36.43</v>
      </c>
    </row>
    <row r="207" spans="1:9" x14ac:dyDescent="0.25">
      <c r="A207" s="34" t="s">
        <v>155</v>
      </c>
      <c r="B207" s="35">
        <v>1</v>
      </c>
      <c r="C207" s="35">
        <f t="shared" si="13"/>
        <v>161</v>
      </c>
      <c r="D207" s="35">
        <v>159</v>
      </c>
      <c r="E207" s="35">
        <v>2</v>
      </c>
      <c r="F207" s="36"/>
      <c r="G207" s="36">
        <v>7.37</v>
      </c>
      <c r="H207" s="36">
        <f t="shared" si="14"/>
        <v>29.48</v>
      </c>
      <c r="I207" s="36">
        <f t="shared" si="15"/>
        <v>36.43</v>
      </c>
    </row>
    <row r="208" spans="1:9" x14ac:dyDescent="0.25">
      <c r="A208" s="34" t="s">
        <v>155</v>
      </c>
      <c r="B208" s="35">
        <v>1</v>
      </c>
      <c r="C208" s="35">
        <f t="shared" si="13"/>
        <v>168</v>
      </c>
      <c r="D208" s="35">
        <v>159</v>
      </c>
      <c r="E208" s="35">
        <v>9</v>
      </c>
      <c r="F208" s="36"/>
      <c r="G208" s="36">
        <v>9.4700000000000006</v>
      </c>
      <c r="H208" s="36">
        <f t="shared" si="14"/>
        <v>170.46</v>
      </c>
      <c r="I208" s="36">
        <f t="shared" si="15"/>
        <v>210.67</v>
      </c>
    </row>
    <row r="209" spans="1:9" x14ac:dyDescent="0.25">
      <c r="A209" s="34" t="s">
        <v>155</v>
      </c>
      <c r="B209" s="35">
        <v>1</v>
      </c>
      <c r="C209" s="35">
        <f t="shared" si="13"/>
        <v>162</v>
      </c>
      <c r="D209" s="35">
        <v>159</v>
      </c>
      <c r="E209" s="35">
        <v>3</v>
      </c>
      <c r="F209" s="36"/>
      <c r="G209" s="36">
        <v>7.37</v>
      </c>
      <c r="H209" s="36">
        <f t="shared" si="14"/>
        <v>44.22</v>
      </c>
      <c r="I209" s="36">
        <f t="shared" si="15"/>
        <v>54.65</v>
      </c>
    </row>
    <row r="210" spans="1:9" x14ac:dyDescent="0.25">
      <c r="A210" s="34" t="s">
        <v>155</v>
      </c>
      <c r="B210" s="35">
        <v>1</v>
      </c>
      <c r="C210" s="35">
        <f t="shared" si="13"/>
        <v>160</v>
      </c>
      <c r="D210" s="35">
        <v>159</v>
      </c>
      <c r="E210" s="35">
        <v>1</v>
      </c>
      <c r="F210" s="36"/>
      <c r="G210" s="36">
        <v>9.15</v>
      </c>
      <c r="H210" s="36">
        <f t="shared" si="14"/>
        <v>18.3</v>
      </c>
      <c r="I210" s="36">
        <f t="shared" si="15"/>
        <v>22.62</v>
      </c>
    </row>
    <row r="211" spans="1:9" x14ac:dyDescent="0.25">
      <c r="A211" s="34" t="s">
        <v>155</v>
      </c>
      <c r="B211" s="35">
        <v>1</v>
      </c>
      <c r="C211" s="35">
        <f t="shared" si="13"/>
        <v>161</v>
      </c>
      <c r="D211" s="35">
        <v>159</v>
      </c>
      <c r="E211" s="35">
        <v>2</v>
      </c>
      <c r="F211" s="36"/>
      <c r="G211" s="36">
        <v>7.26</v>
      </c>
      <c r="H211" s="36">
        <f t="shared" si="14"/>
        <v>29.04</v>
      </c>
      <c r="I211" s="36">
        <f t="shared" si="15"/>
        <v>35.89</v>
      </c>
    </row>
    <row r="212" spans="1:9" x14ac:dyDescent="0.25">
      <c r="A212" s="34" t="s">
        <v>15</v>
      </c>
      <c r="B212" s="35">
        <v>1</v>
      </c>
      <c r="C212" s="35">
        <f t="shared" si="13"/>
        <v>163</v>
      </c>
      <c r="D212" s="35">
        <v>159</v>
      </c>
      <c r="E212" s="35">
        <v>4</v>
      </c>
      <c r="F212" s="36"/>
      <c r="G212" s="36">
        <v>6.66</v>
      </c>
      <c r="H212" s="36">
        <f t="shared" si="14"/>
        <v>53.28</v>
      </c>
      <c r="I212" s="36">
        <f t="shared" si="15"/>
        <v>65.849999999999994</v>
      </c>
    </row>
    <row r="213" spans="1:9" x14ac:dyDescent="0.25">
      <c r="A213" s="34" t="s">
        <v>15</v>
      </c>
      <c r="B213" s="35">
        <v>1</v>
      </c>
      <c r="C213" s="35">
        <f t="shared" si="13"/>
        <v>161</v>
      </c>
      <c r="D213" s="35">
        <v>159</v>
      </c>
      <c r="E213" s="35">
        <v>2</v>
      </c>
      <c r="F213" s="36"/>
      <c r="G213" s="36">
        <v>6.41</v>
      </c>
      <c r="H213" s="36">
        <f t="shared" si="14"/>
        <v>25.64</v>
      </c>
      <c r="I213" s="36">
        <f t="shared" si="15"/>
        <v>31.69</v>
      </c>
    </row>
    <row r="214" spans="1:9" x14ac:dyDescent="0.25">
      <c r="A214" s="34" t="s">
        <v>15</v>
      </c>
      <c r="B214" s="35">
        <v>1</v>
      </c>
      <c r="C214" s="35">
        <f t="shared" si="13"/>
        <v>171</v>
      </c>
      <c r="D214" s="35">
        <v>159</v>
      </c>
      <c r="E214" s="35">
        <v>12</v>
      </c>
      <c r="F214" s="36"/>
      <c r="G214" s="36">
        <v>8.07</v>
      </c>
      <c r="H214" s="36">
        <f t="shared" si="14"/>
        <v>193.68</v>
      </c>
      <c r="I214" s="36">
        <f t="shared" si="15"/>
        <v>239.37</v>
      </c>
    </row>
    <row r="215" spans="1:9" x14ac:dyDescent="0.25">
      <c r="A215" s="34" t="s">
        <v>15</v>
      </c>
      <c r="B215" s="35">
        <v>1</v>
      </c>
      <c r="C215" s="35">
        <f t="shared" si="13"/>
        <v>172</v>
      </c>
      <c r="D215" s="35">
        <v>159</v>
      </c>
      <c r="E215" s="35">
        <v>13</v>
      </c>
      <c r="F215" s="36"/>
      <c r="G215" s="36">
        <v>8.07</v>
      </c>
      <c r="H215" s="36">
        <f t="shared" si="14"/>
        <v>209.82</v>
      </c>
      <c r="I215" s="36">
        <f t="shared" si="15"/>
        <v>259.32</v>
      </c>
    </row>
    <row r="216" spans="1:9" x14ac:dyDescent="0.25">
      <c r="A216" s="34" t="s">
        <v>15</v>
      </c>
      <c r="B216" s="35">
        <v>1</v>
      </c>
      <c r="C216" s="35">
        <f t="shared" si="13"/>
        <v>171</v>
      </c>
      <c r="D216" s="35">
        <v>159</v>
      </c>
      <c r="E216" s="35">
        <v>12</v>
      </c>
      <c r="F216" s="36"/>
      <c r="G216" s="36">
        <v>7.95</v>
      </c>
      <c r="H216" s="36">
        <f t="shared" si="14"/>
        <v>190.8</v>
      </c>
      <c r="I216" s="36">
        <f t="shared" si="15"/>
        <v>235.81</v>
      </c>
    </row>
    <row r="217" spans="1:9" x14ac:dyDescent="0.25">
      <c r="A217" s="34" t="s">
        <v>15</v>
      </c>
      <c r="B217" s="35">
        <v>1</v>
      </c>
      <c r="C217" s="35">
        <f t="shared" si="13"/>
        <v>171</v>
      </c>
      <c r="D217" s="35">
        <v>159</v>
      </c>
      <c r="E217" s="35">
        <v>12</v>
      </c>
      <c r="F217" s="36"/>
      <c r="G217" s="36">
        <v>7.95</v>
      </c>
      <c r="H217" s="36">
        <f t="shared" si="14"/>
        <v>190.8</v>
      </c>
      <c r="I217" s="36">
        <f t="shared" si="15"/>
        <v>235.81</v>
      </c>
    </row>
    <row r="218" spans="1:9" x14ac:dyDescent="0.25">
      <c r="A218" s="34" t="s">
        <v>15</v>
      </c>
      <c r="B218" s="35">
        <v>1</v>
      </c>
      <c r="C218" s="35">
        <f t="shared" si="13"/>
        <v>168</v>
      </c>
      <c r="D218" s="35">
        <v>159</v>
      </c>
      <c r="E218" s="35">
        <v>9</v>
      </c>
      <c r="F218" s="36"/>
      <c r="G218" s="36">
        <v>6.79</v>
      </c>
      <c r="H218" s="36">
        <f t="shared" si="14"/>
        <v>122.22</v>
      </c>
      <c r="I218" s="36">
        <f t="shared" si="15"/>
        <v>151.05000000000001</v>
      </c>
    </row>
    <row r="219" spans="1:9" x14ac:dyDescent="0.25">
      <c r="A219" s="34" t="s">
        <v>15</v>
      </c>
      <c r="B219" s="35">
        <v>1</v>
      </c>
      <c r="C219" s="35">
        <f t="shared" si="13"/>
        <v>169</v>
      </c>
      <c r="D219" s="35">
        <v>159</v>
      </c>
      <c r="E219" s="35">
        <v>10</v>
      </c>
      <c r="F219" s="36"/>
      <c r="G219" s="36">
        <v>6.56</v>
      </c>
      <c r="H219" s="36">
        <f t="shared" si="14"/>
        <v>131.19999999999999</v>
      </c>
      <c r="I219" s="36">
        <f t="shared" si="15"/>
        <v>162.15</v>
      </c>
    </row>
    <row r="220" spans="1:9" x14ac:dyDescent="0.25">
      <c r="A220" s="34" t="s">
        <v>15</v>
      </c>
      <c r="B220" s="35">
        <v>1</v>
      </c>
      <c r="C220" s="35">
        <f t="shared" si="13"/>
        <v>168</v>
      </c>
      <c r="D220" s="35">
        <v>159</v>
      </c>
      <c r="E220" s="35">
        <v>9</v>
      </c>
      <c r="F220" s="36"/>
      <c r="G220" s="36">
        <v>6.56</v>
      </c>
      <c r="H220" s="36">
        <f t="shared" si="14"/>
        <v>118.08</v>
      </c>
      <c r="I220" s="36">
        <f t="shared" si="15"/>
        <v>145.94</v>
      </c>
    </row>
    <row r="221" spans="1:9" x14ac:dyDescent="0.25">
      <c r="A221" s="34" t="s">
        <v>15</v>
      </c>
      <c r="B221" s="35">
        <v>1</v>
      </c>
      <c r="C221" s="35">
        <f t="shared" si="13"/>
        <v>168</v>
      </c>
      <c r="D221" s="35">
        <v>159</v>
      </c>
      <c r="E221" s="35">
        <v>9</v>
      </c>
      <c r="F221" s="36"/>
      <c r="G221" s="36">
        <v>6.56</v>
      </c>
      <c r="H221" s="36">
        <f t="shared" si="14"/>
        <v>118.08</v>
      </c>
      <c r="I221" s="36">
        <f t="shared" si="15"/>
        <v>145.94</v>
      </c>
    </row>
    <row r="222" spans="1:9" x14ac:dyDescent="0.25">
      <c r="A222" s="34" t="s">
        <v>15</v>
      </c>
      <c r="B222" s="35">
        <v>1</v>
      </c>
      <c r="C222" s="35">
        <f t="shared" si="13"/>
        <v>163</v>
      </c>
      <c r="D222" s="35">
        <v>159</v>
      </c>
      <c r="E222" s="35">
        <v>4</v>
      </c>
      <c r="F222" s="36"/>
      <c r="G222" s="36">
        <v>6.72</v>
      </c>
      <c r="H222" s="36">
        <f t="shared" si="14"/>
        <v>53.76</v>
      </c>
      <c r="I222" s="36">
        <f t="shared" si="15"/>
        <v>66.44</v>
      </c>
    </row>
    <row r="223" spans="1:9" x14ac:dyDescent="0.25">
      <c r="A223" s="34" t="s">
        <v>15</v>
      </c>
      <c r="B223" s="35">
        <v>1</v>
      </c>
      <c r="C223" s="35">
        <f t="shared" si="13"/>
        <v>171</v>
      </c>
      <c r="D223" s="35">
        <v>159</v>
      </c>
      <c r="E223" s="35">
        <v>12</v>
      </c>
      <c r="F223" s="36"/>
      <c r="G223" s="36">
        <v>7.95</v>
      </c>
      <c r="H223" s="36">
        <f t="shared" si="14"/>
        <v>190.8</v>
      </c>
      <c r="I223" s="36">
        <f t="shared" si="15"/>
        <v>235.81</v>
      </c>
    </row>
    <row r="224" spans="1:9" x14ac:dyDescent="0.25">
      <c r="A224" s="34" t="s">
        <v>15</v>
      </c>
      <c r="B224" s="35">
        <v>1</v>
      </c>
      <c r="C224" s="35">
        <f t="shared" si="13"/>
        <v>163</v>
      </c>
      <c r="D224" s="35">
        <v>159</v>
      </c>
      <c r="E224" s="35">
        <v>4</v>
      </c>
      <c r="F224" s="36"/>
      <c r="G224" s="36">
        <v>6.56</v>
      </c>
      <c r="H224" s="36">
        <f t="shared" si="14"/>
        <v>52.48</v>
      </c>
      <c r="I224" s="36">
        <f t="shared" si="15"/>
        <v>64.86</v>
      </c>
    </row>
    <row r="225" spans="1:9" x14ac:dyDescent="0.25">
      <c r="A225" s="34" t="s">
        <v>15</v>
      </c>
      <c r="B225" s="35">
        <v>1</v>
      </c>
      <c r="C225" s="35">
        <f t="shared" si="13"/>
        <v>164</v>
      </c>
      <c r="D225" s="35">
        <v>159</v>
      </c>
      <c r="E225" s="35">
        <v>5</v>
      </c>
      <c r="F225" s="36"/>
      <c r="G225" s="36">
        <v>8.23</v>
      </c>
      <c r="H225" s="36">
        <f t="shared" si="14"/>
        <v>82.3</v>
      </c>
      <c r="I225" s="36">
        <f t="shared" si="15"/>
        <v>101.71</v>
      </c>
    </row>
    <row r="226" spans="1:9" x14ac:dyDescent="0.25">
      <c r="A226" s="34" t="s">
        <v>15</v>
      </c>
      <c r="B226" s="35">
        <v>1</v>
      </c>
      <c r="C226" s="35">
        <f t="shared" si="13"/>
        <v>171</v>
      </c>
      <c r="D226" s="35">
        <v>159</v>
      </c>
      <c r="E226" s="35">
        <v>12</v>
      </c>
      <c r="F226" s="36"/>
      <c r="G226" s="36">
        <v>7.95</v>
      </c>
      <c r="H226" s="36">
        <f t="shared" si="14"/>
        <v>190.8</v>
      </c>
      <c r="I226" s="36">
        <f t="shared" si="15"/>
        <v>235.81</v>
      </c>
    </row>
    <row r="227" spans="1:9" x14ac:dyDescent="0.25">
      <c r="A227" s="34" t="s">
        <v>15</v>
      </c>
      <c r="B227" s="35">
        <v>1</v>
      </c>
      <c r="C227" s="35">
        <f t="shared" si="13"/>
        <v>162</v>
      </c>
      <c r="D227" s="35">
        <v>159</v>
      </c>
      <c r="E227" s="35">
        <v>3</v>
      </c>
      <c r="F227" s="36"/>
      <c r="G227" s="36">
        <v>6.56</v>
      </c>
      <c r="H227" s="36">
        <f t="shared" si="14"/>
        <v>39.36</v>
      </c>
      <c r="I227" s="36">
        <f t="shared" si="15"/>
        <v>48.65</v>
      </c>
    </row>
    <row r="228" spans="1:9" x14ac:dyDescent="0.25">
      <c r="A228" s="34" t="s">
        <v>15</v>
      </c>
      <c r="B228" s="35">
        <v>1</v>
      </c>
      <c r="C228" s="35">
        <f t="shared" si="13"/>
        <v>161</v>
      </c>
      <c r="D228" s="35">
        <v>159</v>
      </c>
      <c r="E228" s="35">
        <v>2</v>
      </c>
      <c r="F228" s="36"/>
      <c r="G228" s="36">
        <v>6.56</v>
      </c>
      <c r="H228" s="36">
        <f t="shared" si="14"/>
        <v>26.24</v>
      </c>
      <c r="I228" s="36">
        <f t="shared" si="15"/>
        <v>32.43</v>
      </c>
    </row>
    <row r="229" spans="1:9" x14ac:dyDescent="0.25">
      <c r="A229" s="34" t="s">
        <v>15</v>
      </c>
      <c r="B229" s="35">
        <v>1</v>
      </c>
      <c r="C229" s="35">
        <f t="shared" si="13"/>
        <v>163</v>
      </c>
      <c r="D229" s="35">
        <v>159</v>
      </c>
      <c r="E229" s="35">
        <v>4</v>
      </c>
      <c r="F229" s="36"/>
      <c r="G229" s="36">
        <v>6.56</v>
      </c>
      <c r="H229" s="36">
        <f t="shared" si="14"/>
        <v>52.48</v>
      </c>
      <c r="I229" s="36">
        <f t="shared" si="15"/>
        <v>64.86</v>
      </c>
    </row>
    <row r="230" spans="1:9" x14ac:dyDescent="0.25">
      <c r="A230" s="34" t="s">
        <v>15</v>
      </c>
      <c r="B230" s="35">
        <v>1</v>
      </c>
      <c r="C230" s="35">
        <f t="shared" si="13"/>
        <v>176</v>
      </c>
      <c r="D230" s="35">
        <v>159</v>
      </c>
      <c r="E230" s="35">
        <v>17</v>
      </c>
      <c r="F230" s="36"/>
      <c r="G230" s="36">
        <v>7.95</v>
      </c>
      <c r="H230" s="36">
        <f t="shared" si="14"/>
        <v>270.3</v>
      </c>
      <c r="I230" s="36">
        <f t="shared" si="15"/>
        <v>334.06</v>
      </c>
    </row>
    <row r="231" spans="1:9" x14ac:dyDescent="0.25">
      <c r="A231" s="34" t="s">
        <v>15</v>
      </c>
      <c r="B231" s="35">
        <v>1</v>
      </c>
      <c r="C231" s="35">
        <f t="shared" si="13"/>
        <v>168</v>
      </c>
      <c r="D231" s="35">
        <v>159</v>
      </c>
      <c r="E231" s="35">
        <v>9</v>
      </c>
      <c r="F231" s="36"/>
      <c r="G231" s="36">
        <v>7.95</v>
      </c>
      <c r="H231" s="36">
        <f t="shared" si="14"/>
        <v>143.1</v>
      </c>
      <c r="I231" s="36">
        <f t="shared" si="15"/>
        <v>176.86</v>
      </c>
    </row>
    <row r="232" spans="1:9" x14ac:dyDescent="0.25">
      <c r="A232" s="34" t="s">
        <v>15</v>
      </c>
      <c r="B232" s="35">
        <v>1</v>
      </c>
      <c r="C232" s="35">
        <f t="shared" si="13"/>
        <v>168</v>
      </c>
      <c r="D232" s="35">
        <v>159</v>
      </c>
      <c r="E232" s="35">
        <v>9</v>
      </c>
      <c r="F232" s="36"/>
      <c r="G232" s="36">
        <v>7.95</v>
      </c>
      <c r="H232" s="36">
        <f t="shared" si="14"/>
        <v>143.1</v>
      </c>
      <c r="I232" s="36">
        <f t="shared" si="15"/>
        <v>176.86</v>
      </c>
    </row>
    <row r="233" spans="1:9" x14ac:dyDescent="0.25">
      <c r="A233" s="34" t="s">
        <v>15</v>
      </c>
      <c r="B233" s="35">
        <v>1</v>
      </c>
      <c r="C233" s="35">
        <f t="shared" si="13"/>
        <v>165</v>
      </c>
      <c r="D233" s="35">
        <v>159</v>
      </c>
      <c r="E233" s="35">
        <v>6</v>
      </c>
      <c r="F233" s="36"/>
      <c r="G233" s="36">
        <v>6.8</v>
      </c>
      <c r="H233" s="36">
        <f t="shared" si="14"/>
        <v>81.599999999999994</v>
      </c>
      <c r="I233" s="36">
        <f t="shared" si="15"/>
        <v>100.85</v>
      </c>
    </row>
    <row r="234" spans="1:9" x14ac:dyDescent="0.25">
      <c r="A234" s="34" t="s">
        <v>156</v>
      </c>
      <c r="B234" s="35">
        <v>1</v>
      </c>
      <c r="C234" s="35">
        <f t="shared" si="13"/>
        <v>192</v>
      </c>
      <c r="D234" s="35">
        <v>159</v>
      </c>
      <c r="E234" s="35">
        <v>33</v>
      </c>
      <c r="F234" s="36"/>
      <c r="G234" s="36">
        <v>7.76</v>
      </c>
      <c r="H234" s="36">
        <f t="shared" si="14"/>
        <v>512.16</v>
      </c>
      <c r="I234" s="36">
        <f t="shared" si="15"/>
        <v>632.98</v>
      </c>
    </row>
    <row r="235" spans="1:9" x14ac:dyDescent="0.25">
      <c r="A235" s="34" t="s">
        <v>156</v>
      </c>
      <c r="B235" s="35">
        <v>1</v>
      </c>
      <c r="C235" s="35">
        <f t="shared" si="13"/>
        <v>207</v>
      </c>
      <c r="D235" s="35">
        <v>159</v>
      </c>
      <c r="E235" s="35">
        <v>48</v>
      </c>
      <c r="F235" s="36"/>
      <c r="G235" s="36">
        <v>7.76</v>
      </c>
      <c r="H235" s="36">
        <f t="shared" si="14"/>
        <v>744.96</v>
      </c>
      <c r="I235" s="36">
        <f t="shared" si="15"/>
        <v>920.7</v>
      </c>
    </row>
    <row r="236" spans="1:9" x14ac:dyDescent="0.25">
      <c r="A236" s="34" t="s">
        <v>156</v>
      </c>
      <c r="B236" s="35">
        <v>1</v>
      </c>
      <c r="C236" s="35">
        <f t="shared" si="13"/>
        <v>204</v>
      </c>
      <c r="D236" s="35">
        <v>159</v>
      </c>
      <c r="E236" s="35">
        <v>45</v>
      </c>
      <c r="F236" s="36"/>
      <c r="G236" s="36">
        <v>7.5</v>
      </c>
      <c r="H236" s="36">
        <f t="shared" si="14"/>
        <v>675</v>
      </c>
      <c r="I236" s="36">
        <f t="shared" si="15"/>
        <v>834.23</v>
      </c>
    </row>
    <row r="237" spans="1:9" x14ac:dyDescent="0.25">
      <c r="A237" s="34" t="s">
        <v>156</v>
      </c>
      <c r="B237" s="35">
        <v>1</v>
      </c>
      <c r="C237" s="35">
        <f t="shared" si="13"/>
        <v>208</v>
      </c>
      <c r="D237" s="35">
        <v>159</v>
      </c>
      <c r="E237" s="35">
        <v>49</v>
      </c>
      <c r="F237" s="36"/>
      <c r="G237" s="36">
        <v>7.5</v>
      </c>
      <c r="H237" s="36">
        <f t="shared" si="14"/>
        <v>735</v>
      </c>
      <c r="I237" s="36">
        <f t="shared" si="15"/>
        <v>908.39</v>
      </c>
    </row>
    <row r="238" spans="1:9" x14ac:dyDescent="0.25">
      <c r="A238" s="34" t="s">
        <v>156</v>
      </c>
      <c r="B238" s="35">
        <v>1</v>
      </c>
      <c r="C238" s="35">
        <f t="shared" si="13"/>
        <v>188</v>
      </c>
      <c r="D238" s="35">
        <v>159</v>
      </c>
      <c r="E238" s="35">
        <v>29</v>
      </c>
      <c r="F238" s="36"/>
      <c r="G238" s="36">
        <v>7.5</v>
      </c>
      <c r="H238" s="36">
        <f t="shared" si="14"/>
        <v>435</v>
      </c>
      <c r="I238" s="36">
        <f t="shared" si="15"/>
        <v>537.62</v>
      </c>
    </row>
    <row r="239" spans="1:9" x14ac:dyDescent="0.25">
      <c r="A239" s="34" t="s">
        <v>156</v>
      </c>
      <c r="B239" s="35">
        <v>1</v>
      </c>
      <c r="C239" s="35">
        <f t="shared" si="13"/>
        <v>199</v>
      </c>
      <c r="D239" s="35">
        <v>159</v>
      </c>
      <c r="E239" s="35">
        <v>40</v>
      </c>
      <c r="F239" s="36"/>
      <c r="G239" s="36">
        <v>7.76</v>
      </c>
      <c r="H239" s="36">
        <f t="shared" si="14"/>
        <v>620.79999999999995</v>
      </c>
      <c r="I239" s="36">
        <f t="shared" si="15"/>
        <v>767.25</v>
      </c>
    </row>
    <row r="240" spans="1:9" x14ac:dyDescent="0.25">
      <c r="A240" s="34" t="s">
        <v>156</v>
      </c>
      <c r="B240" s="35">
        <v>1</v>
      </c>
      <c r="C240" s="35">
        <f t="shared" si="13"/>
        <v>182</v>
      </c>
      <c r="D240" s="35">
        <v>159</v>
      </c>
      <c r="E240" s="35">
        <v>23</v>
      </c>
      <c r="F240" s="36"/>
      <c r="G240" s="36">
        <v>7.5</v>
      </c>
      <c r="H240" s="36">
        <f t="shared" si="14"/>
        <v>345</v>
      </c>
      <c r="I240" s="36">
        <f t="shared" si="15"/>
        <v>426.39</v>
      </c>
    </row>
    <row r="241" spans="1:9" x14ac:dyDescent="0.25">
      <c r="A241" s="34" t="s">
        <v>156</v>
      </c>
      <c r="B241" s="35">
        <v>1</v>
      </c>
      <c r="C241" s="35">
        <f t="shared" si="13"/>
        <v>176</v>
      </c>
      <c r="D241" s="35">
        <v>159</v>
      </c>
      <c r="E241" s="35">
        <v>17</v>
      </c>
      <c r="F241" s="36"/>
      <c r="G241" s="36">
        <v>7.5</v>
      </c>
      <c r="H241" s="36">
        <f t="shared" si="14"/>
        <v>255</v>
      </c>
      <c r="I241" s="36">
        <f t="shared" si="15"/>
        <v>315.14999999999998</v>
      </c>
    </row>
    <row r="242" spans="1:9" x14ac:dyDescent="0.25">
      <c r="A242" s="34" t="s">
        <v>156</v>
      </c>
      <c r="B242" s="35">
        <v>1</v>
      </c>
      <c r="C242" s="35">
        <f t="shared" si="13"/>
        <v>192</v>
      </c>
      <c r="D242" s="35">
        <v>159</v>
      </c>
      <c r="E242" s="35">
        <v>33</v>
      </c>
      <c r="F242" s="36"/>
      <c r="G242" s="36">
        <v>7.5</v>
      </c>
      <c r="H242" s="36">
        <f t="shared" si="14"/>
        <v>495</v>
      </c>
      <c r="I242" s="36">
        <f t="shared" si="15"/>
        <v>611.77</v>
      </c>
    </row>
    <row r="243" spans="1:9" x14ac:dyDescent="0.25">
      <c r="A243" s="34" t="s">
        <v>156</v>
      </c>
      <c r="B243" s="35">
        <v>1</v>
      </c>
      <c r="C243" s="35">
        <f t="shared" si="13"/>
        <v>188</v>
      </c>
      <c r="D243" s="35">
        <v>159</v>
      </c>
      <c r="E243" s="35">
        <v>29</v>
      </c>
      <c r="F243" s="36"/>
      <c r="G243" s="36">
        <v>7.5</v>
      </c>
      <c r="H243" s="36">
        <f t="shared" si="14"/>
        <v>435</v>
      </c>
      <c r="I243" s="36">
        <f t="shared" si="15"/>
        <v>537.62</v>
      </c>
    </row>
    <row r="244" spans="1:9" x14ac:dyDescent="0.25">
      <c r="A244" s="34" t="s">
        <v>158</v>
      </c>
      <c r="B244" s="35">
        <v>1</v>
      </c>
      <c r="C244" s="35">
        <f t="shared" si="13"/>
        <v>175</v>
      </c>
      <c r="D244" s="35">
        <v>159</v>
      </c>
      <c r="E244" s="35">
        <v>16</v>
      </c>
      <c r="F244" s="36"/>
      <c r="G244" s="36">
        <v>9.4700000000000006</v>
      </c>
      <c r="H244" s="36">
        <f t="shared" si="14"/>
        <v>303.04000000000002</v>
      </c>
      <c r="I244" s="36">
        <f t="shared" si="15"/>
        <v>374.53</v>
      </c>
    </row>
    <row r="245" spans="1:9" x14ac:dyDescent="0.25">
      <c r="A245" s="34" t="s">
        <v>160</v>
      </c>
      <c r="B245" s="35">
        <v>1</v>
      </c>
      <c r="C245" s="35">
        <f t="shared" si="13"/>
        <v>191</v>
      </c>
      <c r="D245" s="35">
        <v>159</v>
      </c>
      <c r="E245" s="35">
        <v>32</v>
      </c>
      <c r="F245" s="36"/>
      <c r="G245" s="36">
        <v>5.69</v>
      </c>
      <c r="H245" s="36">
        <f t="shared" si="14"/>
        <v>364.16</v>
      </c>
      <c r="I245" s="36">
        <f t="shared" si="15"/>
        <v>450.07</v>
      </c>
    </row>
    <row r="246" spans="1:9" x14ac:dyDescent="0.25">
      <c r="A246" s="34" t="s">
        <v>160</v>
      </c>
      <c r="B246" s="35">
        <v>1</v>
      </c>
      <c r="C246" s="35">
        <f t="shared" si="13"/>
        <v>169</v>
      </c>
      <c r="D246" s="35">
        <v>159</v>
      </c>
      <c r="E246" s="35">
        <v>10</v>
      </c>
      <c r="F246" s="36"/>
      <c r="G246" s="36">
        <v>5.69</v>
      </c>
      <c r="H246" s="36">
        <f t="shared" si="14"/>
        <v>113.8</v>
      </c>
      <c r="I246" s="36">
        <f t="shared" si="15"/>
        <v>140.65</v>
      </c>
    </row>
    <row r="247" spans="1:9" x14ac:dyDescent="0.25">
      <c r="A247" s="34" t="s">
        <v>160</v>
      </c>
      <c r="B247" s="35">
        <v>1</v>
      </c>
      <c r="C247" s="35">
        <f t="shared" si="13"/>
        <v>165</v>
      </c>
      <c r="D247" s="35">
        <v>159</v>
      </c>
      <c r="E247" s="35">
        <v>6</v>
      </c>
      <c r="F247" s="36"/>
      <c r="G247" s="36">
        <v>5.5</v>
      </c>
      <c r="H247" s="36">
        <f t="shared" si="14"/>
        <v>66</v>
      </c>
      <c r="I247" s="36">
        <f t="shared" si="15"/>
        <v>81.569999999999993</v>
      </c>
    </row>
    <row r="248" spans="1:9" x14ac:dyDescent="0.25">
      <c r="A248" s="34" t="s">
        <v>160</v>
      </c>
      <c r="B248" s="35">
        <v>1</v>
      </c>
      <c r="C248" s="35">
        <f t="shared" si="13"/>
        <v>165</v>
      </c>
      <c r="D248" s="35">
        <v>159</v>
      </c>
      <c r="E248" s="35">
        <v>6</v>
      </c>
      <c r="F248" s="36"/>
      <c r="G248" s="36">
        <v>5.5</v>
      </c>
      <c r="H248" s="36">
        <f t="shared" si="14"/>
        <v>66</v>
      </c>
      <c r="I248" s="36">
        <f t="shared" si="15"/>
        <v>81.569999999999993</v>
      </c>
    </row>
    <row r="249" spans="1:9" x14ac:dyDescent="0.25">
      <c r="A249" s="34" t="s">
        <v>161</v>
      </c>
      <c r="B249" s="35">
        <v>1</v>
      </c>
      <c r="C249" s="35">
        <f t="shared" si="13"/>
        <v>192</v>
      </c>
      <c r="D249" s="35">
        <v>159</v>
      </c>
      <c r="E249" s="35">
        <v>33</v>
      </c>
      <c r="F249" s="36"/>
      <c r="G249" s="36">
        <v>5.69</v>
      </c>
      <c r="H249" s="36">
        <f t="shared" si="14"/>
        <v>375.54</v>
      </c>
      <c r="I249" s="36">
        <f t="shared" si="15"/>
        <v>464.13</v>
      </c>
    </row>
    <row r="250" spans="1:9" x14ac:dyDescent="0.25">
      <c r="A250" s="34" t="s">
        <v>23</v>
      </c>
      <c r="B250" s="35">
        <v>1</v>
      </c>
      <c r="C250" s="35">
        <f t="shared" si="13"/>
        <v>168</v>
      </c>
      <c r="D250" s="35">
        <v>159</v>
      </c>
      <c r="E250" s="35">
        <v>9</v>
      </c>
      <c r="F250" s="36"/>
      <c r="G250" s="36">
        <v>7.76</v>
      </c>
      <c r="H250" s="36">
        <f t="shared" si="14"/>
        <v>139.68</v>
      </c>
      <c r="I250" s="36">
        <f t="shared" si="15"/>
        <v>172.63</v>
      </c>
    </row>
    <row r="251" spans="1:9" x14ac:dyDescent="0.25">
      <c r="A251" s="34" t="s">
        <v>23</v>
      </c>
      <c r="B251" s="35">
        <v>1</v>
      </c>
      <c r="C251" s="35">
        <f t="shared" si="13"/>
        <v>168</v>
      </c>
      <c r="D251" s="35">
        <v>159</v>
      </c>
      <c r="E251" s="35">
        <v>9</v>
      </c>
      <c r="F251" s="36"/>
      <c r="G251" s="36">
        <v>7.76</v>
      </c>
      <c r="H251" s="36">
        <f t="shared" si="14"/>
        <v>139.68</v>
      </c>
      <c r="I251" s="36">
        <f t="shared" si="15"/>
        <v>172.63</v>
      </c>
    </row>
    <row r="252" spans="1:9" x14ac:dyDescent="0.25">
      <c r="A252" s="34" t="s">
        <v>23</v>
      </c>
      <c r="B252" s="35">
        <v>1</v>
      </c>
      <c r="C252" s="35">
        <f t="shared" si="13"/>
        <v>164</v>
      </c>
      <c r="D252" s="35">
        <v>159</v>
      </c>
      <c r="E252" s="35">
        <v>5</v>
      </c>
      <c r="F252" s="36"/>
      <c r="G252" s="36">
        <v>7.04</v>
      </c>
      <c r="H252" s="36">
        <f t="shared" si="14"/>
        <v>70.400000000000006</v>
      </c>
      <c r="I252" s="36">
        <f t="shared" si="15"/>
        <v>87.01</v>
      </c>
    </row>
    <row r="253" spans="1:9" x14ac:dyDescent="0.25">
      <c r="A253" s="34" t="s">
        <v>23</v>
      </c>
      <c r="B253" s="35">
        <v>1</v>
      </c>
      <c r="C253" s="35">
        <f t="shared" si="13"/>
        <v>183</v>
      </c>
      <c r="D253" s="35">
        <v>159</v>
      </c>
      <c r="E253" s="35">
        <v>24</v>
      </c>
      <c r="F253" s="36"/>
      <c r="G253" s="36">
        <v>7.04</v>
      </c>
      <c r="H253" s="36">
        <f t="shared" si="14"/>
        <v>337.92</v>
      </c>
      <c r="I253" s="36">
        <f t="shared" si="15"/>
        <v>417.64</v>
      </c>
    </row>
    <row r="254" spans="1:9" x14ac:dyDescent="0.25">
      <c r="A254" s="34" t="s">
        <v>23</v>
      </c>
      <c r="B254" s="35">
        <v>1</v>
      </c>
      <c r="C254" s="35">
        <f t="shared" si="13"/>
        <v>172</v>
      </c>
      <c r="D254" s="35">
        <v>159</v>
      </c>
      <c r="E254" s="35">
        <v>13</v>
      </c>
      <c r="F254" s="36"/>
      <c r="G254" s="36">
        <v>7.76</v>
      </c>
      <c r="H254" s="36">
        <f t="shared" si="14"/>
        <v>201.76</v>
      </c>
      <c r="I254" s="36">
        <f t="shared" si="15"/>
        <v>249.36</v>
      </c>
    </row>
    <row r="255" spans="1:9" x14ac:dyDescent="0.25">
      <c r="A255" s="34" t="s">
        <v>23</v>
      </c>
      <c r="B255" s="35">
        <v>1</v>
      </c>
      <c r="C255" s="35">
        <f t="shared" si="13"/>
        <v>180</v>
      </c>
      <c r="D255" s="35">
        <v>159</v>
      </c>
      <c r="E255" s="35">
        <v>21</v>
      </c>
      <c r="F255" s="36"/>
      <c r="G255" s="36">
        <v>7.76</v>
      </c>
      <c r="H255" s="36">
        <f t="shared" si="14"/>
        <v>325.92</v>
      </c>
      <c r="I255" s="36">
        <f t="shared" si="15"/>
        <v>402.8</v>
      </c>
    </row>
    <row r="256" spans="1:9" x14ac:dyDescent="0.25">
      <c r="A256" s="34" t="s">
        <v>23</v>
      </c>
      <c r="B256" s="35">
        <v>1</v>
      </c>
      <c r="C256" s="35">
        <f t="shared" si="13"/>
        <v>168</v>
      </c>
      <c r="D256" s="35">
        <v>159</v>
      </c>
      <c r="E256" s="35">
        <v>9</v>
      </c>
      <c r="F256" s="36"/>
      <c r="G256" s="36">
        <v>7.76</v>
      </c>
      <c r="H256" s="36">
        <f t="shared" si="14"/>
        <v>139.68</v>
      </c>
      <c r="I256" s="36">
        <f t="shared" si="15"/>
        <v>172.63</v>
      </c>
    </row>
    <row r="257" spans="1:9" x14ac:dyDescent="0.25">
      <c r="A257" s="34" t="s">
        <v>23</v>
      </c>
      <c r="B257" s="35">
        <v>1</v>
      </c>
      <c r="C257" s="35">
        <f t="shared" si="13"/>
        <v>188</v>
      </c>
      <c r="D257" s="35">
        <v>159</v>
      </c>
      <c r="E257" s="35">
        <v>29</v>
      </c>
      <c r="F257" s="36"/>
      <c r="G257" s="36">
        <v>7.76</v>
      </c>
      <c r="H257" s="36">
        <f t="shared" si="14"/>
        <v>450.08</v>
      </c>
      <c r="I257" s="36">
        <f t="shared" si="15"/>
        <v>556.25</v>
      </c>
    </row>
    <row r="258" spans="1:9" x14ac:dyDescent="0.25">
      <c r="A258" s="34" t="s">
        <v>23</v>
      </c>
      <c r="B258" s="35">
        <v>1</v>
      </c>
      <c r="C258" s="35">
        <f t="shared" si="13"/>
        <v>160</v>
      </c>
      <c r="D258" s="35">
        <v>159</v>
      </c>
      <c r="E258" s="35">
        <v>1</v>
      </c>
      <c r="F258" s="36"/>
      <c r="G258" s="36">
        <v>7.76</v>
      </c>
      <c r="H258" s="36">
        <f t="shared" si="14"/>
        <v>15.52</v>
      </c>
      <c r="I258" s="36">
        <f t="shared" si="15"/>
        <v>19.18</v>
      </c>
    </row>
    <row r="259" spans="1:9" x14ac:dyDescent="0.25">
      <c r="A259" s="34" t="s">
        <v>23</v>
      </c>
      <c r="B259" s="35">
        <v>1</v>
      </c>
      <c r="C259" s="35">
        <f t="shared" si="13"/>
        <v>168</v>
      </c>
      <c r="D259" s="35">
        <v>159</v>
      </c>
      <c r="E259" s="35">
        <v>9</v>
      </c>
      <c r="F259" s="36"/>
      <c r="G259" s="36">
        <v>7.5</v>
      </c>
      <c r="H259" s="36">
        <f t="shared" si="14"/>
        <v>135</v>
      </c>
      <c r="I259" s="36">
        <f t="shared" si="15"/>
        <v>166.85</v>
      </c>
    </row>
    <row r="260" spans="1:9" x14ac:dyDescent="0.25">
      <c r="A260" s="34" t="s">
        <v>23</v>
      </c>
      <c r="B260" s="35">
        <v>1</v>
      </c>
      <c r="C260" s="35">
        <f t="shared" si="13"/>
        <v>176</v>
      </c>
      <c r="D260" s="35">
        <v>159</v>
      </c>
      <c r="E260" s="35">
        <v>17</v>
      </c>
      <c r="F260" s="36"/>
      <c r="G260" s="36">
        <v>7.76</v>
      </c>
      <c r="H260" s="36">
        <f t="shared" si="14"/>
        <v>263.83999999999997</v>
      </c>
      <c r="I260" s="36">
        <f t="shared" si="15"/>
        <v>326.08</v>
      </c>
    </row>
    <row r="261" spans="1:9" x14ac:dyDescent="0.25">
      <c r="A261" s="34" t="s">
        <v>23</v>
      </c>
      <c r="B261" s="35">
        <v>1</v>
      </c>
      <c r="C261" s="35">
        <f t="shared" si="13"/>
        <v>168</v>
      </c>
      <c r="D261" s="35">
        <v>159</v>
      </c>
      <c r="E261" s="35">
        <v>9</v>
      </c>
      <c r="F261" s="36"/>
      <c r="G261" s="36">
        <v>6.8</v>
      </c>
      <c r="H261" s="36">
        <f t="shared" si="14"/>
        <v>122.4</v>
      </c>
      <c r="I261" s="36">
        <f t="shared" si="15"/>
        <v>151.27000000000001</v>
      </c>
    </row>
    <row r="262" spans="1:9" x14ac:dyDescent="0.25">
      <c r="A262" s="34" t="s">
        <v>23</v>
      </c>
      <c r="B262" s="35">
        <v>1</v>
      </c>
      <c r="C262" s="35">
        <f t="shared" si="13"/>
        <v>167</v>
      </c>
      <c r="D262" s="35">
        <v>159</v>
      </c>
      <c r="E262" s="35">
        <v>8</v>
      </c>
      <c r="F262" s="36"/>
      <c r="G262" s="36">
        <v>6.8</v>
      </c>
      <c r="H262" s="36">
        <f t="shared" si="14"/>
        <v>108.8</v>
      </c>
      <c r="I262" s="36">
        <f t="shared" si="15"/>
        <v>134.47</v>
      </c>
    </row>
    <row r="263" spans="1:9" ht="33" x14ac:dyDescent="0.25">
      <c r="A263" s="74" t="s">
        <v>307</v>
      </c>
      <c r="B263" s="32">
        <f t="shared" ref="B263" si="16">SUM(B264:B298)</f>
        <v>35</v>
      </c>
      <c r="C263" s="32"/>
      <c r="D263" s="32"/>
      <c r="E263" s="32">
        <f>SUM(E264:E298)</f>
        <v>312</v>
      </c>
      <c r="F263" s="33"/>
      <c r="G263" s="33"/>
      <c r="H263" s="75">
        <f>SUM(H264:H298)</f>
        <v>3453.4</v>
      </c>
      <c r="I263" s="75">
        <f>SUM(I264:I298)</f>
        <v>4268.0699999999988</v>
      </c>
    </row>
    <row r="264" spans="1:9" x14ac:dyDescent="0.25">
      <c r="A264" s="34" t="s">
        <v>21</v>
      </c>
      <c r="B264" s="35">
        <v>1</v>
      </c>
      <c r="C264" s="35">
        <f t="shared" ref="C264:C298" si="17">D264+E264</f>
        <v>171</v>
      </c>
      <c r="D264" s="35">
        <v>159</v>
      </c>
      <c r="E264" s="35">
        <v>12</v>
      </c>
      <c r="F264" s="36"/>
      <c r="G264" s="36">
        <v>6.09</v>
      </c>
      <c r="H264" s="36">
        <f t="shared" si="14"/>
        <v>146.16</v>
      </c>
      <c r="I264" s="36">
        <f t="shared" si="15"/>
        <v>180.64</v>
      </c>
    </row>
    <row r="265" spans="1:9" x14ac:dyDescent="0.25">
      <c r="A265" s="34" t="s">
        <v>21</v>
      </c>
      <c r="B265" s="35">
        <v>1</v>
      </c>
      <c r="C265" s="35">
        <f t="shared" si="17"/>
        <v>171</v>
      </c>
      <c r="D265" s="35">
        <v>159</v>
      </c>
      <c r="E265" s="35">
        <v>12</v>
      </c>
      <c r="F265" s="36"/>
      <c r="G265" s="36">
        <v>6.18</v>
      </c>
      <c r="H265" s="36">
        <f t="shared" si="14"/>
        <v>148.32</v>
      </c>
      <c r="I265" s="36">
        <f t="shared" si="15"/>
        <v>183.31</v>
      </c>
    </row>
    <row r="266" spans="1:9" x14ac:dyDescent="0.25">
      <c r="A266" s="34" t="s">
        <v>21</v>
      </c>
      <c r="B266" s="35">
        <v>1</v>
      </c>
      <c r="C266" s="35">
        <f t="shared" si="17"/>
        <v>163</v>
      </c>
      <c r="D266" s="35">
        <v>159</v>
      </c>
      <c r="E266" s="35">
        <v>4</v>
      </c>
      <c r="F266" s="36"/>
      <c r="G266" s="36">
        <v>6.18</v>
      </c>
      <c r="H266" s="36">
        <f t="shared" si="14"/>
        <v>49.44</v>
      </c>
      <c r="I266" s="36">
        <f t="shared" si="15"/>
        <v>61.1</v>
      </c>
    </row>
    <row r="267" spans="1:9" x14ac:dyDescent="0.25">
      <c r="A267" s="34" t="s">
        <v>21</v>
      </c>
      <c r="B267" s="35">
        <v>1</v>
      </c>
      <c r="C267" s="35">
        <f t="shared" si="17"/>
        <v>167</v>
      </c>
      <c r="D267" s="35">
        <v>159</v>
      </c>
      <c r="E267" s="35">
        <v>8</v>
      </c>
      <c r="F267" s="36"/>
      <c r="G267" s="36">
        <v>4.6500000000000004</v>
      </c>
      <c r="H267" s="36">
        <f t="shared" si="14"/>
        <v>74.400000000000006</v>
      </c>
      <c r="I267" s="36">
        <f t="shared" si="15"/>
        <v>91.95</v>
      </c>
    </row>
    <row r="268" spans="1:9" x14ac:dyDescent="0.25">
      <c r="A268" s="34" t="s">
        <v>21</v>
      </c>
      <c r="B268" s="35">
        <v>1</v>
      </c>
      <c r="C268" s="35">
        <f t="shared" si="17"/>
        <v>168</v>
      </c>
      <c r="D268" s="35">
        <v>159</v>
      </c>
      <c r="E268" s="35">
        <v>9</v>
      </c>
      <c r="F268" s="36"/>
      <c r="G268" s="36">
        <v>6.09</v>
      </c>
      <c r="H268" s="36">
        <f t="shared" si="14"/>
        <v>109.62</v>
      </c>
      <c r="I268" s="36">
        <f t="shared" si="15"/>
        <v>135.47999999999999</v>
      </c>
    </row>
    <row r="269" spans="1:9" x14ac:dyDescent="0.25">
      <c r="A269" s="34" t="s">
        <v>21</v>
      </c>
      <c r="B269" s="35">
        <v>1</v>
      </c>
      <c r="C269" s="35">
        <f t="shared" si="17"/>
        <v>166</v>
      </c>
      <c r="D269" s="35">
        <v>159</v>
      </c>
      <c r="E269" s="35">
        <v>7</v>
      </c>
      <c r="F269" s="36"/>
      <c r="G269" s="36">
        <v>4.6500000000000004</v>
      </c>
      <c r="H269" s="36">
        <f t="shared" si="14"/>
        <v>65.099999999999994</v>
      </c>
      <c r="I269" s="36">
        <f t="shared" si="15"/>
        <v>80.459999999999994</v>
      </c>
    </row>
    <row r="270" spans="1:9" x14ac:dyDescent="0.25">
      <c r="A270" s="34" t="s">
        <v>21</v>
      </c>
      <c r="B270" s="35">
        <v>1</v>
      </c>
      <c r="C270" s="35">
        <f t="shared" si="17"/>
        <v>168</v>
      </c>
      <c r="D270" s="35">
        <v>159</v>
      </c>
      <c r="E270" s="35">
        <v>9</v>
      </c>
      <c r="F270" s="36"/>
      <c r="G270" s="36">
        <v>6.18</v>
      </c>
      <c r="H270" s="36">
        <f t="shared" ref="H270:H333" si="18">ROUND(G270*E270*2,2)</f>
        <v>111.24</v>
      </c>
      <c r="I270" s="36">
        <f t="shared" ref="I270:I333" si="19">ROUND(H270*1.2359,2)</f>
        <v>137.47999999999999</v>
      </c>
    </row>
    <row r="271" spans="1:9" x14ac:dyDescent="0.25">
      <c r="A271" s="34" t="s">
        <v>21</v>
      </c>
      <c r="B271" s="35">
        <v>1</v>
      </c>
      <c r="C271" s="35">
        <f t="shared" si="17"/>
        <v>160</v>
      </c>
      <c r="D271" s="35">
        <v>159</v>
      </c>
      <c r="E271" s="35">
        <v>1</v>
      </c>
      <c r="F271" s="36"/>
      <c r="G271" s="36">
        <v>6.3</v>
      </c>
      <c r="H271" s="36">
        <f t="shared" si="18"/>
        <v>12.6</v>
      </c>
      <c r="I271" s="36">
        <f t="shared" si="19"/>
        <v>15.57</v>
      </c>
    </row>
    <row r="272" spans="1:9" x14ac:dyDescent="0.25">
      <c r="A272" s="34" t="s">
        <v>21</v>
      </c>
      <c r="B272" s="35">
        <v>1</v>
      </c>
      <c r="C272" s="35">
        <f t="shared" si="17"/>
        <v>171</v>
      </c>
      <c r="D272" s="35">
        <v>159</v>
      </c>
      <c r="E272" s="35">
        <v>12</v>
      </c>
      <c r="F272" s="36"/>
      <c r="G272" s="36">
        <v>6.09</v>
      </c>
      <c r="H272" s="36">
        <f t="shared" si="18"/>
        <v>146.16</v>
      </c>
      <c r="I272" s="36">
        <f t="shared" si="19"/>
        <v>180.64</v>
      </c>
    </row>
    <row r="273" spans="1:9" x14ac:dyDescent="0.25">
      <c r="A273" s="34" t="s">
        <v>21</v>
      </c>
      <c r="B273" s="35">
        <v>1</v>
      </c>
      <c r="C273" s="35">
        <f t="shared" si="17"/>
        <v>160</v>
      </c>
      <c r="D273" s="35">
        <v>159</v>
      </c>
      <c r="E273" s="35">
        <v>1</v>
      </c>
      <c r="F273" s="36"/>
      <c r="G273" s="36">
        <v>4.8099999999999996</v>
      </c>
      <c r="H273" s="36">
        <f t="shared" si="18"/>
        <v>9.6199999999999992</v>
      </c>
      <c r="I273" s="36">
        <f t="shared" si="19"/>
        <v>11.89</v>
      </c>
    </row>
    <row r="274" spans="1:9" x14ac:dyDescent="0.25">
      <c r="A274" s="34" t="s">
        <v>21</v>
      </c>
      <c r="B274" s="35">
        <v>1</v>
      </c>
      <c r="C274" s="35">
        <f t="shared" si="17"/>
        <v>176</v>
      </c>
      <c r="D274" s="35">
        <v>159</v>
      </c>
      <c r="E274" s="35">
        <v>17</v>
      </c>
      <c r="F274" s="36"/>
      <c r="G274" s="36">
        <v>4.6500000000000004</v>
      </c>
      <c r="H274" s="36">
        <f t="shared" si="18"/>
        <v>158.1</v>
      </c>
      <c r="I274" s="36">
        <f t="shared" si="19"/>
        <v>195.4</v>
      </c>
    </row>
    <row r="275" spans="1:9" x14ac:dyDescent="0.25">
      <c r="A275" s="34" t="s">
        <v>21</v>
      </c>
      <c r="B275" s="35">
        <v>1</v>
      </c>
      <c r="C275" s="35">
        <f t="shared" si="17"/>
        <v>170</v>
      </c>
      <c r="D275" s="35">
        <v>159</v>
      </c>
      <c r="E275" s="35">
        <v>11</v>
      </c>
      <c r="F275" s="36"/>
      <c r="G275" s="36">
        <v>6.09</v>
      </c>
      <c r="H275" s="36">
        <f t="shared" si="18"/>
        <v>133.97999999999999</v>
      </c>
      <c r="I275" s="36">
        <f t="shared" si="19"/>
        <v>165.59</v>
      </c>
    </row>
    <row r="276" spans="1:9" x14ac:dyDescent="0.25">
      <c r="A276" s="34" t="s">
        <v>21</v>
      </c>
      <c r="B276" s="35">
        <v>1</v>
      </c>
      <c r="C276" s="35">
        <f t="shared" si="17"/>
        <v>167</v>
      </c>
      <c r="D276" s="35">
        <v>159</v>
      </c>
      <c r="E276" s="35">
        <v>8</v>
      </c>
      <c r="F276" s="36"/>
      <c r="G276" s="36">
        <v>4.6500000000000004</v>
      </c>
      <c r="H276" s="36">
        <f t="shared" si="18"/>
        <v>74.400000000000006</v>
      </c>
      <c r="I276" s="36">
        <f t="shared" si="19"/>
        <v>91.95</v>
      </c>
    </row>
    <row r="277" spans="1:9" x14ac:dyDescent="0.25">
      <c r="A277" s="34" t="s">
        <v>21</v>
      </c>
      <c r="B277" s="35">
        <v>1</v>
      </c>
      <c r="C277" s="35">
        <f t="shared" si="17"/>
        <v>163</v>
      </c>
      <c r="D277" s="35">
        <v>159</v>
      </c>
      <c r="E277" s="35">
        <v>4</v>
      </c>
      <c r="F277" s="36"/>
      <c r="G277" s="36">
        <v>4.6500000000000004</v>
      </c>
      <c r="H277" s="36">
        <f t="shared" si="18"/>
        <v>37.200000000000003</v>
      </c>
      <c r="I277" s="36">
        <f t="shared" si="19"/>
        <v>45.98</v>
      </c>
    </row>
    <row r="278" spans="1:9" x14ac:dyDescent="0.25">
      <c r="A278" s="34" t="s">
        <v>21</v>
      </c>
      <c r="B278" s="35">
        <v>1</v>
      </c>
      <c r="C278" s="35">
        <f t="shared" si="17"/>
        <v>167</v>
      </c>
      <c r="D278" s="35">
        <v>159</v>
      </c>
      <c r="E278" s="35">
        <v>8</v>
      </c>
      <c r="F278" s="36"/>
      <c r="G278" s="36">
        <v>4.6500000000000004</v>
      </c>
      <c r="H278" s="36">
        <f t="shared" si="18"/>
        <v>74.400000000000006</v>
      </c>
      <c r="I278" s="36">
        <f t="shared" si="19"/>
        <v>91.95</v>
      </c>
    </row>
    <row r="279" spans="1:9" x14ac:dyDescent="0.25">
      <c r="A279" s="34" t="s">
        <v>21</v>
      </c>
      <c r="B279" s="35">
        <v>1</v>
      </c>
      <c r="C279" s="35">
        <f t="shared" si="17"/>
        <v>171</v>
      </c>
      <c r="D279" s="35">
        <v>159</v>
      </c>
      <c r="E279" s="35">
        <v>12</v>
      </c>
      <c r="F279" s="36"/>
      <c r="G279" s="36">
        <v>6.09</v>
      </c>
      <c r="H279" s="36">
        <f t="shared" si="18"/>
        <v>146.16</v>
      </c>
      <c r="I279" s="36">
        <f t="shared" si="19"/>
        <v>180.64</v>
      </c>
    </row>
    <row r="280" spans="1:9" x14ac:dyDescent="0.25">
      <c r="A280" s="34" t="s">
        <v>21</v>
      </c>
      <c r="B280" s="35">
        <v>1</v>
      </c>
      <c r="C280" s="35">
        <f t="shared" si="17"/>
        <v>160</v>
      </c>
      <c r="D280" s="35">
        <v>159</v>
      </c>
      <c r="E280" s="35">
        <v>1</v>
      </c>
      <c r="F280" s="36"/>
      <c r="G280" s="36">
        <v>4.6500000000000004</v>
      </c>
      <c r="H280" s="36">
        <f t="shared" si="18"/>
        <v>9.3000000000000007</v>
      </c>
      <c r="I280" s="36">
        <f t="shared" si="19"/>
        <v>11.49</v>
      </c>
    </row>
    <row r="281" spans="1:9" x14ac:dyDescent="0.25">
      <c r="A281" s="34" t="s">
        <v>21</v>
      </c>
      <c r="B281" s="35">
        <v>1</v>
      </c>
      <c r="C281" s="35">
        <f t="shared" si="17"/>
        <v>183</v>
      </c>
      <c r="D281" s="35">
        <v>159</v>
      </c>
      <c r="E281" s="35">
        <v>24</v>
      </c>
      <c r="F281" s="36"/>
      <c r="G281" s="36">
        <v>6.09</v>
      </c>
      <c r="H281" s="36">
        <f t="shared" si="18"/>
        <v>292.32</v>
      </c>
      <c r="I281" s="36">
        <f t="shared" si="19"/>
        <v>361.28</v>
      </c>
    </row>
    <row r="282" spans="1:9" x14ac:dyDescent="0.25">
      <c r="A282" s="34" t="s">
        <v>21</v>
      </c>
      <c r="B282" s="35">
        <v>1</v>
      </c>
      <c r="C282" s="35">
        <f t="shared" si="17"/>
        <v>164</v>
      </c>
      <c r="D282" s="35">
        <v>159</v>
      </c>
      <c r="E282" s="35">
        <v>5</v>
      </c>
      <c r="F282" s="36"/>
      <c r="G282" s="36">
        <v>6.09</v>
      </c>
      <c r="H282" s="36">
        <f t="shared" si="18"/>
        <v>60.9</v>
      </c>
      <c r="I282" s="36">
        <f t="shared" si="19"/>
        <v>75.27</v>
      </c>
    </row>
    <row r="283" spans="1:9" x14ac:dyDescent="0.25">
      <c r="A283" s="34" t="s">
        <v>21</v>
      </c>
      <c r="B283" s="35">
        <v>1</v>
      </c>
      <c r="C283" s="35">
        <f t="shared" si="17"/>
        <v>164</v>
      </c>
      <c r="D283" s="35">
        <v>159</v>
      </c>
      <c r="E283" s="35">
        <v>5</v>
      </c>
      <c r="F283" s="36"/>
      <c r="G283" s="36">
        <v>4.6500000000000004</v>
      </c>
      <c r="H283" s="36">
        <f t="shared" si="18"/>
        <v>46.5</v>
      </c>
      <c r="I283" s="36">
        <f t="shared" si="19"/>
        <v>57.47</v>
      </c>
    </row>
    <row r="284" spans="1:9" x14ac:dyDescent="0.25">
      <c r="A284" s="34" t="s">
        <v>21</v>
      </c>
      <c r="B284" s="35">
        <v>1</v>
      </c>
      <c r="C284" s="35">
        <f t="shared" si="17"/>
        <v>171</v>
      </c>
      <c r="D284" s="35">
        <v>159</v>
      </c>
      <c r="E284" s="35">
        <v>12</v>
      </c>
      <c r="F284" s="36"/>
      <c r="G284" s="36">
        <v>6.09</v>
      </c>
      <c r="H284" s="36">
        <f t="shared" si="18"/>
        <v>146.16</v>
      </c>
      <c r="I284" s="36">
        <f t="shared" si="19"/>
        <v>180.64</v>
      </c>
    </row>
    <row r="285" spans="1:9" x14ac:dyDescent="0.25">
      <c r="A285" s="34" t="s">
        <v>21</v>
      </c>
      <c r="B285" s="35">
        <v>1</v>
      </c>
      <c r="C285" s="35">
        <f t="shared" si="17"/>
        <v>161</v>
      </c>
      <c r="D285" s="35">
        <v>159</v>
      </c>
      <c r="E285" s="35">
        <v>2</v>
      </c>
      <c r="F285" s="36"/>
      <c r="G285" s="36">
        <v>4.6500000000000004</v>
      </c>
      <c r="H285" s="36">
        <f t="shared" si="18"/>
        <v>18.600000000000001</v>
      </c>
      <c r="I285" s="36">
        <f t="shared" si="19"/>
        <v>22.99</v>
      </c>
    </row>
    <row r="286" spans="1:9" x14ac:dyDescent="0.25">
      <c r="A286" s="34" t="s">
        <v>21</v>
      </c>
      <c r="B286" s="35">
        <v>1</v>
      </c>
      <c r="C286" s="35">
        <f t="shared" si="17"/>
        <v>171</v>
      </c>
      <c r="D286" s="35">
        <v>159</v>
      </c>
      <c r="E286" s="35">
        <v>12</v>
      </c>
      <c r="F286" s="36"/>
      <c r="G286" s="36">
        <v>6.09</v>
      </c>
      <c r="H286" s="36">
        <f t="shared" si="18"/>
        <v>146.16</v>
      </c>
      <c r="I286" s="36">
        <f t="shared" si="19"/>
        <v>180.64</v>
      </c>
    </row>
    <row r="287" spans="1:9" x14ac:dyDescent="0.25">
      <c r="A287" s="34" t="s">
        <v>21</v>
      </c>
      <c r="B287" s="35">
        <v>1</v>
      </c>
      <c r="C287" s="35">
        <f t="shared" si="17"/>
        <v>165</v>
      </c>
      <c r="D287" s="35">
        <v>159</v>
      </c>
      <c r="E287" s="35">
        <v>6</v>
      </c>
      <c r="F287" s="36"/>
      <c r="G287" s="36">
        <v>4.6500000000000004</v>
      </c>
      <c r="H287" s="36">
        <f t="shared" si="18"/>
        <v>55.8</v>
      </c>
      <c r="I287" s="36">
        <f t="shared" si="19"/>
        <v>68.959999999999994</v>
      </c>
    </row>
    <row r="288" spans="1:9" x14ac:dyDescent="0.25">
      <c r="A288" s="34" t="s">
        <v>21</v>
      </c>
      <c r="B288" s="35">
        <v>1</v>
      </c>
      <c r="C288" s="35">
        <f t="shared" si="17"/>
        <v>163</v>
      </c>
      <c r="D288" s="35">
        <v>159</v>
      </c>
      <c r="E288" s="35">
        <v>4</v>
      </c>
      <c r="F288" s="36"/>
      <c r="G288" s="36">
        <v>4.6500000000000004</v>
      </c>
      <c r="H288" s="36">
        <f t="shared" si="18"/>
        <v>37.200000000000003</v>
      </c>
      <c r="I288" s="36">
        <f t="shared" si="19"/>
        <v>45.98</v>
      </c>
    </row>
    <row r="289" spans="1:9" x14ac:dyDescent="0.25">
      <c r="A289" s="34" t="s">
        <v>21</v>
      </c>
      <c r="B289" s="35">
        <v>1</v>
      </c>
      <c r="C289" s="35">
        <f t="shared" si="17"/>
        <v>171</v>
      </c>
      <c r="D289" s="35">
        <v>159</v>
      </c>
      <c r="E289" s="35">
        <v>12</v>
      </c>
      <c r="F289" s="36"/>
      <c r="G289" s="36">
        <v>6.09</v>
      </c>
      <c r="H289" s="36">
        <f t="shared" si="18"/>
        <v>146.16</v>
      </c>
      <c r="I289" s="36">
        <f t="shared" si="19"/>
        <v>180.64</v>
      </c>
    </row>
    <row r="290" spans="1:9" x14ac:dyDescent="0.25">
      <c r="A290" s="34" t="s">
        <v>21</v>
      </c>
      <c r="B290" s="35">
        <v>1</v>
      </c>
      <c r="C290" s="35">
        <f t="shared" si="17"/>
        <v>163</v>
      </c>
      <c r="D290" s="35">
        <v>159</v>
      </c>
      <c r="E290" s="35">
        <v>4</v>
      </c>
      <c r="F290" s="36"/>
      <c r="G290" s="36">
        <v>6.09</v>
      </c>
      <c r="H290" s="36">
        <f t="shared" si="18"/>
        <v>48.72</v>
      </c>
      <c r="I290" s="36">
        <f t="shared" si="19"/>
        <v>60.21</v>
      </c>
    </row>
    <row r="291" spans="1:9" x14ac:dyDescent="0.25">
      <c r="A291" s="34" t="s">
        <v>21</v>
      </c>
      <c r="B291" s="35">
        <v>1</v>
      </c>
      <c r="C291" s="35">
        <f t="shared" si="17"/>
        <v>167</v>
      </c>
      <c r="D291" s="35">
        <v>159</v>
      </c>
      <c r="E291" s="35">
        <v>8</v>
      </c>
      <c r="F291" s="36"/>
      <c r="G291" s="36">
        <v>4.6500000000000004</v>
      </c>
      <c r="H291" s="36">
        <f t="shared" si="18"/>
        <v>74.400000000000006</v>
      </c>
      <c r="I291" s="36">
        <f t="shared" si="19"/>
        <v>91.95</v>
      </c>
    </row>
    <row r="292" spans="1:9" x14ac:dyDescent="0.25">
      <c r="A292" s="34" t="s">
        <v>21</v>
      </c>
      <c r="B292" s="35">
        <v>1</v>
      </c>
      <c r="C292" s="35">
        <f t="shared" si="17"/>
        <v>183</v>
      </c>
      <c r="D292" s="35">
        <v>159</v>
      </c>
      <c r="E292" s="35">
        <v>24</v>
      </c>
      <c r="F292" s="36"/>
      <c r="G292" s="36">
        <v>6.09</v>
      </c>
      <c r="H292" s="36">
        <f t="shared" si="18"/>
        <v>292.32</v>
      </c>
      <c r="I292" s="36">
        <f t="shared" si="19"/>
        <v>361.28</v>
      </c>
    </row>
    <row r="293" spans="1:9" x14ac:dyDescent="0.25">
      <c r="A293" s="34" t="s">
        <v>21</v>
      </c>
      <c r="B293" s="35">
        <v>1</v>
      </c>
      <c r="C293" s="35">
        <f t="shared" si="17"/>
        <v>171</v>
      </c>
      <c r="D293" s="35">
        <v>159</v>
      </c>
      <c r="E293" s="35">
        <v>12</v>
      </c>
      <c r="F293" s="36"/>
      <c r="G293" s="36">
        <v>6.09</v>
      </c>
      <c r="H293" s="36">
        <f t="shared" si="18"/>
        <v>146.16</v>
      </c>
      <c r="I293" s="36">
        <f t="shared" si="19"/>
        <v>180.64</v>
      </c>
    </row>
    <row r="294" spans="1:9" x14ac:dyDescent="0.25">
      <c r="A294" s="34" t="s">
        <v>21</v>
      </c>
      <c r="B294" s="35">
        <v>1</v>
      </c>
      <c r="C294" s="35">
        <f t="shared" si="17"/>
        <v>165</v>
      </c>
      <c r="D294" s="35">
        <v>159</v>
      </c>
      <c r="E294" s="35">
        <v>6</v>
      </c>
      <c r="F294" s="36"/>
      <c r="G294" s="36">
        <v>4.6500000000000004</v>
      </c>
      <c r="H294" s="36">
        <f t="shared" si="18"/>
        <v>55.8</v>
      </c>
      <c r="I294" s="36">
        <f t="shared" si="19"/>
        <v>68.959999999999994</v>
      </c>
    </row>
    <row r="295" spans="1:9" x14ac:dyDescent="0.25">
      <c r="A295" s="34" t="s">
        <v>163</v>
      </c>
      <c r="B295" s="35">
        <v>1</v>
      </c>
      <c r="C295" s="35">
        <f t="shared" si="17"/>
        <v>168</v>
      </c>
      <c r="D295" s="35">
        <v>159</v>
      </c>
      <c r="E295" s="35">
        <v>9</v>
      </c>
      <c r="F295" s="36"/>
      <c r="G295" s="36">
        <v>4.75</v>
      </c>
      <c r="H295" s="36">
        <f t="shared" si="18"/>
        <v>85.5</v>
      </c>
      <c r="I295" s="36">
        <f t="shared" si="19"/>
        <v>105.67</v>
      </c>
    </row>
    <row r="296" spans="1:9" x14ac:dyDescent="0.25">
      <c r="A296" s="34" t="s">
        <v>163</v>
      </c>
      <c r="B296" s="35">
        <v>1</v>
      </c>
      <c r="C296" s="35">
        <f t="shared" si="17"/>
        <v>168</v>
      </c>
      <c r="D296" s="35">
        <v>159</v>
      </c>
      <c r="E296" s="35">
        <v>9</v>
      </c>
      <c r="F296" s="36"/>
      <c r="G296" s="36">
        <v>4.75</v>
      </c>
      <c r="H296" s="36">
        <f t="shared" si="18"/>
        <v>85.5</v>
      </c>
      <c r="I296" s="36">
        <f t="shared" si="19"/>
        <v>105.67</v>
      </c>
    </row>
    <row r="297" spans="1:9" x14ac:dyDescent="0.25">
      <c r="A297" s="34" t="s">
        <v>163</v>
      </c>
      <c r="B297" s="35">
        <v>1</v>
      </c>
      <c r="C297" s="35">
        <f t="shared" si="17"/>
        <v>168</v>
      </c>
      <c r="D297" s="35">
        <v>159</v>
      </c>
      <c r="E297" s="35">
        <v>9</v>
      </c>
      <c r="F297" s="36"/>
      <c r="G297" s="36">
        <v>4.75</v>
      </c>
      <c r="H297" s="36">
        <f t="shared" si="18"/>
        <v>85.5</v>
      </c>
      <c r="I297" s="36">
        <f t="shared" si="19"/>
        <v>105.67</v>
      </c>
    </row>
    <row r="298" spans="1:9" x14ac:dyDescent="0.25">
      <c r="A298" s="34" t="s">
        <v>163</v>
      </c>
      <c r="B298" s="35">
        <v>1</v>
      </c>
      <c r="C298" s="35">
        <f t="shared" si="17"/>
        <v>172</v>
      </c>
      <c r="D298" s="35">
        <v>159</v>
      </c>
      <c r="E298" s="35">
        <v>13</v>
      </c>
      <c r="F298" s="36"/>
      <c r="G298" s="36">
        <v>4.75</v>
      </c>
      <c r="H298" s="36">
        <f t="shared" si="18"/>
        <v>123.5</v>
      </c>
      <c r="I298" s="36">
        <f t="shared" si="19"/>
        <v>152.63</v>
      </c>
    </row>
    <row r="299" spans="1:9" ht="33" x14ac:dyDescent="0.25">
      <c r="A299" s="74" t="s">
        <v>252</v>
      </c>
      <c r="B299" s="32">
        <f t="shared" ref="B299" si="20">SUM(B300:B360)</f>
        <v>61</v>
      </c>
      <c r="C299" s="32"/>
      <c r="D299" s="32"/>
      <c r="E299" s="32">
        <f>SUM(E300:E360)</f>
        <v>693</v>
      </c>
      <c r="F299" s="33"/>
      <c r="G299" s="33"/>
      <c r="H299" s="75">
        <f>SUM(H300:H360)</f>
        <v>6570.98</v>
      </c>
      <c r="I299" s="75">
        <f>SUM(I300:I360)</f>
        <v>8121.0200000000023</v>
      </c>
    </row>
    <row r="300" spans="1:9" x14ac:dyDescent="0.25">
      <c r="A300" s="37" t="s">
        <v>164</v>
      </c>
      <c r="B300" s="35">
        <v>1</v>
      </c>
      <c r="C300" s="35">
        <f t="shared" ref="C300:C360" si="21">D300+E300</f>
        <v>175</v>
      </c>
      <c r="D300" s="35">
        <v>159</v>
      </c>
      <c r="E300" s="35">
        <v>16</v>
      </c>
      <c r="F300" s="36"/>
      <c r="G300" s="36">
        <v>4.75</v>
      </c>
      <c r="H300" s="36">
        <f t="shared" si="18"/>
        <v>152</v>
      </c>
      <c r="I300" s="36">
        <f t="shared" si="19"/>
        <v>187.86</v>
      </c>
    </row>
    <row r="301" spans="1:9" x14ac:dyDescent="0.25">
      <c r="A301" s="37" t="s">
        <v>164</v>
      </c>
      <c r="B301" s="35">
        <v>1</v>
      </c>
      <c r="C301" s="35">
        <f t="shared" si="21"/>
        <v>168</v>
      </c>
      <c r="D301" s="35">
        <v>159</v>
      </c>
      <c r="E301" s="35">
        <v>9</v>
      </c>
      <c r="F301" s="36"/>
      <c r="G301" s="36">
        <v>4.75</v>
      </c>
      <c r="H301" s="36">
        <f t="shared" si="18"/>
        <v>85.5</v>
      </c>
      <c r="I301" s="36">
        <f t="shared" si="19"/>
        <v>105.67</v>
      </c>
    </row>
    <row r="302" spans="1:9" x14ac:dyDescent="0.25">
      <c r="A302" s="37" t="s">
        <v>164</v>
      </c>
      <c r="B302" s="35">
        <v>1</v>
      </c>
      <c r="C302" s="35">
        <f t="shared" si="21"/>
        <v>168</v>
      </c>
      <c r="D302" s="35">
        <v>159</v>
      </c>
      <c r="E302" s="35">
        <v>9</v>
      </c>
      <c r="F302" s="36"/>
      <c r="G302" s="36">
        <v>4.75</v>
      </c>
      <c r="H302" s="36">
        <f t="shared" si="18"/>
        <v>85.5</v>
      </c>
      <c r="I302" s="36">
        <f t="shared" si="19"/>
        <v>105.67</v>
      </c>
    </row>
    <row r="303" spans="1:9" x14ac:dyDescent="0.25">
      <c r="A303" s="37" t="s">
        <v>164</v>
      </c>
      <c r="B303" s="35">
        <v>1</v>
      </c>
      <c r="C303" s="35">
        <f t="shared" si="21"/>
        <v>176</v>
      </c>
      <c r="D303" s="35">
        <v>159</v>
      </c>
      <c r="E303" s="35">
        <v>17</v>
      </c>
      <c r="F303" s="36"/>
      <c r="G303" s="36">
        <v>4.75</v>
      </c>
      <c r="H303" s="36">
        <f t="shared" si="18"/>
        <v>161.5</v>
      </c>
      <c r="I303" s="36">
        <f t="shared" si="19"/>
        <v>199.6</v>
      </c>
    </row>
    <row r="304" spans="1:9" x14ac:dyDescent="0.25">
      <c r="A304" s="37" t="s">
        <v>165</v>
      </c>
      <c r="B304" s="35">
        <v>1</v>
      </c>
      <c r="C304" s="35">
        <f t="shared" si="21"/>
        <v>171</v>
      </c>
      <c r="D304" s="35">
        <v>159</v>
      </c>
      <c r="E304" s="35">
        <v>12</v>
      </c>
      <c r="F304" s="36"/>
      <c r="G304" s="36">
        <v>5.49</v>
      </c>
      <c r="H304" s="36">
        <f t="shared" si="18"/>
        <v>131.76</v>
      </c>
      <c r="I304" s="36">
        <f t="shared" si="19"/>
        <v>162.84</v>
      </c>
    </row>
    <row r="305" spans="1:9" x14ac:dyDescent="0.25">
      <c r="A305" s="37" t="s">
        <v>165</v>
      </c>
      <c r="B305" s="35">
        <v>1</v>
      </c>
      <c r="C305" s="35">
        <f t="shared" si="21"/>
        <v>187</v>
      </c>
      <c r="D305" s="35">
        <v>159</v>
      </c>
      <c r="E305" s="35">
        <v>28</v>
      </c>
      <c r="F305" s="36"/>
      <c r="G305" s="36">
        <v>5.49</v>
      </c>
      <c r="H305" s="36">
        <f t="shared" si="18"/>
        <v>307.44</v>
      </c>
      <c r="I305" s="36">
        <f t="shared" si="19"/>
        <v>379.97</v>
      </c>
    </row>
    <row r="306" spans="1:9" x14ac:dyDescent="0.25">
      <c r="A306" s="37" t="s">
        <v>165</v>
      </c>
      <c r="B306" s="35">
        <v>1</v>
      </c>
      <c r="C306" s="35">
        <f t="shared" si="21"/>
        <v>165</v>
      </c>
      <c r="D306" s="35">
        <v>159</v>
      </c>
      <c r="E306" s="35">
        <v>6</v>
      </c>
      <c r="F306" s="36"/>
      <c r="G306" s="36">
        <v>4.3</v>
      </c>
      <c r="H306" s="36">
        <f t="shared" si="18"/>
        <v>51.6</v>
      </c>
      <c r="I306" s="36">
        <f t="shared" si="19"/>
        <v>63.77</v>
      </c>
    </row>
    <row r="307" spans="1:9" x14ac:dyDescent="0.25">
      <c r="A307" s="37" t="s">
        <v>165</v>
      </c>
      <c r="B307" s="35">
        <v>1</v>
      </c>
      <c r="C307" s="35">
        <f t="shared" si="21"/>
        <v>162</v>
      </c>
      <c r="D307" s="35">
        <v>159</v>
      </c>
      <c r="E307" s="35">
        <v>3</v>
      </c>
      <c r="F307" s="36"/>
      <c r="G307" s="36">
        <v>6.18</v>
      </c>
      <c r="H307" s="36">
        <f t="shared" si="18"/>
        <v>37.08</v>
      </c>
      <c r="I307" s="36">
        <f t="shared" si="19"/>
        <v>45.83</v>
      </c>
    </row>
    <row r="308" spans="1:9" x14ac:dyDescent="0.25">
      <c r="A308" s="37" t="s">
        <v>165</v>
      </c>
      <c r="B308" s="35">
        <v>1</v>
      </c>
      <c r="C308" s="35">
        <f t="shared" si="21"/>
        <v>171</v>
      </c>
      <c r="D308" s="35">
        <v>159</v>
      </c>
      <c r="E308" s="35">
        <v>12</v>
      </c>
      <c r="F308" s="36"/>
      <c r="G308" s="36">
        <v>5.49</v>
      </c>
      <c r="H308" s="36">
        <f t="shared" si="18"/>
        <v>131.76</v>
      </c>
      <c r="I308" s="36">
        <f t="shared" si="19"/>
        <v>162.84</v>
      </c>
    </row>
    <row r="309" spans="1:9" x14ac:dyDescent="0.25">
      <c r="A309" s="37" t="s">
        <v>165</v>
      </c>
      <c r="B309" s="35">
        <v>1</v>
      </c>
      <c r="C309" s="35">
        <f t="shared" si="21"/>
        <v>171</v>
      </c>
      <c r="D309" s="35">
        <v>159</v>
      </c>
      <c r="E309" s="35">
        <v>12</v>
      </c>
      <c r="F309" s="36"/>
      <c r="G309" s="36">
        <v>5.49</v>
      </c>
      <c r="H309" s="36">
        <f t="shared" si="18"/>
        <v>131.76</v>
      </c>
      <c r="I309" s="36">
        <f t="shared" si="19"/>
        <v>162.84</v>
      </c>
    </row>
    <row r="310" spans="1:9" x14ac:dyDescent="0.25">
      <c r="A310" s="37" t="s">
        <v>165</v>
      </c>
      <c r="B310" s="35">
        <v>1</v>
      </c>
      <c r="C310" s="35">
        <f t="shared" si="21"/>
        <v>162</v>
      </c>
      <c r="D310" s="35">
        <v>159</v>
      </c>
      <c r="E310" s="35">
        <v>3</v>
      </c>
      <c r="F310" s="36"/>
      <c r="G310" s="36">
        <v>4.3</v>
      </c>
      <c r="H310" s="36">
        <f t="shared" si="18"/>
        <v>25.8</v>
      </c>
      <c r="I310" s="36">
        <f t="shared" si="19"/>
        <v>31.89</v>
      </c>
    </row>
    <row r="311" spans="1:9" x14ac:dyDescent="0.25">
      <c r="A311" s="37" t="s">
        <v>165</v>
      </c>
      <c r="B311" s="35">
        <v>1</v>
      </c>
      <c r="C311" s="35">
        <f t="shared" si="21"/>
        <v>163</v>
      </c>
      <c r="D311" s="35">
        <v>159</v>
      </c>
      <c r="E311" s="35">
        <v>4</v>
      </c>
      <c r="F311" s="36"/>
      <c r="G311" s="36">
        <v>4.3</v>
      </c>
      <c r="H311" s="36">
        <f t="shared" si="18"/>
        <v>34.4</v>
      </c>
      <c r="I311" s="36">
        <f t="shared" si="19"/>
        <v>42.51</v>
      </c>
    </row>
    <row r="312" spans="1:9" x14ac:dyDescent="0.25">
      <c r="A312" s="37" t="s">
        <v>165</v>
      </c>
      <c r="B312" s="35">
        <v>1</v>
      </c>
      <c r="C312" s="35">
        <f t="shared" si="21"/>
        <v>163</v>
      </c>
      <c r="D312" s="35">
        <v>159</v>
      </c>
      <c r="E312" s="35">
        <v>4</v>
      </c>
      <c r="F312" s="36"/>
      <c r="G312" s="36">
        <v>4.3</v>
      </c>
      <c r="H312" s="36">
        <f t="shared" si="18"/>
        <v>34.4</v>
      </c>
      <c r="I312" s="36">
        <f t="shared" si="19"/>
        <v>42.51</v>
      </c>
    </row>
    <row r="313" spans="1:9" x14ac:dyDescent="0.25">
      <c r="A313" s="37" t="s">
        <v>165</v>
      </c>
      <c r="B313" s="35">
        <v>1</v>
      </c>
      <c r="C313" s="35">
        <f t="shared" si="21"/>
        <v>167</v>
      </c>
      <c r="D313" s="35">
        <v>159</v>
      </c>
      <c r="E313" s="35">
        <v>8</v>
      </c>
      <c r="F313" s="36"/>
      <c r="G313" s="36">
        <v>4.3</v>
      </c>
      <c r="H313" s="36">
        <f t="shared" si="18"/>
        <v>68.8</v>
      </c>
      <c r="I313" s="36">
        <f t="shared" si="19"/>
        <v>85.03</v>
      </c>
    </row>
    <row r="314" spans="1:9" x14ac:dyDescent="0.25">
      <c r="A314" s="37" t="s">
        <v>165</v>
      </c>
      <c r="B314" s="35">
        <v>1</v>
      </c>
      <c r="C314" s="35">
        <f t="shared" si="21"/>
        <v>171</v>
      </c>
      <c r="D314" s="35">
        <v>159</v>
      </c>
      <c r="E314" s="35">
        <v>12</v>
      </c>
      <c r="F314" s="36"/>
      <c r="G314" s="36">
        <v>5.49</v>
      </c>
      <c r="H314" s="36">
        <f t="shared" si="18"/>
        <v>131.76</v>
      </c>
      <c r="I314" s="36">
        <f t="shared" si="19"/>
        <v>162.84</v>
      </c>
    </row>
    <row r="315" spans="1:9" x14ac:dyDescent="0.25">
      <c r="A315" s="37" t="s">
        <v>165</v>
      </c>
      <c r="B315" s="35">
        <v>1</v>
      </c>
      <c r="C315" s="35">
        <f t="shared" si="21"/>
        <v>163</v>
      </c>
      <c r="D315" s="35">
        <v>159</v>
      </c>
      <c r="E315" s="35">
        <v>4</v>
      </c>
      <c r="F315" s="36"/>
      <c r="G315" s="36">
        <v>4.3</v>
      </c>
      <c r="H315" s="36">
        <f t="shared" si="18"/>
        <v>34.4</v>
      </c>
      <c r="I315" s="36">
        <f t="shared" si="19"/>
        <v>42.51</v>
      </c>
    </row>
    <row r="316" spans="1:9" x14ac:dyDescent="0.25">
      <c r="A316" s="37" t="s">
        <v>165</v>
      </c>
      <c r="B316" s="35">
        <v>1</v>
      </c>
      <c r="C316" s="35">
        <f t="shared" si="21"/>
        <v>161</v>
      </c>
      <c r="D316" s="35">
        <v>159</v>
      </c>
      <c r="E316" s="35">
        <v>2</v>
      </c>
      <c r="F316" s="36"/>
      <c r="G316" s="36">
        <v>4.3</v>
      </c>
      <c r="H316" s="36">
        <f t="shared" si="18"/>
        <v>17.2</v>
      </c>
      <c r="I316" s="36">
        <f t="shared" si="19"/>
        <v>21.26</v>
      </c>
    </row>
    <row r="317" spans="1:9" x14ac:dyDescent="0.25">
      <c r="A317" s="37" t="s">
        <v>165</v>
      </c>
      <c r="B317" s="35">
        <v>1</v>
      </c>
      <c r="C317" s="35">
        <f t="shared" si="21"/>
        <v>162</v>
      </c>
      <c r="D317" s="35">
        <v>159</v>
      </c>
      <c r="E317" s="35">
        <v>3</v>
      </c>
      <c r="F317" s="36"/>
      <c r="G317" s="36">
        <v>4.3</v>
      </c>
      <c r="H317" s="36">
        <f t="shared" si="18"/>
        <v>25.8</v>
      </c>
      <c r="I317" s="36">
        <f t="shared" si="19"/>
        <v>31.89</v>
      </c>
    </row>
    <row r="318" spans="1:9" x14ac:dyDescent="0.25">
      <c r="A318" s="37" t="s">
        <v>165</v>
      </c>
      <c r="B318" s="35">
        <v>1</v>
      </c>
      <c r="C318" s="35">
        <f t="shared" si="21"/>
        <v>169</v>
      </c>
      <c r="D318" s="35">
        <v>159</v>
      </c>
      <c r="E318" s="35">
        <v>10</v>
      </c>
      <c r="F318" s="36"/>
      <c r="G318" s="36">
        <v>4.3</v>
      </c>
      <c r="H318" s="36">
        <f t="shared" si="18"/>
        <v>86</v>
      </c>
      <c r="I318" s="36">
        <f t="shared" si="19"/>
        <v>106.29</v>
      </c>
    </row>
    <row r="319" spans="1:9" x14ac:dyDescent="0.25">
      <c r="A319" s="37" t="s">
        <v>165</v>
      </c>
      <c r="B319" s="35">
        <v>1</v>
      </c>
      <c r="C319" s="35">
        <f t="shared" si="21"/>
        <v>163</v>
      </c>
      <c r="D319" s="35">
        <v>159</v>
      </c>
      <c r="E319" s="35">
        <v>4</v>
      </c>
      <c r="F319" s="36"/>
      <c r="G319" s="36">
        <v>4.3</v>
      </c>
      <c r="H319" s="36">
        <f t="shared" si="18"/>
        <v>34.4</v>
      </c>
      <c r="I319" s="36">
        <f t="shared" si="19"/>
        <v>42.51</v>
      </c>
    </row>
    <row r="320" spans="1:9" x14ac:dyDescent="0.25">
      <c r="A320" s="37" t="s">
        <v>165</v>
      </c>
      <c r="B320" s="35">
        <v>1</v>
      </c>
      <c r="C320" s="35">
        <f t="shared" si="21"/>
        <v>176</v>
      </c>
      <c r="D320" s="35">
        <v>159</v>
      </c>
      <c r="E320" s="35">
        <v>17</v>
      </c>
      <c r="F320" s="36"/>
      <c r="G320" s="36">
        <v>5.49</v>
      </c>
      <c r="H320" s="36">
        <f t="shared" si="18"/>
        <v>186.66</v>
      </c>
      <c r="I320" s="36">
        <f t="shared" si="19"/>
        <v>230.69</v>
      </c>
    </row>
    <row r="321" spans="1:9" x14ac:dyDescent="0.25">
      <c r="A321" s="37" t="s">
        <v>165</v>
      </c>
      <c r="B321" s="35">
        <v>1</v>
      </c>
      <c r="C321" s="35">
        <f t="shared" si="21"/>
        <v>171</v>
      </c>
      <c r="D321" s="35">
        <v>159</v>
      </c>
      <c r="E321" s="35">
        <v>12</v>
      </c>
      <c r="F321" s="36"/>
      <c r="G321" s="36">
        <v>5.49</v>
      </c>
      <c r="H321" s="36">
        <f t="shared" si="18"/>
        <v>131.76</v>
      </c>
      <c r="I321" s="36">
        <f t="shared" si="19"/>
        <v>162.84</v>
      </c>
    </row>
    <row r="322" spans="1:9" x14ac:dyDescent="0.25">
      <c r="A322" s="37" t="s">
        <v>165</v>
      </c>
      <c r="B322" s="35">
        <v>1</v>
      </c>
      <c r="C322" s="35">
        <f t="shared" si="21"/>
        <v>168</v>
      </c>
      <c r="D322" s="35">
        <v>159</v>
      </c>
      <c r="E322" s="35">
        <v>9</v>
      </c>
      <c r="F322" s="36"/>
      <c r="G322" s="36">
        <v>5.49</v>
      </c>
      <c r="H322" s="36">
        <f t="shared" si="18"/>
        <v>98.82</v>
      </c>
      <c r="I322" s="36">
        <f t="shared" si="19"/>
        <v>122.13</v>
      </c>
    </row>
    <row r="323" spans="1:9" x14ac:dyDescent="0.25">
      <c r="A323" s="37" t="s">
        <v>165</v>
      </c>
      <c r="B323" s="35">
        <v>1</v>
      </c>
      <c r="C323" s="35">
        <f t="shared" si="21"/>
        <v>171</v>
      </c>
      <c r="D323" s="35">
        <v>159</v>
      </c>
      <c r="E323" s="35">
        <v>12</v>
      </c>
      <c r="F323" s="36"/>
      <c r="G323" s="36">
        <v>5.49</v>
      </c>
      <c r="H323" s="36">
        <f t="shared" si="18"/>
        <v>131.76</v>
      </c>
      <c r="I323" s="36">
        <f t="shared" si="19"/>
        <v>162.84</v>
      </c>
    </row>
    <row r="324" spans="1:9" x14ac:dyDescent="0.25">
      <c r="A324" s="37" t="s">
        <v>165</v>
      </c>
      <c r="B324" s="35">
        <v>1</v>
      </c>
      <c r="C324" s="35">
        <f t="shared" si="21"/>
        <v>167</v>
      </c>
      <c r="D324" s="35">
        <v>159</v>
      </c>
      <c r="E324" s="35">
        <v>8</v>
      </c>
      <c r="F324" s="36"/>
      <c r="G324" s="36">
        <v>5.49</v>
      </c>
      <c r="H324" s="36">
        <f t="shared" si="18"/>
        <v>87.84</v>
      </c>
      <c r="I324" s="36">
        <f t="shared" si="19"/>
        <v>108.56</v>
      </c>
    </row>
    <row r="325" spans="1:9" x14ac:dyDescent="0.25">
      <c r="A325" s="37" t="s">
        <v>165</v>
      </c>
      <c r="B325" s="35">
        <v>1</v>
      </c>
      <c r="C325" s="35">
        <f t="shared" si="21"/>
        <v>175</v>
      </c>
      <c r="D325" s="35">
        <v>159</v>
      </c>
      <c r="E325" s="35">
        <v>16</v>
      </c>
      <c r="F325" s="36"/>
      <c r="G325" s="36">
        <v>5.49</v>
      </c>
      <c r="H325" s="36">
        <f t="shared" si="18"/>
        <v>175.68</v>
      </c>
      <c r="I325" s="36">
        <f t="shared" si="19"/>
        <v>217.12</v>
      </c>
    </row>
    <row r="326" spans="1:9" x14ac:dyDescent="0.25">
      <c r="A326" s="37" t="s">
        <v>165</v>
      </c>
      <c r="B326" s="35">
        <v>1</v>
      </c>
      <c r="C326" s="35">
        <f t="shared" si="21"/>
        <v>164</v>
      </c>
      <c r="D326" s="35">
        <v>159</v>
      </c>
      <c r="E326" s="35">
        <v>5</v>
      </c>
      <c r="F326" s="36"/>
      <c r="G326" s="36">
        <v>5.49</v>
      </c>
      <c r="H326" s="36">
        <f t="shared" si="18"/>
        <v>54.9</v>
      </c>
      <c r="I326" s="36">
        <f t="shared" si="19"/>
        <v>67.849999999999994</v>
      </c>
    </row>
    <row r="327" spans="1:9" x14ac:dyDescent="0.25">
      <c r="A327" s="37" t="s">
        <v>165</v>
      </c>
      <c r="B327" s="35">
        <v>1</v>
      </c>
      <c r="C327" s="35">
        <f t="shared" si="21"/>
        <v>171</v>
      </c>
      <c r="D327" s="35">
        <v>159</v>
      </c>
      <c r="E327" s="35">
        <v>12</v>
      </c>
      <c r="F327" s="36"/>
      <c r="G327" s="36">
        <v>5.49</v>
      </c>
      <c r="H327" s="36">
        <f t="shared" si="18"/>
        <v>131.76</v>
      </c>
      <c r="I327" s="36">
        <f t="shared" si="19"/>
        <v>162.84</v>
      </c>
    </row>
    <row r="328" spans="1:9" x14ac:dyDescent="0.25">
      <c r="A328" s="37" t="s">
        <v>165</v>
      </c>
      <c r="B328" s="35">
        <v>1</v>
      </c>
      <c r="C328" s="35">
        <f t="shared" si="21"/>
        <v>167</v>
      </c>
      <c r="D328" s="35">
        <v>159</v>
      </c>
      <c r="E328" s="35">
        <v>8</v>
      </c>
      <c r="F328" s="36"/>
      <c r="G328" s="36">
        <v>4.3</v>
      </c>
      <c r="H328" s="36">
        <f t="shared" si="18"/>
        <v>68.8</v>
      </c>
      <c r="I328" s="36">
        <f t="shared" si="19"/>
        <v>85.03</v>
      </c>
    </row>
    <row r="329" spans="1:9" x14ac:dyDescent="0.25">
      <c r="A329" s="37" t="s">
        <v>165</v>
      </c>
      <c r="B329" s="35">
        <v>1</v>
      </c>
      <c r="C329" s="35">
        <f t="shared" si="21"/>
        <v>168</v>
      </c>
      <c r="D329" s="35">
        <v>159</v>
      </c>
      <c r="E329" s="35">
        <v>9</v>
      </c>
      <c r="F329" s="36"/>
      <c r="G329" s="36">
        <v>4.3</v>
      </c>
      <c r="H329" s="36">
        <f t="shared" si="18"/>
        <v>77.400000000000006</v>
      </c>
      <c r="I329" s="36">
        <f t="shared" si="19"/>
        <v>95.66</v>
      </c>
    </row>
    <row r="330" spans="1:9" x14ac:dyDescent="0.25">
      <c r="A330" s="37" t="s">
        <v>165</v>
      </c>
      <c r="B330" s="35">
        <v>1</v>
      </c>
      <c r="C330" s="35">
        <f t="shared" si="21"/>
        <v>175</v>
      </c>
      <c r="D330" s="35">
        <v>159</v>
      </c>
      <c r="E330" s="35">
        <v>16</v>
      </c>
      <c r="F330" s="36"/>
      <c r="G330" s="36">
        <v>4.3</v>
      </c>
      <c r="H330" s="36">
        <f t="shared" si="18"/>
        <v>137.6</v>
      </c>
      <c r="I330" s="36">
        <f t="shared" si="19"/>
        <v>170.06</v>
      </c>
    </row>
    <row r="331" spans="1:9" x14ac:dyDescent="0.25">
      <c r="A331" s="37" t="s">
        <v>165</v>
      </c>
      <c r="B331" s="35">
        <v>1</v>
      </c>
      <c r="C331" s="35">
        <f t="shared" si="21"/>
        <v>172</v>
      </c>
      <c r="D331" s="35">
        <v>159</v>
      </c>
      <c r="E331" s="35">
        <v>13</v>
      </c>
      <c r="F331" s="36"/>
      <c r="G331" s="36">
        <v>5.49</v>
      </c>
      <c r="H331" s="36">
        <f t="shared" si="18"/>
        <v>142.74</v>
      </c>
      <c r="I331" s="36">
        <f t="shared" si="19"/>
        <v>176.41</v>
      </c>
    </row>
    <row r="332" spans="1:9" x14ac:dyDescent="0.25">
      <c r="A332" s="37" t="s">
        <v>165</v>
      </c>
      <c r="B332" s="35">
        <v>1</v>
      </c>
      <c r="C332" s="35">
        <f t="shared" si="21"/>
        <v>161</v>
      </c>
      <c r="D332" s="35">
        <v>159</v>
      </c>
      <c r="E332" s="35">
        <v>2</v>
      </c>
      <c r="F332" s="36"/>
      <c r="G332" s="36">
        <v>4.3</v>
      </c>
      <c r="H332" s="36">
        <f t="shared" si="18"/>
        <v>17.2</v>
      </c>
      <c r="I332" s="36">
        <f t="shared" si="19"/>
        <v>21.26</v>
      </c>
    </row>
    <row r="333" spans="1:9" x14ac:dyDescent="0.25">
      <c r="A333" s="37" t="s">
        <v>43</v>
      </c>
      <c r="B333" s="35">
        <v>1</v>
      </c>
      <c r="C333" s="35">
        <f t="shared" si="21"/>
        <v>162</v>
      </c>
      <c r="D333" s="35">
        <v>159</v>
      </c>
      <c r="E333" s="35">
        <v>3</v>
      </c>
      <c r="F333" s="36"/>
      <c r="G333" s="36">
        <v>6.5</v>
      </c>
      <c r="H333" s="36">
        <f t="shared" si="18"/>
        <v>39</v>
      </c>
      <c r="I333" s="36">
        <f t="shared" si="19"/>
        <v>48.2</v>
      </c>
    </row>
    <row r="334" spans="1:9" x14ac:dyDescent="0.25">
      <c r="A334" s="37" t="s">
        <v>43</v>
      </c>
      <c r="B334" s="35">
        <v>1</v>
      </c>
      <c r="C334" s="35">
        <f t="shared" si="21"/>
        <v>168</v>
      </c>
      <c r="D334" s="35">
        <v>159</v>
      </c>
      <c r="E334" s="35">
        <v>9</v>
      </c>
      <c r="F334" s="36"/>
      <c r="G334" s="36">
        <v>6.5</v>
      </c>
      <c r="H334" s="36">
        <f t="shared" ref="H334:H360" si="22">ROUND(G334*E334*2,2)</f>
        <v>117</v>
      </c>
      <c r="I334" s="36">
        <f t="shared" ref="I334:I360" si="23">ROUND(H334*1.2359,2)</f>
        <v>144.6</v>
      </c>
    </row>
    <row r="335" spans="1:9" x14ac:dyDescent="0.25">
      <c r="A335" s="37" t="s">
        <v>166</v>
      </c>
      <c r="B335" s="35">
        <v>1</v>
      </c>
      <c r="C335" s="35">
        <f t="shared" si="21"/>
        <v>160</v>
      </c>
      <c r="D335" s="35">
        <v>159</v>
      </c>
      <c r="E335" s="35">
        <v>1</v>
      </c>
      <c r="F335" s="36"/>
      <c r="G335" s="36">
        <v>4.4000000000000004</v>
      </c>
      <c r="H335" s="36">
        <f t="shared" si="22"/>
        <v>8.8000000000000007</v>
      </c>
      <c r="I335" s="36">
        <f t="shared" si="23"/>
        <v>10.88</v>
      </c>
    </row>
    <row r="336" spans="1:9" x14ac:dyDescent="0.25">
      <c r="A336" s="37" t="s">
        <v>166</v>
      </c>
      <c r="B336" s="35">
        <v>1</v>
      </c>
      <c r="C336" s="35">
        <f t="shared" si="21"/>
        <v>188</v>
      </c>
      <c r="D336" s="35">
        <v>159</v>
      </c>
      <c r="E336" s="35">
        <v>29</v>
      </c>
      <c r="F336" s="36"/>
      <c r="G336" s="36">
        <v>4.4000000000000004</v>
      </c>
      <c r="H336" s="36">
        <f t="shared" si="22"/>
        <v>255.2</v>
      </c>
      <c r="I336" s="36">
        <f t="shared" si="23"/>
        <v>315.39999999999998</v>
      </c>
    </row>
    <row r="337" spans="1:9" x14ac:dyDescent="0.25">
      <c r="A337" s="37" t="s">
        <v>166</v>
      </c>
      <c r="B337" s="35">
        <v>1</v>
      </c>
      <c r="C337" s="35">
        <f t="shared" si="21"/>
        <v>168</v>
      </c>
      <c r="D337" s="35">
        <v>159</v>
      </c>
      <c r="E337" s="35">
        <v>9</v>
      </c>
      <c r="F337" s="36"/>
      <c r="G337" s="36">
        <v>4.4000000000000004</v>
      </c>
      <c r="H337" s="36">
        <f t="shared" si="22"/>
        <v>79.2</v>
      </c>
      <c r="I337" s="36">
        <f t="shared" si="23"/>
        <v>97.88</v>
      </c>
    </row>
    <row r="338" spans="1:9" x14ac:dyDescent="0.25">
      <c r="A338" s="37" t="s">
        <v>166</v>
      </c>
      <c r="B338" s="35">
        <v>1</v>
      </c>
      <c r="C338" s="35">
        <f t="shared" si="21"/>
        <v>199</v>
      </c>
      <c r="D338" s="35">
        <v>159</v>
      </c>
      <c r="E338" s="35">
        <v>40</v>
      </c>
      <c r="F338" s="36"/>
      <c r="G338" s="36">
        <v>4.4000000000000004</v>
      </c>
      <c r="H338" s="36">
        <f t="shared" si="22"/>
        <v>352</v>
      </c>
      <c r="I338" s="36">
        <f t="shared" si="23"/>
        <v>435.04</v>
      </c>
    </row>
    <row r="339" spans="1:9" x14ac:dyDescent="0.25">
      <c r="A339" s="37" t="s">
        <v>166</v>
      </c>
      <c r="B339" s="35">
        <v>1</v>
      </c>
      <c r="C339" s="35">
        <f t="shared" si="21"/>
        <v>208</v>
      </c>
      <c r="D339" s="35">
        <v>159</v>
      </c>
      <c r="E339" s="35">
        <v>49</v>
      </c>
      <c r="F339" s="36"/>
      <c r="G339" s="36">
        <v>4.4000000000000004</v>
      </c>
      <c r="H339" s="36">
        <f t="shared" si="22"/>
        <v>431.2</v>
      </c>
      <c r="I339" s="36">
        <f t="shared" si="23"/>
        <v>532.91999999999996</v>
      </c>
    </row>
    <row r="340" spans="1:9" x14ac:dyDescent="0.25">
      <c r="A340" s="37" t="s">
        <v>166</v>
      </c>
      <c r="B340" s="35">
        <v>1</v>
      </c>
      <c r="C340" s="35">
        <f t="shared" si="21"/>
        <v>188</v>
      </c>
      <c r="D340" s="35">
        <v>159</v>
      </c>
      <c r="E340" s="35">
        <v>29</v>
      </c>
      <c r="F340" s="36"/>
      <c r="G340" s="36">
        <v>4.4000000000000004</v>
      </c>
      <c r="H340" s="36">
        <f t="shared" si="22"/>
        <v>255.2</v>
      </c>
      <c r="I340" s="36">
        <f t="shared" si="23"/>
        <v>315.39999999999998</v>
      </c>
    </row>
    <row r="341" spans="1:9" x14ac:dyDescent="0.25">
      <c r="A341" s="37" t="s">
        <v>166</v>
      </c>
      <c r="B341" s="35">
        <v>1</v>
      </c>
      <c r="C341" s="35">
        <f t="shared" si="21"/>
        <v>184</v>
      </c>
      <c r="D341" s="35">
        <v>159</v>
      </c>
      <c r="E341" s="35">
        <v>25</v>
      </c>
      <c r="F341" s="36"/>
      <c r="G341" s="36">
        <v>4.4000000000000004</v>
      </c>
      <c r="H341" s="36">
        <f t="shared" si="22"/>
        <v>220</v>
      </c>
      <c r="I341" s="36">
        <f t="shared" si="23"/>
        <v>271.89999999999998</v>
      </c>
    </row>
    <row r="342" spans="1:9" x14ac:dyDescent="0.25">
      <c r="A342" s="37" t="s">
        <v>166</v>
      </c>
      <c r="B342" s="35">
        <v>1</v>
      </c>
      <c r="C342" s="35">
        <f t="shared" si="21"/>
        <v>179</v>
      </c>
      <c r="D342" s="35">
        <v>159</v>
      </c>
      <c r="E342" s="35">
        <v>20</v>
      </c>
      <c r="F342" s="36"/>
      <c r="G342" s="36">
        <v>4.4000000000000004</v>
      </c>
      <c r="H342" s="36">
        <f t="shared" si="22"/>
        <v>176</v>
      </c>
      <c r="I342" s="36">
        <f t="shared" si="23"/>
        <v>217.52</v>
      </c>
    </row>
    <row r="343" spans="1:9" x14ac:dyDescent="0.25">
      <c r="A343" s="37" t="s">
        <v>167</v>
      </c>
      <c r="B343" s="35">
        <v>1</v>
      </c>
      <c r="C343" s="35">
        <f t="shared" si="21"/>
        <v>176</v>
      </c>
      <c r="D343" s="35">
        <v>159</v>
      </c>
      <c r="E343" s="35">
        <v>17</v>
      </c>
      <c r="F343" s="36"/>
      <c r="G343" s="36">
        <v>4.4000000000000004</v>
      </c>
      <c r="H343" s="36">
        <f t="shared" si="22"/>
        <v>149.6</v>
      </c>
      <c r="I343" s="36">
        <f t="shared" si="23"/>
        <v>184.89</v>
      </c>
    </row>
    <row r="344" spans="1:9" x14ac:dyDescent="0.25">
      <c r="A344" s="37" t="s">
        <v>167</v>
      </c>
      <c r="B344" s="35">
        <v>1</v>
      </c>
      <c r="C344" s="35">
        <f t="shared" si="21"/>
        <v>168</v>
      </c>
      <c r="D344" s="35">
        <v>159</v>
      </c>
      <c r="E344" s="35">
        <v>9</v>
      </c>
      <c r="F344" s="36"/>
      <c r="G344" s="36">
        <v>4.4000000000000004</v>
      </c>
      <c r="H344" s="36">
        <f t="shared" si="22"/>
        <v>79.2</v>
      </c>
      <c r="I344" s="36">
        <f t="shared" si="23"/>
        <v>97.88</v>
      </c>
    </row>
    <row r="345" spans="1:9" x14ac:dyDescent="0.25">
      <c r="A345" s="37" t="s">
        <v>167</v>
      </c>
      <c r="B345" s="35">
        <v>1</v>
      </c>
      <c r="C345" s="35">
        <f t="shared" si="21"/>
        <v>160</v>
      </c>
      <c r="D345" s="35">
        <v>159</v>
      </c>
      <c r="E345" s="35">
        <v>1</v>
      </c>
      <c r="F345" s="36"/>
      <c r="G345" s="36">
        <v>4.4000000000000004</v>
      </c>
      <c r="H345" s="36">
        <f t="shared" si="22"/>
        <v>8.8000000000000007</v>
      </c>
      <c r="I345" s="36">
        <f t="shared" si="23"/>
        <v>10.88</v>
      </c>
    </row>
    <row r="346" spans="1:9" x14ac:dyDescent="0.25">
      <c r="A346" s="37" t="s">
        <v>167</v>
      </c>
      <c r="B346" s="35">
        <v>1</v>
      </c>
      <c r="C346" s="35">
        <f t="shared" si="21"/>
        <v>168</v>
      </c>
      <c r="D346" s="35">
        <v>159</v>
      </c>
      <c r="E346" s="35">
        <v>9</v>
      </c>
      <c r="F346" s="36"/>
      <c r="G346" s="36">
        <v>4.4000000000000004</v>
      </c>
      <c r="H346" s="36">
        <f t="shared" si="22"/>
        <v>79.2</v>
      </c>
      <c r="I346" s="36">
        <f t="shared" si="23"/>
        <v>97.88</v>
      </c>
    </row>
    <row r="347" spans="1:9" x14ac:dyDescent="0.25">
      <c r="A347" s="37" t="s">
        <v>167</v>
      </c>
      <c r="B347" s="35">
        <v>1</v>
      </c>
      <c r="C347" s="35">
        <f t="shared" si="21"/>
        <v>161</v>
      </c>
      <c r="D347" s="35">
        <v>159</v>
      </c>
      <c r="E347" s="35">
        <v>2</v>
      </c>
      <c r="F347" s="36"/>
      <c r="G347" s="36">
        <v>4.4000000000000004</v>
      </c>
      <c r="H347" s="36">
        <f t="shared" si="22"/>
        <v>17.600000000000001</v>
      </c>
      <c r="I347" s="36">
        <f t="shared" si="23"/>
        <v>21.75</v>
      </c>
    </row>
    <row r="348" spans="1:9" x14ac:dyDescent="0.25">
      <c r="A348" s="37" t="s">
        <v>167</v>
      </c>
      <c r="B348" s="35">
        <v>1</v>
      </c>
      <c r="C348" s="35">
        <f t="shared" si="21"/>
        <v>168</v>
      </c>
      <c r="D348" s="35">
        <v>159</v>
      </c>
      <c r="E348" s="35">
        <v>9</v>
      </c>
      <c r="F348" s="36"/>
      <c r="G348" s="36">
        <v>4.4000000000000004</v>
      </c>
      <c r="H348" s="36">
        <f t="shared" si="22"/>
        <v>79.2</v>
      </c>
      <c r="I348" s="36">
        <f t="shared" si="23"/>
        <v>97.88</v>
      </c>
    </row>
    <row r="349" spans="1:9" x14ac:dyDescent="0.25">
      <c r="A349" s="37" t="s">
        <v>167</v>
      </c>
      <c r="B349" s="35">
        <v>1</v>
      </c>
      <c r="C349" s="35">
        <f t="shared" si="21"/>
        <v>168</v>
      </c>
      <c r="D349" s="35">
        <v>159</v>
      </c>
      <c r="E349" s="35">
        <v>9</v>
      </c>
      <c r="F349" s="36"/>
      <c r="G349" s="36">
        <v>4.4000000000000004</v>
      </c>
      <c r="H349" s="36">
        <f t="shared" si="22"/>
        <v>79.2</v>
      </c>
      <c r="I349" s="36">
        <f t="shared" si="23"/>
        <v>97.88</v>
      </c>
    </row>
    <row r="350" spans="1:9" x14ac:dyDescent="0.25">
      <c r="A350" s="37" t="s">
        <v>167</v>
      </c>
      <c r="B350" s="35">
        <v>1</v>
      </c>
      <c r="C350" s="35">
        <f t="shared" si="21"/>
        <v>168</v>
      </c>
      <c r="D350" s="35">
        <v>159</v>
      </c>
      <c r="E350" s="35">
        <v>9</v>
      </c>
      <c r="F350" s="36"/>
      <c r="G350" s="36">
        <v>4.4000000000000004</v>
      </c>
      <c r="H350" s="36">
        <f t="shared" si="22"/>
        <v>79.2</v>
      </c>
      <c r="I350" s="36">
        <f t="shared" si="23"/>
        <v>97.88</v>
      </c>
    </row>
    <row r="351" spans="1:9" x14ac:dyDescent="0.25">
      <c r="A351" s="37" t="s">
        <v>167</v>
      </c>
      <c r="B351" s="35">
        <v>1</v>
      </c>
      <c r="C351" s="35">
        <f t="shared" si="21"/>
        <v>176</v>
      </c>
      <c r="D351" s="35">
        <v>159</v>
      </c>
      <c r="E351" s="35">
        <v>17</v>
      </c>
      <c r="F351" s="36"/>
      <c r="G351" s="36">
        <v>4.4000000000000004</v>
      </c>
      <c r="H351" s="36">
        <f t="shared" si="22"/>
        <v>149.6</v>
      </c>
      <c r="I351" s="36">
        <f t="shared" si="23"/>
        <v>184.89</v>
      </c>
    </row>
    <row r="352" spans="1:9" x14ac:dyDescent="0.25">
      <c r="A352" s="37" t="s">
        <v>167</v>
      </c>
      <c r="B352" s="35">
        <v>1</v>
      </c>
      <c r="C352" s="35">
        <f t="shared" si="21"/>
        <v>168</v>
      </c>
      <c r="D352" s="35">
        <v>159</v>
      </c>
      <c r="E352" s="35">
        <v>9</v>
      </c>
      <c r="F352" s="36"/>
      <c r="G352" s="36">
        <v>4.4000000000000004</v>
      </c>
      <c r="H352" s="36">
        <f t="shared" si="22"/>
        <v>79.2</v>
      </c>
      <c r="I352" s="36">
        <f t="shared" si="23"/>
        <v>97.88</v>
      </c>
    </row>
    <row r="353" spans="1:9" x14ac:dyDescent="0.25">
      <c r="A353" s="37" t="s">
        <v>167</v>
      </c>
      <c r="B353" s="35">
        <v>1</v>
      </c>
      <c r="C353" s="35">
        <f t="shared" si="21"/>
        <v>160</v>
      </c>
      <c r="D353" s="35">
        <v>159</v>
      </c>
      <c r="E353" s="35">
        <v>1</v>
      </c>
      <c r="F353" s="36"/>
      <c r="G353" s="36">
        <v>4.4000000000000004</v>
      </c>
      <c r="H353" s="36">
        <f t="shared" si="22"/>
        <v>8.8000000000000007</v>
      </c>
      <c r="I353" s="36">
        <f t="shared" si="23"/>
        <v>10.88</v>
      </c>
    </row>
    <row r="354" spans="1:9" x14ac:dyDescent="0.25">
      <c r="A354" s="37" t="s">
        <v>167</v>
      </c>
      <c r="B354" s="35">
        <v>1</v>
      </c>
      <c r="C354" s="35">
        <f t="shared" si="21"/>
        <v>168</v>
      </c>
      <c r="D354" s="35">
        <v>159</v>
      </c>
      <c r="E354" s="35">
        <v>9</v>
      </c>
      <c r="F354" s="36"/>
      <c r="G354" s="36">
        <v>4.4000000000000004</v>
      </c>
      <c r="H354" s="36">
        <f t="shared" si="22"/>
        <v>79.2</v>
      </c>
      <c r="I354" s="36">
        <f t="shared" si="23"/>
        <v>97.88</v>
      </c>
    </row>
    <row r="355" spans="1:9" x14ac:dyDescent="0.25">
      <c r="A355" s="37" t="s">
        <v>167</v>
      </c>
      <c r="B355" s="35">
        <v>1</v>
      </c>
      <c r="C355" s="35">
        <f t="shared" si="21"/>
        <v>168</v>
      </c>
      <c r="D355" s="35">
        <v>159</v>
      </c>
      <c r="E355" s="35">
        <v>9</v>
      </c>
      <c r="F355" s="36"/>
      <c r="G355" s="36">
        <v>4.4000000000000004</v>
      </c>
      <c r="H355" s="36">
        <f t="shared" si="22"/>
        <v>79.2</v>
      </c>
      <c r="I355" s="36">
        <f t="shared" si="23"/>
        <v>97.88</v>
      </c>
    </row>
    <row r="356" spans="1:9" x14ac:dyDescent="0.25">
      <c r="A356" s="37" t="s">
        <v>167</v>
      </c>
      <c r="B356" s="35">
        <v>1</v>
      </c>
      <c r="C356" s="35">
        <f t="shared" si="21"/>
        <v>168</v>
      </c>
      <c r="D356" s="35">
        <v>159</v>
      </c>
      <c r="E356" s="35">
        <v>9</v>
      </c>
      <c r="F356" s="36"/>
      <c r="G356" s="36">
        <v>4.4000000000000004</v>
      </c>
      <c r="H356" s="36">
        <f t="shared" si="22"/>
        <v>79.2</v>
      </c>
      <c r="I356" s="36">
        <f t="shared" si="23"/>
        <v>97.88</v>
      </c>
    </row>
    <row r="357" spans="1:9" x14ac:dyDescent="0.25">
      <c r="A357" s="37" t="s">
        <v>167</v>
      </c>
      <c r="B357" s="35">
        <v>1</v>
      </c>
      <c r="C357" s="35">
        <f t="shared" si="21"/>
        <v>168</v>
      </c>
      <c r="D357" s="35">
        <v>159</v>
      </c>
      <c r="E357" s="35">
        <v>9</v>
      </c>
      <c r="F357" s="36"/>
      <c r="G357" s="36">
        <v>4.4000000000000004</v>
      </c>
      <c r="H357" s="36">
        <f t="shared" si="22"/>
        <v>79.2</v>
      </c>
      <c r="I357" s="36">
        <f t="shared" si="23"/>
        <v>97.88</v>
      </c>
    </row>
    <row r="358" spans="1:9" x14ac:dyDescent="0.25">
      <c r="A358" s="37" t="s">
        <v>167</v>
      </c>
      <c r="B358" s="35">
        <v>1</v>
      </c>
      <c r="C358" s="35">
        <f t="shared" si="21"/>
        <v>175</v>
      </c>
      <c r="D358" s="35">
        <v>159</v>
      </c>
      <c r="E358" s="35">
        <v>16</v>
      </c>
      <c r="F358" s="36"/>
      <c r="G358" s="36">
        <v>4.4000000000000004</v>
      </c>
      <c r="H358" s="36">
        <f t="shared" si="22"/>
        <v>140.80000000000001</v>
      </c>
      <c r="I358" s="36">
        <f t="shared" si="23"/>
        <v>174.01</v>
      </c>
    </row>
    <row r="359" spans="1:9" x14ac:dyDescent="0.25">
      <c r="A359" s="37" t="s">
        <v>167</v>
      </c>
      <c r="B359" s="35">
        <v>1</v>
      </c>
      <c r="C359" s="35">
        <f t="shared" si="21"/>
        <v>168</v>
      </c>
      <c r="D359" s="35">
        <v>159</v>
      </c>
      <c r="E359" s="35">
        <v>9</v>
      </c>
      <c r="F359" s="36"/>
      <c r="G359" s="36">
        <v>4.4000000000000004</v>
      </c>
      <c r="H359" s="36">
        <f t="shared" si="22"/>
        <v>79.2</v>
      </c>
      <c r="I359" s="36">
        <f t="shared" si="23"/>
        <v>97.88</v>
      </c>
    </row>
    <row r="360" spans="1:9" x14ac:dyDescent="0.25">
      <c r="A360" s="37" t="s">
        <v>167</v>
      </c>
      <c r="B360" s="35">
        <v>1</v>
      </c>
      <c r="C360" s="35">
        <f t="shared" si="21"/>
        <v>168</v>
      </c>
      <c r="D360" s="35">
        <v>159</v>
      </c>
      <c r="E360" s="35">
        <v>9</v>
      </c>
      <c r="F360" s="36"/>
      <c r="G360" s="36">
        <v>4.4000000000000004</v>
      </c>
      <c r="H360" s="36">
        <f t="shared" si="22"/>
        <v>79.2</v>
      </c>
      <c r="I360" s="36">
        <f t="shared" si="23"/>
        <v>97.88</v>
      </c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CE9F8-A40E-432B-A86A-D2AC172BF064}">
  <sheetPr>
    <tabColor theme="9" tint="0.59999389629810485"/>
  </sheetPr>
  <dimension ref="A1:P110"/>
  <sheetViews>
    <sheetView zoomScale="80" zoomScaleNormal="80" workbookViewId="0">
      <selection activeCell="A110" sqref="A110:B110"/>
    </sheetView>
  </sheetViews>
  <sheetFormatPr defaultColWidth="9.140625" defaultRowHeight="16.5" x14ac:dyDescent="0.25"/>
  <cols>
    <col min="1" max="1" width="70.85546875" style="76" customWidth="1"/>
    <col min="2" max="2" width="15.28515625" style="77" customWidth="1"/>
    <col min="3" max="3" width="14.5703125" style="76" customWidth="1"/>
    <col min="4" max="4" width="14.7109375" style="76" customWidth="1"/>
    <col min="5" max="5" width="20.28515625" style="78" customWidth="1"/>
    <col min="6" max="6" width="15.140625" style="76" customWidth="1"/>
    <col min="7" max="7" width="16.140625" style="79" customWidth="1"/>
    <col min="8" max="9" width="18.85546875" style="76" customWidth="1"/>
    <col min="10" max="10" width="9.5703125" style="76" bestFit="1" customWidth="1"/>
    <col min="11" max="16384" width="9.140625" style="76"/>
  </cols>
  <sheetData>
    <row r="1" spans="1:16" x14ac:dyDescent="0.25">
      <c r="H1" s="246" t="s">
        <v>312</v>
      </c>
      <c r="I1" s="246"/>
    </row>
    <row r="2" spans="1:16" s="80" customFormat="1" ht="34.5" customHeight="1" x14ac:dyDescent="0.25">
      <c r="A2" s="247" t="s">
        <v>288</v>
      </c>
      <c r="B2" s="247"/>
      <c r="C2" s="247"/>
      <c r="D2" s="247"/>
      <c r="E2" s="247"/>
      <c r="F2" s="247"/>
      <c r="G2" s="247"/>
      <c r="H2" s="247"/>
      <c r="I2" s="247"/>
    </row>
    <row r="3" spans="1:16" x14ac:dyDescent="0.25">
      <c r="K3" s="80"/>
      <c r="L3" s="80"/>
      <c r="M3" s="80"/>
      <c r="N3" s="80"/>
      <c r="O3" s="80"/>
      <c r="P3" s="80"/>
    </row>
    <row r="4" spans="1:16" x14ac:dyDescent="0.25">
      <c r="A4" s="76" t="s">
        <v>313</v>
      </c>
      <c r="K4" s="80"/>
      <c r="L4" s="80"/>
      <c r="M4" s="80"/>
      <c r="N4" s="80"/>
      <c r="O4" s="80"/>
      <c r="P4" s="80"/>
    </row>
    <row r="5" spans="1:16" x14ac:dyDescent="0.25">
      <c r="A5" s="76" t="s">
        <v>314</v>
      </c>
      <c r="K5" s="80"/>
      <c r="L5" s="80"/>
      <c r="M5" s="80"/>
      <c r="N5" s="80"/>
      <c r="O5" s="80"/>
      <c r="P5" s="80"/>
    </row>
    <row r="6" spans="1:16" x14ac:dyDescent="0.25">
      <c r="B6" s="96"/>
      <c r="C6" s="97"/>
      <c r="D6" s="97"/>
      <c r="E6" s="98"/>
      <c r="F6" s="97"/>
      <c r="G6" s="99"/>
      <c r="H6" s="100"/>
      <c r="I6" s="97"/>
      <c r="K6" s="80"/>
      <c r="L6" s="80"/>
      <c r="M6" s="80"/>
      <c r="N6" s="80"/>
      <c r="O6" s="80"/>
      <c r="P6" s="80"/>
    </row>
    <row r="7" spans="1:16" ht="33" customHeight="1" x14ac:dyDescent="0.25">
      <c r="A7" s="248"/>
      <c r="B7" s="248" t="s">
        <v>3</v>
      </c>
      <c r="C7" s="249" t="s">
        <v>4</v>
      </c>
      <c r="D7" s="249"/>
      <c r="E7" s="249"/>
      <c r="F7" s="249" t="s">
        <v>2</v>
      </c>
      <c r="G7" s="249" t="s">
        <v>310</v>
      </c>
      <c r="H7" s="250" t="s">
        <v>5</v>
      </c>
      <c r="I7" s="251" t="s">
        <v>1</v>
      </c>
      <c r="K7" s="80"/>
      <c r="L7" s="80"/>
      <c r="M7" s="80"/>
      <c r="N7" s="80"/>
      <c r="O7" s="80"/>
      <c r="P7" s="80"/>
    </row>
    <row r="8" spans="1:16" x14ac:dyDescent="0.25">
      <c r="A8" s="248"/>
      <c r="B8" s="248"/>
      <c r="C8" s="243" t="s">
        <v>291</v>
      </c>
      <c r="D8" s="243" t="s">
        <v>315</v>
      </c>
      <c r="E8" s="245" t="s">
        <v>6</v>
      </c>
      <c r="F8" s="249"/>
      <c r="G8" s="249"/>
      <c r="H8" s="250"/>
      <c r="I8" s="251"/>
      <c r="K8" s="80"/>
      <c r="L8" s="80"/>
      <c r="M8" s="80"/>
      <c r="N8" s="80"/>
      <c r="O8" s="80"/>
      <c r="P8" s="80"/>
    </row>
    <row r="9" spans="1:16" ht="26.25" customHeight="1" x14ac:dyDescent="0.25">
      <c r="A9" s="248"/>
      <c r="B9" s="248"/>
      <c r="C9" s="244"/>
      <c r="D9" s="244"/>
      <c r="E9" s="245"/>
      <c r="F9" s="249"/>
      <c r="G9" s="249"/>
      <c r="H9" s="250"/>
      <c r="I9" s="251"/>
      <c r="K9" s="80"/>
      <c r="L9" s="80"/>
      <c r="M9" s="80"/>
      <c r="N9" s="80"/>
      <c r="O9" s="80"/>
      <c r="P9" s="80"/>
    </row>
    <row r="10" spans="1:16" x14ac:dyDescent="0.25">
      <c r="A10" s="64">
        <v>1</v>
      </c>
      <c r="B10" s="64">
        <v>2</v>
      </c>
      <c r="C10" s="64" t="s">
        <v>19</v>
      </c>
      <c r="D10" s="64">
        <v>4</v>
      </c>
      <c r="E10" s="64">
        <v>5</v>
      </c>
      <c r="F10" s="64">
        <v>6</v>
      </c>
      <c r="G10" s="64">
        <v>7</v>
      </c>
      <c r="H10" s="64">
        <v>8</v>
      </c>
      <c r="I10" s="64" t="s">
        <v>295</v>
      </c>
      <c r="K10" s="80"/>
      <c r="L10" s="80"/>
      <c r="M10" s="80"/>
      <c r="N10" s="80"/>
      <c r="O10" s="80"/>
      <c r="P10" s="80"/>
    </row>
    <row r="11" spans="1:16" s="80" customFormat="1" x14ac:dyDescent="0.25">
      <c r="A11" s="83" t="s">
        <v>0</v>
      </c>
      <c r="B11" s="112">
        <f>B12+B76+B85</f>
        <v>87</v>
      </c>
      <c r="C11" s="112"/>
      <c r="D11" s="112"/>
      <c r="E11" s="112">
        <f>E12+E76+E85</f>
        <v>2511.5</v>
      </c>
      <c r="F11" s="109"/>
      <c r="G11" s="109"/>
      <c r="H11" s="109">
        <f>H12+H76+H85</f>
        <v>35519.160000000003</v>
      </c>
      <c r="I11" s="109">
        <f>I12+I76+I85</f>
        <v>43798.310000000005</v>
      </c>
    </row>
    <row r="12" spans="1:16" s="80" customFormat="1" x14ac:dyDescent="0.25">
      <c r="A12" s="84" t="s">
        <v>103</v>
      </c>
      <c r="B12" s="113">
        <f>B13+B21+B59</f>
        <v>60</v>
      </c>
      <c r="C12" s="113"/>
      <c r="D12" s="113"/>
      <c r="E12" s="113">
        <f>E13+E21+E59</f>
        <v>1802.5</v>
      </c>
      <c r="F12" s="106"/>
      <c r="G12" s="106"/>
      <c r="H12" s="106">
        <f>H13+H21+H59</f>
        <v>24201.74</v>
      </c>
      <c r="I12" s="106">
        <f>I13+I21+I59</f>
        <v>29816.740000000005</v>
      </c>
    </row>
    <row r="13" spans="1:16" s="80" customFormat="1" x14ac:dyDescent="0.25">
      <c r="A13" s="94" t="s">
        <v>171</v>
      </c>
      <c r="B13" s="114">
        <f>SUM(B14:B20)</f>
        <v>7</v>
      </c>
      <c r="C13" s="114"/>
      <c r="D13" s="114"/>
      <c r="E13" s="114">
        <f>SUM(E14:E20)</f>
        <v>321.5</v>
      </c>
      <c r="F13" s="102"/>
      <c r="G13" s="102"/>
      <c r="H13" s="102">
        <f>SUM(H14:H20)</f>
        <v>6576.41</v>
      </c>
      <c r="I13" s="102">
        <f>SUM(I14:I20)</f>
        <v>8049.3300000000008</v>
      </c>
    </row>
    <row r="14" spans="1:16" s="80" customFormat="1" x14ac:dyDescent="0.25">
      <c r="A14" s="85" t="s">
        <v>104</v>
      </c>
      <c r="B14" s="110">
        <v>1</v>
      </c>
      <c r="C14" s="110">
        <f t="shared" ref="C14:C20" si="0">D14+E14</f>
        <v>144</v>
      </c>
      <c r="D14" s="111">
        <v>96</v>
      </c>
      <c r="E14" s="111">
        <v>48</v>
      </c>
      <c r="F14" s="107">
        <v>1881.8968</v>
      </c>
      <c r="G14" s="107">
        <f>F14/184</f>
        <v>10.2277</v>
      </c>
      <c r="H14" s="107">
        <f t="shared" ref="H14:H20" si="1">ROUND(E14*G14*2,2)</f>
        <v>981.86</v>
      </c>
      <c r="I14" s="108">
        <f>ROUND(H14*1.2077,2)</f>
        <v>1185.79</v>
      </c>
      <c r="J14" s="86"/>
    </row>
    <row r="15" spans="1:16" s="80" customFormat="1" x14ac:dyDescent="0.25">
      <c r="A15" s="85" t="s">
        <v>104</v>
      </c>
      <c r="B15" s="110">
        <v>1</v>
      </c>
      <c r="C15" s="110">
        <f t="shared" si="0"/>
        <v>192</v>
      </c>
      <c r="D15" s="111">
        <v>184</v>
      </c>
      <c r="E15" s="111">
        <v>8</v>
      </c>
      <c r="F15" s="107">
        <v>1881.8968</v>
      </c>
      <c r="G15" s="107">
        <f t="shared" ref="G15:G20" si="2">F15/184</f>
        <v>10.2277</v>
      </c>
      <c r="H15" s="107">
        <f t="shared" si="1"/>
        <v>163.63999999999999</v>
      </c>
      <c r="I15" s="107">
        <f t="shared" ref="I15:I75" si="3">ROUND(H15*1.2359,2)</f>
        <v>202.24</v>
      </c>
      <c r="J15" s="86"/>
    </row>
    <row r="16" spans="1:16" s="80" customFormat="1" x14ac:dyDescent="0.25">
      <c r="A16" s="85" t="s">
        <v>105</v>
      </c>
      <c r="B16" s="110">
        <v>1</v>
      </c>
      <c r="C16" s="110">
        <f t="shared" si="0"/>
        <v>152</v>
      </c>
      <c r="D16" s="111">
        <v>144</v>
      </c>
      <c r="E16" s="111">
        <v>8</v>
      </c>
      <c r="F16" s="107">
        <v>1881.8968</v>
      </c>
      <c r="G16" s="107">
        <f t="shared" si="2"/>
        <v>10.2277</v>
      </c>
      <c r="H16" s="107">
        <f t="shared" si="1"/>
        <v>163.63999999999999</v>
      </c>
      <c r="I16" s="107">
        <f t="shared" si="3"/>
        <v>202.24</v>
      </c>
      <c r="J16" s="86"/>
    </row>
    <row r="17" spans="1:10" x14ac:dyDescent="0.25">
      <c r="A17" s="85" t="s">
        <v>105</v>
      </c>
      <c r="B17" s="115">
        <v>1</v>
      </c>
      <c r="C17" s="110">
        <f t="shared" si="0"/>
        <v>208</v>
      </c>
      <c r="D17" s="115">
        <v>184</v>
      </c>
      <c r="E17" s="115">
        <v>24</v>
      </c>
      <c r="F17" s="107">
        <v>1881.8968</v>
      </c>
      <c r="G17" s="107">
        <f t="shared" si="2"/>
        <v>10.2277</v>
      </c>
      <c r="H17" s="107">
        <f t="shared" si="1"/>
        <v>490.93</v>
      </c>
      <c r="I17" s="107">
        <f t="shared" si="3"/>
        <v>606.74</v>
      </c>
    </row>
    <row r="18" spans="1:10" s="80" customFormat="1" x14ac:dyDescent="0.25">
      <c r="A18" s="85" t="s">
        <v>106</v>
      </c>
      <c r="B18" s="110">
        <v>1</v>
      </c>
      <c r="C18" s="110">
        <f t="shared" si="0"/>
        <v>249.5</v>
      </c>
      <c r="D18" s="111">
        <v>184</v>
      </c>
      <c r="E18" s="111">
        <v>65.5</v>
      </c>
      <c r="F18" s="107">
        <v>1881.8968</v>
      </c>
      <c r="G18" s="107">
        <f t="shared" si="2"/>
        <v>10.2277</v>
      </c>
      <c r="H18" s="107">
        <f t="shared" si="1"/>
        <v>1339.83</v>
      </c>
      <c r="I18" s="107">
        <f t="shared" si="3"/>
        <v>1655.9</v>
      </c>
      <c r="J18" s="86"/>
    </row>
    <row r="19" spans="1:10" s="80" customFormat="1" x14ac:dyDescent="0.25">
      <c r="A19" s="85" t="s">
        <v>107</v>
      </c>
      <c r="B19" s="110">
        <v>1</v>
      </c>
      <c r="C19" s="110">
        <f t="shared" si="0"/>
        <v>240</v>
      </c>
      <c r="D19" s="111">
        <v>160</v>
      </c>
      <c r="E19" s="111">
        <v>80</v>
      </c>
      <c r="F19" s="107">
        <v>1881.8968</v>
      </c>
      <c r="G19" s="107">
        <f t="shared" si="2"/>
        <v>10.2277</v>
      </c>
      <c r="H19" s="107">
        <f t="shared" si="1"/>
        <v>1636.43</v>
      </c>
      <c r="I19" s="107">
        <f t="shared" si="3"/>
        <v>2022.46</v>
      </c>
      <c r="J19" s="86"/>
    </row>
    <row r="20" spans="1:10" s="80" customFormat="1" x14ac:dyDescent="0.25">
      <c r="A20" s="85" t="s">
        <v>107</v>
      </c>
      <c r="B20" s="111">
        <v>1</v>
      </c>
      <c r="C20" s="111">
        <f t="shared" si="0"/>
        <v>272</v>
      </c>
      <c r="D20" s="111">
        <v>184</v>
      </c>
      <c r="E20" s="111">
        <v>88</v>
      </c>
      <c r="F20" s="107">
        <v>1881.8968</v>
      </c>
      <c r="G20" s="107">
        <f t="shared" si="2"/>
        <v>10.2277</v>
      </c>
      <c r="H20" s="107">
        <f t="shared" si="1"/>
        <v>1800.08</v>
      </c>
      <c r="I20" s="108">
        <f>ROUND(H20*1.2077,2)</f>
        <v>2173.96</v>
      </c>
      <c r="J20" s="86"/>
    </row>
    <row r="21" spans="1:10" s="80" customFormat="1" ht="33" x14ac:dyDescent="0.25">
      <c r="A21" s="95" t="s">
        <v>239</v>
      </c>
      <c r="B21" s="114">
        <f>SUM(B22:B58)</f>
        <v>37</v>
      </c>
      <c r="C21" s="114"/>
      <c r="D21" s="114"/>
      <c r="E21" s="114">
        <f>SUM(E22:E58)</f>
        <v>1050</v>
      </c>
      <c r="F21" s="102"/>
      <c r="G21" s="102"/>
      <c r="H21" s="102">
        <f>SUM(H22:H58)</f>
        <v>13612.589999999998</v>
      </c>
      <c r="I21" s="102">
        <f>SUM(I22:I58)</f>
        <v>16823.770000000004</v>
      </c>
      <c r="J21" s="86"/>
    </row>
    <row r="22" spans="1:10" s="80" customFormat="1" x14ac:dyDescent="0.25">
      <c r="A22" s="85" t="s">
        <v>108</v>
      </c>
      <c r="B22" s="111">
        <v>1</v>
      </c>
      <c r="C22" s="111">
        <f>D22+E22</f>
        <v>194</v>
      </c>
      <c r="D22" s="111">
        <v>184</v>
      </c>
      <c r="E22" s="111">
        <v>10</v>
      </c>
      <c r="F22" s="107">
        <v>1170.7184</v>
      </c>
      <c r="G22" s="107">
        <f t="shared" ref="G22:G38" si="4">F22/184</f>
        <v>6.3625999999999996</v>
      </c>
      <c r="H22" s="107">
        <f t="shared" ref="H22:H58" si="5">ROUND(E22*G22*2,2)</f>
        <v>127.25</v>
      </c>
      <c r="I22" s="107">
        <f t="shared" si="3"/>
        <v>157.27000000000001</v>
      </c>
      <c r="J22" s="86"/>
    </row>
    <row r="23" spans="1:10" s="80" customFormat="1" x14ac:dyDescent="0.25">
      <c r="A23" s="85" t="s">
        <v>108</v>
      </c>
      <c r="B23" s="111">
        <v>1</v>
      </c>
      <c r="C23" s="111">
        <f t="shared" ref="C23:C58" si="6">D23+E23</f>
        <v>92</v>
      </c>
      <c r="D23" s="111">
        <v>88</v>
      </c>
      <c r="E23" s="111">
        <v>4</v>
      </c>
      <c r="F23" s="107">
        <v>1170.7184</v>
      </c>
      <c r="G23" s="107">
        <f t="shared" si="4"/>
        <v>6.3625999999999996</v>
      </c>
      <c r="H23" s="107">
        <f t="shared" si="5"/>
        <v>50.9</v>
      </c>
      <c r="I23" s="107">
        <f t="shared" si="3"/>
        <v>62.91</v>
      </c>
      <c r="J23" s="86"/>
    </row>
    <row r="24" spans="1:10" s="80" customFormat="1" x14ac:dyDescent="0.25">
      <c r="A24" s="85" t="s">
        <v>108</v>
      </c>
      <c r="B24" s="111">
        <v>1</v>
      </c>
      <c r="C24" s="111">
        <f t="shared" si="6"/>
        <v>240</v>
      </c>
      <c r="D24" s="111">
        <v>184</v>
      </c>
      <c r="E24" s="111">
        <v>56</v>
      </c>
      <c r="F24" s="107">
        <v>1170.7184</v>
      </c>
      <c r="G24" s="107">
        <f t="shared" si="4"/>
        <v>6.3625999999999996</v>
      </c>
      <c r="H24" s="107">
        <f t="shared" si="5"/>
        <v>712.61</v>
      </c>
      <c r="I24" s="107">
        <f t="shared" si="3"/>
        <v>880.71</v>
      </c>
      <c r="J24" s="86"/>
    </row>
    <row r="25" spans="1:10" s="80" customFormat="1" x14ac:dyDescent="0.25">
      <c r="A25" s="85" t="s">
        <v>108</v>
      </c>
      <c r="B25" s="111">
        <v>1</v>
      </c>
      <c r="C25" s="111">
        <f t="shared" si="6"/>
        <v>228</v>
      </c>
      <c r="D25" s="111">
        <v>184</v>
      </c>
      <c r="E25" s="111">
        <v>44</v>
      </c>
      <c r="F25" s="107">
        <v>1170.7184</v>
      </c>
      <c r="G25" s="107">
        <f t="shared" si="4"/>
        <v>6.3625999999999996</v>
      </c>
      <c r="H25" s="107">
        <f t="shared" si="5"/>
        <v>559.91</v>
      </c>
      <c r="I25" s="107">
        <f t="shared" si="3"/>
        <v>691.99</v>
      </c>
      <c r="J25" s="86"/>
    </row>
    <row r="26" spans="1:10" s="80" customFormat="1" x14ac:dyDescent="0.25">
      <c r="A26" s="85" t="s">
        <v>108</v>
      </c>
      <c r="B26" s="111">
        <v>1</v>
      </c>
      <c r="C26" s="111">
        <f t="shared" si="6"/>
        <v>217</v>
      </c>
      <c r="D26" s="111">
        <v>184</v>
      </c>
      <c r="E26" s="111">
        <v>33</v>
      </c>
      <c r="F26" s="107">
        <v>1170.7184</v>
      </c>
      <c r="G26" s="107">
        <f t="shared" si="4"/>
        <v>6.3625999999999996</v>
      </c>
      <c r="H26" s="107">
        <f t="shared" si="5"/>
        <v>419.93</v>
      </c>
      <c r="I26" s="107">
        <f t="shared" si="3"/>
        <v>518.99</v>
      </c>
      <c r="J26" s="86"/>
    </row>
    <row r="27" spans="1:10" s="80" customFormat="1" x14ac:dyDescent="0.25">
      <c r="A27" s="85" t="s">
        <v>108</v>
      </c>
      <c r="B27" s="111">
        <v>1</v>
      </c>
      <c r="C27" s="111">
        <f t="shared" si="6"/>
        <v>228</v>
      </c>
      <c r="D27" s="111">
        <v>184</v>
      </c>
      <c r="E27" s="111">
        <v>44</v>
      </c>
      <c r="F27" s="107">
        <v>1170.7184</v>
      </c>
      <c r="G27" s="107">
        <f t="shared" si="4"/>
        <v>6.3625999999999996</v>
      </c>
      <c r="H27" s="107">
        <f t="shared" si="5"/>
        <v>559.91</v>
      </c>
      <c r="I27" s="107">
        <f t="shared" si="3"/>
        <v>691.99</v>
      </c>
      <c r="J27" s="86"/>
    </row>
    <row r="28" spans="1:10" s="80" customFormat="1" x14ac:dyDescent="0.25">
      <c r="A28" s="85" t="s">
        <v>108</v>
      </c>
      <c r="B28" s="111">
        <v>1</v>
      </c>
      <c r="C28" s="111">
        <f t="shared" si="6"/>
        <v>208</v>
      </c>
      <c r="D28" s="111">
        <v>168</v>
      </c>
      <c r="E28" s="111">
        <v>40</v>
      </c>
      <c r="F28" s="107">
        <v>1170.7184</v>
      </c>
      <c r="G28" s="107">
        <f t="shared" si="4"/>
        <v>6.3625999999999996</v>
      </c>
      <c r="H28" s="107">
        <f t="shared" si="5"/>
        <v>509.01</v>
      </c>
      <c r="I28" s="107">
        <f t="shared" si="3"/>
        <v>629.09</v>
      </c>
      <c r="J28" s="86"/>
    </row>
    <row r="29" spans="1:10" s="80" customFormat="1" x14ac:dyDescent="0.25">
      <c r="A29" s="85" t="s">
        <v>108</v>
      </c>
      <c r="B29" s="111">
        <v>1</v>
      </c>
      <c r="C29" s="111">
        <f t="shared" si="6"/>
        <v>168</v>
      </c>
      <c r="D29" s="111">
        <v>144</v>
      </c>
      <c r="E29" s="111">
        <v>24</v>
      </c>
      <c r="F29" s="107">
        <v>1170.7184</v>
      </c>
      <c r="G29" s="107">
        <f t="shared" si="4"/>
        <v>6.3625999999999996</v>
      </c>
      <c r="H29" s="107">
        <f t="shared" si="5"/>
        <v>305.39999999999998</v>
      </c>
      <c r="I29" s="107">
        <f t="shared" si="3"/>
        <v>377.44</v>
      </c>
      <c r="J29" s="86"/>
    </row>
    <row r="30" spans="1:10" s="80" customFormat="1" x14ac:dyDescent="0.25">
      <c r="A30" s="85" t="s">
        <v>108</v>
      </c>
      <c r="B30" s="111">
        <v>1</v>
      </c>
      <c r="C30" s="111">
        <f t="shared" si="6"/>
        <v>188</v>
      </c>
      <c r="D30" s="111">
        <v>184</v>
      </c>
      <c r="E30" s="111">
        <v>4</v>
      </c>
      <c r="F30" s="107">
        <v>1170.7184</v>
      </c>
      <c r="G30" s="107">
        <f t="shared" si="4"/>
        <v>6.3625999999999996</v>
      </c>
      <c r="H30" s="107">
        <f t="shared" si="5"/>
        <v>50.9</v>
      </c>
      <c r="I30" s="107">
        <f t="shared" si="3"/>
        <v>62.91</v>
      </c>
      <c r="J30" s="86"/>
    </row>
    <row r="31" spans="1:10" s="80" customFormat="1" x14ac:dyDescent="0.25">
      <c r="A31" s="85" t="s">
        <v>108</v>
      </c>
      <c r="B31" s="111">
        <v>1</v>
      </c>
      <c r="C31" s="111">
        <f t="shared" si="6"/>
        <v>260</v>
      </c>
      <c r="D31" s="111">
        <v>184</v>
      </c>
      <c r="E31" s="111">
        <v>76</v>
      </c>
      <c r="F31" s="107">
        <v>1170.7184</v>
      </c>
      <c r="G31" s="107">
        <f t="shared" si="4"/>
        <v>6.3625999999999996</v>
      </c>
      <c r="H31" s="107">
        <f t="shared" si="5"/>
        <v>967.12</v>
      </c>
      <c r="I31" s="107">
        <f t="shared" si="3"/>
        <v>1195.26</v>
      </c>
      <c r="J31" s="86"/>
    </row>
    <row r="32" spans="1:10" s="80" customFormat="1" x14ac:dyDescent="0.25">
      <c r="A32" s="85" t="s">
        <v>108</v>
      </c>
      <c r="B32" s="111">
        <v>1</v>
      </c>
      <c r="C32" s="111">
        <f t="shared" si="6"/>
        <v>184</v>
      </c>
      <c r="D32" s="111">
        <v>160</v>
      </c>
      <c r="E32" s="111">
        <v>24</v>
      </c>
      <c r="F32" s="107">
        <v>1170.7184</v>
      </c>
      <c r="G32" s="107">
        <f t="shared" si="4"/>
        <v>6.3625999999999996</v>
      </c>
      <c r="H32" s="107">
        <f t="shared" si="5"/>
        <v>305.39999999999998</v>
      </c>
      <c r="I32" s="107">
        <f t="shared" si="3"/>
        <v>377.44</v>
      </c>
      <c r="J32" s="86"/>
    </row>
    <row r="33" spans="1:10" s="80" customFormat="1" x14ac:dyDescent="0.25">
      <c r="A33" s="85" t="s">
        <v>108</v>
      </c>
      <c r="B33" s="111">
        <v>1</v>
      </c>
      <c r="C33" s="111">
        <f t="shared" si="6"/>
        <v>120</v>
      </c>
      <c r="D33" s="111">
        <v>104</v>
      </c>
      <c r="E33" s="111">
        <v>16</v>
      </c>
      <c r="F33" s="107">
        <v>1170.7184</v>
      </c>
      <c r="G33" s="107">
        <f t="shared" si="4"/>
        <v>6.3625999999999996</v>
      </c>
      <c r="H33" s="107">
        <f t="shared" si="5"/>
        <v>203.6</v>
      </c>
      <c r="I33" s="107">
        <f t="shared" si="3"/>
        <v>251.63</v>
      </c>
      <c r="J33" s="86"/>
    </row>
    <row r="34" spans="1:10" s="80" customFormat="1" x14ac:dyDescent="0.25">
      <c r="A34" s="85" t="s">
        <v>108</v>
      </c>
      <c r="B34" s="111">
        <v>1</v>
      </c>
      <c r="C34" s="111">
        <f t="shared" si="6"/>
        <v>192</v>
      </c>
      <c r="D34" s="111">
        <v>160</v>
      </c>
      <c r="E34" s="111">
        <v>32</v>
      </c>
      <c r="F34" s="107">
        <v>1170.7184</v>
      </c>
      <c r="G34" s="107">
        <f t="shared" si="4"/>
        <v>6.3625999999999996</v>
      </c>
      <c r="H34" s="107">
        <f t="shared" si="5"/>
        <v>407.21</v>
      </c>
      <c r="I34" s="107">
        <f t="shared" si="3"/>
        <v>503.27</v>
      </c>
      <c r="J34" s="86"/>
    </row>
    <row r="35" spans="1:10" s="80" customFormat="1" x14ac:dyDescent="0.25">
      <c r="A35" s="85" t="s">
        <v>108</v>
      </c>
      <c r="B35" s="111">
        <v>1</v>
      </c>
      <c r="C35" s="111">
        <f t="shared" si="6"/>
        <v>192</v>
      </c>
      <c r="D35" s="111">
        <v>184</v>
      </c>
      <c r="E35" s="111">
        <v>8</v>
      </c>
      <c r="F35" s="107">
        <v>1170.7184</v>
      </c>
      <c r="G35" s="107">
        <f t="shared" si="4"/>
        <v>6.3625999999999996</v>
      </c>
      <c r="H35" s="107">
        <f t="shared" si="5"/>
        <v>101.8</v>
      </c>
      <c r="I35" s="107">
        <f t="shared" si="3"/>
        <v>125.81</v>
      </c>
      <c r="J35" s="86"/>
    </row>
    <row r="36" spans="1:10" s="80" customFormat="1" x14ac:dyDescent="0.25">
      <c r="A36" s="85" t="s">
        <v>108</v>
      </c>
      <c r="B36" s="111">
        <v>1</v>
      </c>
      <c r="C36" s="111">
        <f t="shared" si="6"/>
        <v>176</v>
      </c>
      <c r="D36" s="111">
        <v>152</v>
      </c>
      <c r="E36" s="111">
        <v>24</v>
      </c>
      <c r="F36" s="107">
        <v>1170.7184</v>
      </c>
      <c r="G36" s="107">
        <f t="shared" si="4"/>
        <v>6.3625999999999996</v>
      </c>
      <c r="H36" s="107">
        <f t="shared" si="5"/>
        <v>305.39999999999998</v>
      </c>
      <c r="I36" s="107">
        <f t="shared" si="3"/>
        <v>377.44</v>
      </c>
      <c r="J36" s="86"/>
    </row>
    <row r="37" spans="1:10" s="80" customFormat="1" x14ac:dyDescent="0.25">
      <c r="A37" s="85" t="s">
        <v>108</v>
      </c>
      <c r="B37" s="111">
        <v>1</v>
      </c>
      <c r="C37" s="111">
        <f t="shared" si="6"/>
        <v>208</v>
      </c>
      <c r="D37" s="111">
        <v>184</v>
      </c>
      <c r="E37" s="111">
        <v>24</v>
      </c>
      <c r="F37" s="107">
        <v>1170.7184</v>
      </c>
      <c r="G37" s="107">
        <f t="shared" si="4"/>
        <v>6.3625999999999996</v>
      </c>
      <c r="H37" s="107">
        <f t="shared" si="5"/>
        <v>305.39999999999998</v>
      </c>
      <c r="I37" s="107">
        <f t="shared" si="3"/>
        <v>377.44</v>
      </c>
      <c r="J37" s="86"/>
    </row>
    <row r="38" spans="1:10" s="80" customFormat="1" x14ac:dyDescent="0.25">
      <c r="A38" s="85" t="s">
        <v>108</v>
      </c>
      <c r="B38" s="111">
        <v>1</v>
      </c>
      <c r="C38" s="111">
        <f t="shared" si="6"/>
        <v>108</v>
      </c>
      <c r="D38" s="111">
        <v>104</v>
      </c>
      <c r="E38" s="111">
        <v>4</v>
      </c>
      <c r="F38" s="107">
        <v>1170.7184</v>
      </c>
      <c r="G38" s="107">
        <f t="shared" si="4"/>
        <v>6.3625999999999996</v>
      </c>
      <c r="H38" s="107">
        <f t="shared" si="5"/>
        <v>50.9</v>
      </c>
      <c r="I38" s="107">
        <f t="shared" si="3"/>
        <v>62.91</v>
      </c>
      <c r="J38" s="86"/>
    </row>
    <row r="39" spans="1:10" s="80" customFormat="1" x14ac:dyDescent="0.25">
      <c r="A39" s="85" t="s">
        <v>108</v>
      </c>
      <c r="B39" s="111">
        <v>1</v>
      </c>
      <c r="C39" s="111">
        <f t="shared" si="6"/>
        <v>220</v>
      </c>
      <c r="D39" s="111">
        <v>184</v>
      </c>
      <c r="E39" s="111">
        <v>36</v>
      </c>
      <c r="F39" s="107">
        <v>1170.7184</v>
      </c>
      <c r="G39" s="107">
        <f>F39/184</f>
        <v>6.3625999999999996</v>
      </c>
      <c r="H39" s="107">
        <f t="shared" si="5"/>
        <v>458.11</v>
      </c>
      <c r="I39" s="107">
        <f t="shared" si="3"/>
        <v>566.17999999999995</v>
      </c>
      <c r="J39" s="86"/>
    </row>
    <row r="40" spans="1:10" s="80" customFormat="1" x14ac:dyDescent="0.25">
      <c r="A40" s="85" t="s">
        <v>108</v>
      </c>
      <c r="B40" s="111">
        <v>1</v>
      </c>
      <c r="C40" s="111">
        <f t="shared" si="6"/>
        <v>128</v>
      </c>
      <c r="D40" s="111">
        <v>120</v>
      </c>
      <c r="E40" s="111">
        <v>8</v>
      </c>
      <c r="F40" s="107">
        <v>1070</v>
      </c>
      <c r="G40" s="107">
        <f>F40/184</f>
        <v>5.8152173913043477</v>
      </c>
      <c r="H40" s="107">
        <f t="shared" si="5"/>
        <v>93.04</v>
      </c>
      <c r="I40" s="107">
        <f t="shared" si="3"/>
        <v>114.99</v>
      </c>
      <c r="J40" s="86"/>
    </row>
    <row r="41" spans="1:10" s="80" customFormat="1" x14ac:dyDescent="0.25">
      <c r="A41" s="85" t="s">
        <v>108</v>
      </c>
      <c r="B41" s="111">
        <v>1</v>
      </c>
      <c r="C41" s="111">
        <f t="shared" si="6"/>
        <v>212</v>
      </c>
      <c r="D41" s="111">
        <v>184</v>
      </c>
      <c r="E41" s="111">
        <v>28</v>
      </c>
      <c r="F41" s="107">
        <v>1070</v>
      </c>
      <c r="G41" s="107">
        <f>F41/184</f>
        <v>5.8152173913043477</v>
      </c>
      <c r="H41" s="107">
        <f t="shared" si="5"/>
        <v>325.64999999999998</v>
      </c>
      <c r="I41" s="107">
        <f t="shared" si="3"/>
        <v>402.47</v>
      </c>
      <c r="J41" s="86"/>
    </row>
    <row r="42" spans="1:10" s="80" customFormat="1" x14ac:dyDescent="0.25">
      <c r="A42" s="85" t="s">
        <v>108</v>
      </c>
      <c r="B42" s="111">
        <v>1</v>
      </c>
      <c r="C42" s="111">
        <f t="shared" si="6"/>
        <v>180</v>
      </c>
      <c r="D42" s="111">
        <v>160</v>
      </c>
      <c r="E42" s="111">
        <v>20</v>
      </c>
      <c r="F42" s="107">
        <v>1170.7184</v>
      </c>
      <c r="G42" s="107">
        <f t="shared" ref="G42:G47" si="7">F42/184</f>
        <v>6.3625999999999996</v>
      </c>
      <c r="H42" s="107">
        <f t="shared" si="5"/>
        <v>254.5</v>
      </c>
      <c r="I42" s="107">
        <f t="shared" si="3"/>
        <v>314.54000000000002</v>
      </c>
      <c r="J42" s="86"/>
    </row>
    <row r="43" spans="1:10" s="80" customFormat="1" x14ac:dyDescent="0.25">
      <c r="A43" s="85" t="s">
        <v>108</v>
      </c>
      <c r="B43" s="111">
        <v>1</v>
      </c>
      <c r="C43" s="111">
        <f t="shared" si="6"/>
        <v>168</v>
      </c>
      <c r="D43" s="111">
        <v>144</v>
      </c>
      <c r="E43" s="111">
        <v>24</v>
      </c>
      <c r="F43" s="107">
        <v>1170.7184</v>
      </c>
      <c r="G43" s="107">
        <f t="shared" si="7"/>
        <v>6.3625999999999996</v>
      </c>
      <c r="H43" s="107">
        <f t="shared" si="5"/>
        <v>305.39999999999998</v>
      </c>
      <c r="I43" s="107">
        <f t="shared" si="3"/>
        <v>377.44</v>
      </c>
      <c r="J43" s="86"/>
    </row>
    <row r="44" spans="1:10" s="80" customFormat="1" x14ac:dyDescent="0.25">
      <c r="A44" s="85" t="s">
        <v>108</v>
      </c>
      <c r="B44" s="111">
        <v>1</v>
      </c>
      <c r="C44" s="111">
        <f t="shared" si="6"/>
        <v>212</v>
      </c>
      <c r="D44" s="111">
        <v>184</v>
      </c>
      <c r="E44" s="111">
        <v>28</v>
      </c>
      <c r="F44" s="107">
        <v>1170.7184</v>
      </c>
      <c r="G44" s="107">
        <f t="shared" si="7"/>
        <v>6.3625999999999996</v>
      </c>
      <c r="H44" s="107">
        <f t="shared" si="5"/>
        <v>356.31</v>
      </c>
      <c r="I44" s="107">
        <f t="shared" si="3"/>
        <v>440.36</v>
      </c>
      <c r="J44" s="86"/>
    </row>
    <row r="45" spans="1:10" s="80" customFormat="1" x14ac:dyDescent="0.25">
      <c r="A45" s="85" t="s">
        <v>108</v>
      </c>
      <c r="B45" s="111">
        <v>1</v>
      </c>
      <c r="C45" s="111">
        <f t="shared" si="6"/>
        <v>256</v>
      </c>
      <c r="D45" s="111">
        <v>184</v>
      </c>
      <c r="E45" s="111">
        <v>72</v>
      </c>
      <c r="F45" s="107">
        <v>1170.7184</v>
      </c>
      <c r="G45" s="107">
        <f t="shared" si="7"/>
        <v>6.3625999999999996</v>
      </c>
      <c r="H45" s="107">
        <f t="shared" si="5"/>
        <v>916.21</v>
      </c>
      <c r="I45" s="107">
        <f t="shared" si="3"/>
        <v>1132.3399999999999</v>
      </c>
      <c r="J45" s="86"/>
    </row>
    <row r="46" spans="1:10" s="80" customFormat="1" x14ac:dyDescent="0.25">
      <c r="A46" s="85" t="s">
        <v>108</v>
      </c>
      <c r="B46" s="111">
        <v>1</v>
      </c>
      <c r="C46" s="111">
        <f t="shared" si="6"/>
        <v>192</v>
      </c>
      <c r="D46" s="111">
        <v>184</v>
      </c>
      <c r="E46" s="111">
        <v>8</v>
      </c>
      <c r="F46" s="107">
        <v>1170.7184</v>
      </c>
      <c r="G46" s="107">
        <f t="shared" si="7"/>
        <v>6.3625999999999996</v>
      </c>
      <c r="H46" s="107">
        <f t="shared" si="5"/>
        <v>101.8</v>
      </c>
      <c r="I46" s="107">
        <f t="shared" si="3"/>
        <v>125.81</v>
      </c>
      <c r="J46" s="86"/>
    </row>
    <row r="47" spans="1:10" s="80" customFormat="1" x14ac:dyDescent="0.25">
      <c r="A47" s="85" t="s">
        <v>108</v>
      </c>
      <c r="B47" s="111">
        <v>1</v>
      </c>
      <c r="C47" s="111">
        <f t="shared" si="6"/>
        <v>204</v>
      </c>
      <c r="D47" s="111">
        <v>184</v>
      </c>
      <c r="E47" s="111">
        <v>20</v>
      </c>
      <c r="F47" s="107">
        <v>1170.7184</v>
      </c>
      <c r="G47" s="107">
        <f t="shared" si="7"/>
        <v>6.3625999999999996</v>
      </c>
      <c r="H47" s="107">
        <f t="shared" si="5"/>
        <v>254.5</v>
      </c>
      <c r="I47" s="107">
        <f t="shared" si="3"/>
        <v>314.54000000000002</v>
      </c>
      <c r="J47" s="86"/>
    </row>
    <row r="48" spans="1:10" s="80" customFormat="1" x14ac:dyDescent="0.25">
      <c r="A48" s="85" t="s">
        <v>109</v>
      </c>
      <c r="B48" s="111">
        <v>1</v>
      </c>
      <c r="C48" s="111">
        <f t="shared" si="6"/>
        <v>228</v>
      </c>
      <c r="D48" s="111">
        <v>168</v>
      </c>
      <c r="E48" s="111">
        <v>60</v>
      </c>
      <c r="F48" s="107">
        <v>1170.7184</v>
      </c>
      <c r="G48" s="107">
        <f t="shared" ref="G48:G53" si="8">F48/184</f>
        <v>6.3625999999999996</v>
      </c>
      <c r="H48" s="107">
        <f>ROUND(E48*G48*2,2)</f>
        <v>763.51</v>
      </c>
      <c r="I48" s="107">
        <f t="shared" si="3"/>
        <v>943.62</v>
      </c>
      <c r="J48" s="86"/>
    </row>
    <row r="49" spans="1:10" s="80" customFormat="1" x14ac:dyDescent="0.25">
      <c r="A49" s="85" t="s">
        <v>109</v>
      </c>
      <c r="B49" s="111">
        <v>1</v>
      </c>
      <c r="C49" s="111">
        <f t="shared" si="6"/>
        <v>76</v>
      </c>
      <c r="D49" s="111">
        <v>64</v>
      </c>
      <c r="E49" s="111">
        <v>12</v>
      </c>
      <c r="F49" s="107">
        <v>1498.9559999999999</v>
      </c>
      <c r="G49" s="107">
        <f t="shared" si="8"/>
        <v>8.1464999999999996</v>
      </c>
      <c r="H49" s="107">
        <f t="shared" ref="H49:H52" si="9">ROUND(E49*G49*2,2)</f>
        <v>195.52</v>
      </c>
      <c r="I49" s="107">
        <f t="shared" si="3"/>
        <v>241.64</v>
      </c>
      <c r="J49" s="86"/>
    </row>
    <row r="50" spans="1:10" s="80" customFormat="1" x14ac:dyDescent="0.25">
      <c r="A50" s="85" t="s">
        <v>109</v>
      </c>
      <c r="B50" s="111">
        <v>1</v>
      </c>
      <c r="C50" s="111">
        <f t="shared" si="6"/>
        <v>216</v>
      </c>
      <c r="D50" s="111">
        <v>160</v>
      </c>
      <c r="E50" s="111">
        <v>56</v>
      </c>
      <c r="F50" s="107">
        <v>1170.72</v>
      </c>
      <c r="G50" s="107">
        <f t="shared" si="8"/>
        <v>6.3626086956521739</v>
      </c>
      <c r="H50" s="107">
        <f t="shared" si="9"/>
        <v>712.61</v>
      </c>
      <c r="I50" s="107">
        <f t="shared" si="3"/>
        <v>880.71</v>
      </c>
      <c r="J50" s="86"/>
    </row>
    <row r="51" spans="1:10" s="80" customFormat="1" x14ac:dyDescent="0.25">
      <c r="A51" s="85" t="s">
        <v>109</v>
      </c>
      <c r="B51" s="111">
        <v>1</v>
      </c>
      <c r="C51" s="111">
        <f t="shared" si="6"/>
        <v>216</v>
      </c>
      <c r="D51" s="111">
        <v>184</v>
      </c>
      <c r="E51" s="111">
        <v>32</v>
      </c>
      <c r="F51" s="107">
        <v>1498.9559999999999</v>
      </c>
      <c r="G51" s="107">
        <f t="shared" si="8"/>
        <v>8.1464999999999996</v>
      </c>
      <c r="H51" s="107">
        <f t="shared" si="9"/>
        <v>521.38</v>
      </c>
      <c r="I51" s="107">
        <f t="shared" si="3"/>
        <v>644.37</v>
      </c>
      <c r="J51" s="86"/>
    </row>
    <row r="52" spans="1:10" s="80" customFormat="1" x14ac:dyDescent="0.25">
      <c r="A52" s="85" t="s">
        <v>109</v>
      </c>
      <c r="B52" s="111">
        <v>1</v>
      </c>
      <c r="C52" s="111">
        <f t="shared" si="6"/>
        <v>206</v>
      </c>
      <c r="D52" s="111">
        <v>184</v>
      </c>
      <c r="E52" s="111">
        <v>22</v>
      </c>
      <c r="F52" s="107">
        <v>1610</v>
      </c>
      <c r="G52" s="107">
        <f t="shared" si="8"/>
        <v>8.75</v>
      </c>
      <c r="H52" s="107">
        <f t="shared" si="9"/>
        <v>385</v>
      </c>
      <c r="I52" s="107">
        <f t="shared" si="3"/>
        <v>475.82</v>
      </c>
      <c r="J52" s="86"/>
    </row>
    <row r="53" spans="1:10" s="80" customFormat="1" x14ac:dyDescent="0.25">
      <c r="A53" s="85" t="s">
        <v>109</v>
      </c>
      <c r="B53" s="111">
        <v>1</v>
      </c>
      <c r="C53" s="111">
        <f t="shared" si="6"/>
        <v>192</v>
      </c>
      <c r="D53" s="111">
        <v>184</v>
      </c>
      <c r="E53" s="111">
        <v>8</v>
      </c>
      <c r="F53" s="107">
        <v>1498.9559999999999</v>
      </c>
      <c r="G53" s="107">
        <f t="shared" si="8"/>
        <v>8.1464999999999996</v>
      </c>
      <c r="H53" s="107">
        <f t="shared" si="5"/>
        <v>130.34</v>
      </c>
      <c r="I53" s="107">
        <f t="shared" si="3"/>
        <v>161.09</v>
      </c>
      <c r="J53" s="86"/>
    </row>
    <row r="54" spans="1:10" s="80" customFormat="1" x14ac:dyDescent="0.25">
      <c r="A54" s="85" t="s">
        <v>109</v>
      </c>
      <c r="B54" s="111">
        <v>1</v>
      </c>
      <c r="C54" s="111">
        <f t="shared" si="6"/>
        <v>172</v>
      </c>
      <c r="D54" s="111">
        <v>136</v>
      </c>
      <c r="E54" s="111">
        <v>36</v>
      </c>
      <c r="F54" s="107">
        <v>1170.7184</v>
      </c>
      <c r="G54" s="107">
        <f t="shared" ref="G54:G58" si="10">F54/184</f>
        <v>6.3625999999999996</v>
      </c>
      <c r="H54" s="107">
        <f t="shared" si="5"/>
        <v>458.11</v>
      </c>
      <c r="I54" s="107">
        <f t="shared" si="3"/>
        <v>566.17999999999995</v>
      </c>
      <c r="J54" s="86"/>
    </row>
    <row r="55" spans="1:10" s="80" customFormat="1" x14ac:dyDescent="0.25">
      <c r="A55" s="85" t="s">
        <v>109</v>
      </c>
      <c r="B55" s="111">
        <v>1</v>
      </c>
      <c r="C55" s="111">
        <f t="shared" si="6"/>
        <v>241</v>
      </c>
      <c r="D55" s="111">
        <v>184</v>
      </c>
      <c r="E55" s="111">
        <v>57</v>
      </c>
      <c r="F55" s="107">
        <v>1170.7184</v>
      </c>
      <c r="G55" s="107">
        <f t="shared" si="10"/>
        <v>6.3625999999999996</v>
      </c>
      <c r="H55" s="107">
        <f t="shared" si="5"/>
        <v>725.34</v>
      </c>
      <c r="I55" s="107">
        <f t="shared" si="3"/>
        <v>896.45</v>
      </c>
      <c r="J55" s="86"/>
    </row>
    <row r="56" spans="1:10" s="80" customFormat="1" x14ac:dyDescent="0.25">
      <c r="A56" s="85" t="s">
        <v>109</v>
      </c>
      <c r="B56" s="111">
        <v>1</v>
      </c>
      <c r="C56" s="111">
        <f t="shared" si="6"/>
        <v>216</v>
      </c>
      <c r="D56" s="111">
        <v>184</v>
      </c>
      <c r="E56" s="111">
        <v>32</v>
      </c>
      <c r="F56" s="107">
        <v>1170.7184</v>
      </c>
      <c r="G56" s="107">
        <f t="shared" si="10"/>
        <v>6.3625999999999996</v>
      </c>
      <c r="H56" s="107">
        <f t="shared" si="5"/>
        <v>407.21</v>
      </c>
      <c r="I56" s="107">
        <f t="shared" si="3"/>
        <v>503.27</v>
      </c>
      <c r="J56" s="86"/>
    </row>
    <row r="57" spans="1:10" s="80" customFormat="1" x14ac:dyDescent="0.25">
      <c r="A57" s="85" t="s">
        <v>109</v>
      </c>
      <c r="B57" s="111">
        <v>1</v>
      </c>
      <c r="C57" s="111">
        <f t="shared" si="6"/>
        <v>204</v>
      </c>
      <c r="D57" s="111">
        <v>184</v>
      </c>
      <c r="E57" s="111">
        <v>20</v>
      </c>
      <c r="F57" s="107">
        <v>1170.7184</v>
      </c>
      <c r="G57" s="107">
        <f t="shared" si="10"/>
        <v>6.3625999999999996</v>
      </c>
      <c r="H57" s="107">
        <f t="shared" si="5"/>
        <v>254.5</v>
      </c>
      <c r="I57" s="107">
        <f t="shared" si="3"/>
        <v>314.54000000000002</v>
      </c>
      <c r="J57" s="86"/>
    </row>
    <row r="58" spans="1:10" s="80" customFormat="1" x14ac:dyDescent="0.25">
      <c r="A58" s="85" t="s">
        <v>109</v>
      </c>
      <c r="B58" s="111">
        <v>1</v>
      </c>
      <c r="C58" s="111">
        <f t="shared" si="6"/>
        <v>188</v>
      </c>
      <c r="D58" s="111">
        <v>184</v>
      </c>
      <c r="E58" s="111">
        <v>4</v>
      </c>
      <c r="F58" s="107">
        <v>1170.7184</v>
      </c>
      <c r="G58" s="107">
        <f t="shared" si="10"/>
        <v>6.3625999999999996</v>
      </c>
      <c r="H58" s="107">
        <f t="shared" si="5"/>
        <v>50.9</v>
      </c>
      <c r="I58" s="107">
        <f t="shared" si="3"/>
        <v>62.91</v>
      </c>
      <c r="J58" s="86"/>
    </row>
    <row r="59" spans="1:10" s="80" customFormat="1" ht="33" x14ac:dyDescent="0.25">
      <c r="A59" s="95" t="s">
        <v>307</v>
      </c>
      <c r="B59" s="114">
        <f>SUM(B60:B75)</f>
        <v>16</v>
      </c>
      <c r="C59" s="114"/>
      <c r="D59" s="114"/>
      <c r="E59" s="114">
        <f>SUM(E60:E75)</f>
        <v>431</v>
      </c>
      <c r="F59" s="102"/>
      <c r="G59" s="102"/>
      <c r="H59" s="102">
        <f>SUM(H60:H75)</f>
        <v>4012.7400000000002</v>
      </c>
      <c r="I59" s="102">
        <f>SUM(I60:I75)</f>
        <v>4943.6400000000003</v>
      </c>
      <c r="J59" s="86"/>
    </row>
    <row r="60" spans="1:10" s="80" customFormat="1" x14ac:dyDescent="0.25">
      <c r="A60" s="85" t="s">
        <v>110</v>
      </c>
      <c r="B60" s="111">
        <v>1</v>
      </c>
      <c r="C60" s="111">
        <f>D60+E60</f>
        <v>144</v>
      </c>
      <c r="D60" s="111">
        <v>133</v>
      </c>
      <c r="E60" s="111">
        <v>11</v>
      </c>
      <c r="F60" s="107">
        <v>975.79</v>
      </c>
      <c r="G60" s="107">
        <f>F60/184</f>
        <v>5.3032065217391304</v>
      </c>
      <c r="H60" s="107">
        <f>ROUND(E60*G60*2,2)</f>
        <v>116.67</v>
      </c>
      <c r="I60" s="107">
        <f t="shared" si="3"/>
        <v>144.19</v>
      </c>
      <c r="J60" s="105"/>
    </row>
    <row r="61" spans="1:10" s="80" customFormat="1" x14ac:dyDescent="0.25">
      <c r="A61" s="85" t="s">
        <v>110</v>
      </c>
      <c r="B61" s="111">
        <v>1</v>
      </c>
      <c r="C61" s="111">
        <f t="shared" ref="C61:C75" si="11">D61+E61</f>
        <v>224</v>
      </c>
      <c r="D61" s="111">
        <v>184</v>
      </c>
      <c r="E61" s="111">
        <v>40</v>
      </c>
      <c r="F61" s="107">
        <v>853.42880000000002</v>
      </c>
      <c r="G61" s="107">
        <f>F61/184</f>
        <v>4.6382000000000003</v>
      </c>
      <c r="H61" s="107">
        <f t="shared" ref="H61:H75" si="12">ROUND(E61*G61*2,2)</f>
        <v>371.06</v>
      </c>
      <c r="I61" s="107">
        <f t="shared" si="3"/>
        <v>458.59</v>
      </c>
      <c r="J61" s="86"/>
    </row>
    <row r="62" spans="1:10" s="80" customFormat="1" x14ac:dyDescent="0.25">
      <c r="A62" s="85" t="s">
        <v>110</v>
      </c>
      <c r="B62" s="111">
        <v>1</v>
      </c>
      <c r="C62" s="111">
        <f t="shared" si="11"/>
        <v>168</v>
      </c>
      <c r="D62" s="111">
        <v>136</v>
      </c>
      <c r="E62" s="111">
        <v>32</v>
      </c>
      <c r="F62" s="107">
        <v>853.42880000000002</v>
      </c>
      <c r="G62" s="107">
        <f t="shared" ref="G62:G75" si="13">F62/184</f>
        <v>4.6382000000000003</v>
      </c>
      <c r="H62" s="107">
        <f t="shared" si="12"/>
        <v>296.83999999999997</v>
      </c>
      <c r="I62" s="107">
        <f t="shared" si="3"/>
        <v>366.86</v>
      </c>
      <c r="J62" s="86"/>
    </row>
    <row r="63" spans="1:10" s="80" customFormat="1" x14ac:dyDescent="0.25">
      <c r="A63" s="85" t="s">
        <v>110</v>
      </c>
      <c r="B63" s="111">
        <v>1</v>
      </c>
      <c r="C63" s="111">
        <f t="shared" si="11"/>
        <v>96</v>
      </c>
      <c r="D63" s="111">
        <v>80</v>
      </c>
      <c r="E63" s="111">
        <v>16</v>
      </c>
      <c r="F63" s="107">
        <v>853.42880000000002</v>
      </c>
      <c r="G63" s="107">
        <f t="shared" si="13"/>
        <v>4.6382000000000003</v>
      </c>
      <c r="H63" s="107">
        <f t="shared" si="12"/>
        <v>148.41999999999999</v>
      </c>
      <c r="I63" s="107">
        <f t="shared" si="3"/>
        <v>183.43</v>
      </c>
      <c r="J63" s="86"/>
    </row>
    <row r="64" spans="1:10" s="80" customFormat="1" x14ac:dyDescent="0.25">
      <c r="A64" s="85" t="s">
        <v>110</v>
      </c>
      <c r="B64" s="111">
        <v>1</v>
      </c>
      <c r="C64" s="111">
        <f t="shared" si="11"/>
        <v>104</v>
      </c>
      <c r="D64" s="111">
        <v>80</v>
      </c>
      <c r="E64" s="111">
        <v>24</v>
      </c>
      <c r="F64" s="107">
        <v>853.42880000000002</v>
      </c>
      <c r="G64" s="107">
        <f t="shared" si="13"/>
        <v>4.6382000000000003</v>
      </c>
      <c r="H64" s="107">
        <f t="shared" si="12"/>
        <v>222.63</v>
      </c>
      <c r="I64" s="107">
        <f t="shared" si="3"/>
        <v>275.14999999999998</v>
      </c>
      <c r="J64" s="86"/>
    </row>
    <row r="65" spans="1:10" s="80" customFormat="1" x14ac:dyDescent="0.25">
      <c r="A65" s="85" t="s">
        <v>110</v>
      </c>
      <c r="B65" s="111">
        <v>1</v>
      </c>
      <c r="C65" s="111">
        <f t="shared" si="11"/>
        <v>228</v>
      </c>
      <c r="D65" s="111">
        <v>168</v>
      </c>
      <c r="E65" s="111">
        <v>60</v>
      </c>
      <c r="F65" s="107">
        <v>853.42880000000002</v>
      </c>
      <c r="G65" s="107">
        <f t="shared" si="13"/>
        <v>4.6382000000000003</v>
      </c>
      <c r="H65" s="107">
        <f t="shared" si="12"/>
        <v>556.58000000000004</v>
      </c>
      <c r="I65" s="108">
        <f>ROUND(H65*1.2077,2)</f>
        <v>672.18</v>
      </c>
      <c r="J65" s="86"/>
    </row>
    <row r="66" spans="1:10" s="80" customFormat="1" x14ac:dyDescent="0.25">
      <c r="A66" s="85" t="s">
        <v>110</v>
      </c>
      <c r="B66" s="111">
        <v>1</v>
      </c>
      <c r="C66" s="111">
        <f t="shared" si="11"/>
        <v>212</v>
      </c>
      <c r="D66" s="111">
        <v>184</v>
      </c>
      <c r="E66" s="111">
        <v>28</v>
      </c>
      <c r="F66" s="107">
        <v>853.42880000000002</v>
      </c>
      <c r="G66" s="107">
        <f t="shared" si="13"/>
        <v>4.6382000000000003</v>
      </c>
      <c r="H66" s="107">
        <f t="shared" si="12"/>
        <v>259.74</v>
      </c>
      <c r="I66" s="107">
        <f t="shared" si="3"/>
        <v>321.01</v>
      </c>
      <c r="J66" s="86"/>
    </row>
    <row r="67" spans="1:10" s="80" customFormat="1" x14ac:dyDescent="0.25">
      <c r="A67" s="85" t="s">
        <v>110</v>
      </c>
      <c r="B67" s="111">
        <v>1</v>
      </c>
      <c r="C67" s="111">
        <f t="shared" si="11"/>
        <v>208</v>
      </c>
      <c r="D67" s="111">
        <v>184</v>
      </c>
      <c r="E67" s="111">
        <v>24</v>
      </c>
      <c r="F67" s="107">
        <v>853.42880000000002</v>
      </c>
      <c r="G67" s="107">
        <f t="shared" si="13"/>
        <v>4.6382000000000003</v>
      </c>
      <c r="H67" s="107">
        <f t="shared" si="12"/>
        <v>222.63</v>
      </c>
      <c r="I67" s="107">
        <f t="shared" si="3"/>
        <v>275.14999999999998</v>
      </c>
      <c r="J67" s="86"/>
    </row>
    <row r="68" spans="1:10" s="80" customFormat="1" x14ac:dyDescent="0.25">
      <c r="A68" s="85" t="s">
        <v>110</v>
      </c>
      <c r="B68" s="111">
        <v>1</v>
      </c>
      <c r="C68" s="111">
        <f t="shared" si="11"/>
        <v>112</v>
      </c>
      <c r="D68" s="111">
        <v>104</v>
      </c>
      <c r="E68" s="111">
        <v>8</v>
      </c>
      <c r="F68" s="107">
        <v>853.42880000000002</v>
      </c>
      <c r="G68" s="107">
        <f t="shared" si="13"/>
        <v>4.6382000000000003</v>
      </c>
      <c r="H68" s="107">
        <f t="shared" si="12"/>
        <v>74.209999999999994</v>
      </c>
      <c r="I68" s="107">
        <f t="shared" si="3"/>
        <v>91.72</v>
      </c>
      <c r="J68" s="86"/>
    </row>
    <row r="69" spans="1:10" s="80" customFormat="1" x14ac:dyDescent="0.25">
      <c r="A69" s="85" t="s">
        <v>110</v>
      </c>
      <c r="B69" s="111">
        <v>1</v>
      </c>
      <c r="C69" s="111">
        <f t="shared" si="11"/>
        <v>192</v>
      </c>
      <c r="D69" s="111">
        <v>160</v>
      </c>
      <c r="E69" s="111">
        <v>32</v>
      </c>
      <c r="F69" s="107">
        <v>853.42880000000002</v>
      </c>
      <c r="G69" s="107">
        <f t="shared" si="13"/>
        <v>4.6382000000000003</v>
      </c>
      <c r="H69" s="107">
        <f t="shared" si="12"/>
        <v>296.83999999999997</v>
      </c>
      <c r="I69" s="107">
        <f t="shared" si="3"/>
        <v>366.86</v>
      </c>
      <c r="J69" s="86"/>
    </row>
    <row r="70" spans="1:10" s="80" customFormat="1" x14ac:dyDescent="0.25">
      <c r="A70" s="85" t="s">
        <v>110</v>
      </c>
      <c r="B70" s="111">
        <v>1</v>
      </c>
      <c r="C70" s="111">
        <f t="shared" si="11"/>
        <v>156</v>
      </c>
      <c r="D70" s="111">
        <v>144</v>
      </c>
      <c r="E70" s="111">
        <v>12</v>
      </c>
      <c r="F70" s="107">
        <v>853.42880000000002</v>
      </c>
      <c r="G70" s="107">
        <f t="shared" si="13"/>
        <v>4.6382000000000003</v>
      </c>
      <c r="H70" s="107">
        <f t="shared" si="12"/>
        <v>111.32</v>
      </c>
      <c r="I70" s="107">
        <f t="shared" si="3"/>
        <v>137.58000000000001</v>
      </c>
      <c r="J70" s="86"/>
    </row>
    <row r="71" spans="1:10" s="80" customFormat="1" x14ac:dyDescent="0.25">
      <c r="A71" s="85" t="s">
        <v>110</v>
      </c>
      <c r="B71" s="111">
        <v>1</v>
      </c>
      <c r="C71" s="111">
        <f t="shared" si="11"/>
        <v>240</v>
      </c>
      <c r="D71" s="111">
        <v>184</v>
      </c>
      <c r="E71" s="111">
        <v>56</v>
      </c>
      <c r="F71" s="107">
        <v>853.42880000000002</v>
      </c>
      <c r="G71" s="107">
        <f t="shared" si="13"/>
        <v>4.6382000000000003</v>
      </c>
      <c r="H71" s="107">
        <f t="shared" si="12"/>
        <v>519.48</v>
      </c>
      <c r="I71" s="107">
        <f t="shared" si="3"/>
        <v>642.03</v>
      </c>
      <c r="J71" s="86"/>
    </row>
    <row r="72" spans="1:10" s="80" customFormat="1" x14ac:dyDescent="0.25">
      <c r="A72" s="85" t="s">
        <v>110</v>
      </c>
      <c r="B72" s="111">
        <v>1</v>
      </c>
      <c r="C72" s="111">
        <f t="shared" si="11"/>
        <v>208</v>
      </c>
      <c r="D72" s="111">
        <v>184</v>
      </c>
      <c r="E72" s="111">
        <v>24</v>
      </c>
      <c r="F72" s="107">
        <v>853.42880000000002</v>
      </c>
      <c r="G72" s="107">
        <f t="shared" si="13"/>
        <v>4.6382000000000003</v>
      </c>
      <c r="H72" s="107">
        <f t="shared" si="12"/>
        <v>222.63</v>
      </c>
      <c r="I72" s="107">
        <f t="shared" si="3"/>
        <v>275.14999999999998</v>
      </c>
      <c r="J72" s="86"/>
    </row>
    <row r="73" spans="1:10" s="80" customFormat="1" x14ac:dyDescent="0.25">
      <c r="A73" s="85" t="s">
        <v>110</v>
      </c>
      <c r="B73" s="111">
        <v>1</v>
      </c>
      <c r="C73" s="111">
        <f t="shared" si="11"/>
        <v>104</v>
      </c>
      <c r="D73" s="111">
        <v>88</v>
      </c>
      <c r="E73" s="111">
        <v>16</v>
      </c>
      <c r="F73" s="107">
        <v>853.42880000000002</v>
      </c>
      <c r="G73" s="107">
        <f t="shared" si="13"/>
        <v>4.6382000000000003</v>
      </c>
      <c r="H73" s="107">
        <f t="shared" si="12"/>
        <v>148.41999999999999</v>
      </c>
      <c r="I73" s="107">
        <f t="shared" si="3"/>
        <v>183.43</v>
      </c>
      <c r="J73" s="86"/>
    </row>
    <row r="74" spans="1:10" s="80" customFormat="1" x14ac:dyDescent="0.25">
      <c r="A74" s="85" t="s">
        <v>110</v>
      </c>
      <c r="B74" s="111">
        <v>1</v>
      </c>
      <c r="C74" s="111">
        <f t="shared" si="11"/>
        <v>224</v>
      </c>
      <c r="D74" s="111">
        <v>184</v>
      </c>
      <c r="E74" s="111">
        <v>40</v>
      </c>
      <c r="F74" s="107">
        <v>853.42880000000002</v>
      </c>
      <c r="G74" s="107">
        <f t="shared" si="13"/>
        <v>4.6382000000000003</v>
      </c>
      <c r="H74" s="107">
        <f t="shared" si="12"/>
        <v>371.06</v>
      </c>
      <c r="I74" s="107">
        <f t="shared" si="3"/>
        <v>458.59</v>
      </c>
      <c r="J74" s="86"/>
    </row>
    <row r="75" spans="1:10" s="80" customFormat="1" x14ac:dyDescent="0.25">
      <c r="A75" s="85" t="s">
        <v>110</v>
      </c>
      <c r="B75" s="111">
        <v>1</v>
      </c>
      <c r="C75" s="111">
        <f t="shared" si="11"/>
        <v>192</v>
      </c>
      <c r="D75" s="111">
        <v>184</v>
      </c>
      <c r="E75" s="111">
        <v>8</v>
      </c>
      <c r="F75" s="107">
        <v>853.42880000000002</v>
      </c>
      <c r="G75" s="107">
        <f t="shared" si="13"/>
        <v>4.6382000000000003</v>
      </c>
      <c r="H75" s="107">
        <f t="shared" si="12"/>
        <v>74.209999999999994</v>
      </c>
      <c r="I75" s="107">
        <f t="shared" si="3"/>
        <v>91.72</v>
      </c>
      <c r="J75" s="86"/>
    </row>
    <row r="76" spans="1:10" ht="33" x14ac:dyDescent="0.25">
      <c r="A76" s="101" t="s">
        <v>111</v>
      </c>
      <c r="B76" s="113">
        <f>B77+B81</f>
        <v>6</v>
      </c>
      <c r="C76" s="113"/>
      <c r="D76" s="113"/>
      <c r="E76" s="113">
        <f>E77+E81</f>
        <v>231</v>
      </c>
      <c r="F76" s="106"/>
      <c r="G76" s="106"/>
      <c r="H76" s="106">
        <f>H77+H81</f>
        <v>4969.68</v>
      </c>
      <c r="I76" s="106">
        <f>I77+I81</f>
        <v>6142.0300000000007</v>
      </c>
    </row>
    <row r="77" spans="1:10" s="80" customFormat="1" x14ac:dyDescent="0.25">
      <c r="A77" s="94" t="s">
        <v>171</v>
      </c>
      <c r="B77" s="114">
        <f>SUM(B78:B80)</f>
        <v>3</v>
      </c>
      <c r="C77" s="114"/>
      <c r="D77" s="114"/>
      <c r="E77" s="114">
        <f>SUM(E78:E80)</f>
        <v>182</v>
      </c>
      <c r="F77" s="102"/>
      <c r="G77" s="102"/>
      <c r="H77" s="102">
        <f>SUM(H78:H80)</f>
        <v>4256.7300000000005</v>
      </c>
      <c r="I77" s="102">
        <f>SUM(I78:I80)</f>
        <v>5260.89</v>
      </c>
    </row>
    <row r="78" spans="1:10" s="80" customFormat="1" x14ac:dyDescent="0.25">
      <c r="A78" s="87" t="s">
        <v>112</v>
      </c>
      <c r="B78" s="110">
        <v>1</v>
      </c>
      <c r="C78" s="110">
        <f>D78+E78</f>
        <v>278</v>
      </c>
      <c r="D78" s="110">
        <v>126</v>
      </c>
      <c r="E78" s="110">
        <v>152</v>
      </c>
      <c r="F78" s="107">
        <v>2151.7512000000002</v>
      </c>
      <c r="G78" s="107">
        <f>F78/184</f>
        <v>11.6943</v>
      </c>
      <c r="H78" s="107">
        <f>ROUND(E78*G78*2,2)</f>
        <v>3555.07</v>
      </c>
      <c r="I78" s="107">
        <f t="shared" ref="I78:I80" si="14">ROUND(H78*1.2359,2)</f>
        <v>4393.71</v>
      </c>
    </row>
    <row r="79" spans="1:10" s="80" customFormat="1" x14ac:dyDescent="0.25">
      <c r="A79" s="85" t="s">
        <v>112</v>
      </c>
      <c r="B79" s="110">
        <v>1</v>
      </c>
      <c r="C79" s="110">
        <f>D79+E79</f>
        <v>70</v>
      </c>
      <c r="D79" s="111">
        <v>56</v>
      </c>
      <c r="E79" s="111">
        <v>14</v>
      </c>
      <c r="F79" s="107">
        <v>2151.7512000000002</v>
      </c>
      <c r="G79" s="107">
        <f t="shared" ref="G79:G80" si="15">F79/184</f>
        <v>11.6943</v>
      </c>
      <c r="H79" s="107">
        <f t="shared" ref="H79:H80" si="16">ROUND(E79*G79*2,2)</f>
        <v>327.44</v>
      </c>
      <c r="I79" s="107">
        <f t="shared" si="14"/>
        <v>404.68</v>
      </c>
      <c r="J79" s="86"/>
    </row>
    <row r="80" spans="1:10" s="80" customFormat="1" x14ac:dyDescent="0.25">
      <c r="A80" s="85" t="s">
        <v>105</v>
      </c>
      <c r="B80" s="110">
        <v>1</v>
      </c>
      <c r="C80" s="110">
        <f>D80+E80</f>
        <v>200</v>
      </c>
      <c r="D80" s="111">
        <v>184</v>
      </c>
      <c r="E80" s="111">
        <v>16</v>
      </c>
      <c r="F80" s="107">
        <v>2151.7512000000002</v>
      </c>
      <c r="G80" s="107">
        <f t="shared" si="15"/>
        <v>11.6943</v>
      </c>
      <c r="H80" s="107">
        <f t="shared" si="16"/>
        <v>374.22</v>
      </c>
      <c r="I80" s="107">
        <f t="shared" si="14"/>
        <v>462.5</v>
      </c>
      <c r="J80" s="86"/>
    </row>
    <row r="81" spans="1:10" ht="33" x14ac:dyDescent="0.25">
      <c r="A81" s="94" t="s">
        <v>239</v>
      </c>
      <c r="B81" s="114">
        <f>SUM(B82:B84)</f>
        <v>3</v>
      </c>
      <c r="C81" s="114"/>
      <c r="D81" s="114"/>
      <c r="E81" s="114">
        <f>SUM(E82:E84)</f>
        <v>49</v>
      </c>
      <c r="F81" s="102"/>
      <c r="G81" s="102"/>
      <c r="H81" s="102">
        <f>SUM(H82:H84)</f>
        <v>712.95</v>
      </c>
      <c r="I81" s="102">
        <f>SUM(I82:I84)</f>
        <v>881.14</v>
      </c>
      <c r="J81" s="86"/>
    </row>
    <row r="82" spans="1:10" s="80" customFormat="1" x14ac:dyDescent="0.25">
      <c r="A82" s="85" t="s">
        <v>108</v>
      </c>
      <c r="B82" s="110">
        <v>1</v>
      </c>
      <c r="C82" s="110">
        <f>D82+E82</f>
        <v>173</v>
      </c>
      <c r="D82" s="111">
        <v>161</v>
      </c>
      <c r="E82" s="111">
        <v>12</v>
      </c>
      <c r="F82" s="107">
        <v>1171.2750000000001</v>
      </c>
      <c r="G82" s="107">
        <f>F82/161</f>
        <v>7.2750000000000004</v>
      </c>
      <c r="H82" s="107">
        <f>ROUND(E82*G82*2,2)</f>
        <v>174.6</v>
      </c>
      <c r="I82" s="107">
        <f t="shared" ref="I82:I84" si="17">ROUND(H82*1.2359,2)</f>
        <v>215.79</v>
      </c>
      <c r="J82" s="86"/>
    </row>
    <row r="83" spans="1:10" s="80" customFormat="1" x14ac:dyDescent="0.25">
      <c r="A83" s="85" t="s">
        <v>108</v>
      </c>
      <c r="B83" s="110">
        <v>1</v>
      </c>
      <c r="C83" s="110">
        <f t="shared" ref="C83:C84" si="18">D83+E83</f>
        <v>114</v>
      </c>
      <c r="D83" s="111">
        <v>98</v>
      </c>
      <c r="E83" s="111">
        <v>16</v>
      </c>
      <c r="F83" s="107">
        <v>1171.2750000000001</v>
      </c>
      <c r="G83" s="107">
        <f t="shared" ref="G83:G84" si="19">F83/161</f>
        <v>7.2750000000000004</v>
      </c>
      <c r="H83" s="107">
        <f t="shared" ref="H83:H84" si="20">ROUND(E83*G83*2,2)</f>
        <v>232.8</v>
      </c>
      <c r="I83" s="107">
        <f t="shared" si="17"/>
        <v>287.72000000000003</v>
      </c>
      <c r="J83" s="86"/>
    </row>
    <row r="84" spans="1:10" s="80" customFormat="1" x14ac:dyDescent="0.25">
      <c r="A84" s="85" t="s">
        <v>108</v>
      </c>
      <c r="B84" s="110">
        <v>1</v>
      </c>
      <c r="C84" s="110">
        <f t="shared" si="18"/>
        <v>161</v>
      </c>
      <c r="D84" s="111">
        <v>140</v>
      </c>
      <c r="E84" s="111">
        <v>21</v>
      </c>
      <c r="F84" s="107">
        <v>1171.2750000000001</v>
      </c>
      <c r="G84" s="107">
        <f t="shared" si="19"/>
        <v>7.2750000000000004</v>
      </c>
      <c r="H84" s="107">
        <f t="shared" si="20"/>
        <v>305.55</v>
      </c>
      <c r="I84" s="107">
        <f t="shared" si="17"/>
        <v>377.63</v>
      </c>
      <c r="J84" s="86"/>
    </row>
    <row r="85" spans="1:10" ht="33" x14ac:dyDescent="0.25">
      <c r="A85" s="101" t="s">
        <v>316</v>
      </c>
      <c r="B85" s="113">
        <f>B86+B101</f>
        <v>21</v>
      </c>
      <c r="C85" s="113"/>
      <c r="D85" s="113"/>
      <c r="E85" s="113">
        <f>E86+E101</f>
        <v>478</v>
      </c>
      <c r="F85" s="106"/>
      <c r="G85" s="106"/>
      <c r="H85" s="106">
        <f>H86+H101</f>
        <v>6347.7399999999989</v>
      </c>
      <c r="I85" s="106">
        <f>I86+I101</f>
        <v>7839.54</v>
      </c>
      <c r="J85" s="86"/>
    </row>
    <row r="86" spans="1:10" ht="33" x14ac:dyDescent="0.25">
      <c r="A86" s="94" t="s">
        <v>239</v>
      </c>
      <c r="B86" s="114">
        <f>SUM(B87:B100)</f>
        <v>14</v>
      </c>
      <c r="C86" s="114"/>
      <c r="D86" s="114"/>
      <c r="E86" s="114">
        <f>SUM(E87:E100)</f>
        <v>357</v>
      </c>
      <c r="F86" s="102"/>
      <c r="G86" s="102"/>
      <c r="H86" s="102">
        <f>SUM(H87:H100)</f>
        <v>5097.2399999999989</v>
      </c>
      <c r="I86" s="102">
        <f>SUM(I87:I100)</f>
        <v>6294.04</v>
      </c>
      <c r="J86" s="86"/>
    </row>
    <row r="87" spans="1:10" x14ac:dyDescent="0.25">
      <c r="A87" s="85" t="s">
        <v>108</v>
      </c>
      <c r="B87" s="111">
        <v>1</v>
      </c>
      <c r="C87" s="111">
        <f>D87+E87</f>
        <v>136</v>
      </c>
      <c r="D87" s="111">
        <v>133</v>
      </c>
      <c r="E87" s="111">
        <v>3</v>
      </c>
      <c r="F87" s="107">
        <v>1149.3790000000001</v>
      </c>
      <c r="G87" s="107">
        <f>F87/161</f>
        <v>7.1390000000000011</v>
      </c>
      <c r="H87" s="107">
        <f>ROUND(E87*G87*2,2)</f>
        <v>42.83</v>
      </c>
      <c r="I87" s="107">
        <f t="shared" ref="I87:I100" si="21">ROUND(H87*1.2359,2)</f>
        <v>52.93</v>
      </c>
      <c r="J87" s="86"/>
    </row>
    <row r="88" spans="1:10" x14ac:dyDescent="0.25">
      <c r="A88" s="85" t="s">
        <v>108</v>
      </c>
      <c r="B88" s="111">
        <v>1</v>
      </c>
      <c r="C88" s="111">
        <f>D88+E88</f>
        <v>197</v>
      </c>
      <c r="D88" s="111">
        <v>161</v>
      </c>
      <c r="E88" s="111">
        <v>36</v>
      </c>
      <c r="F88" s="107">
        <v>1149.3790000000001</v>
      </c>
      <c r="G88" s="107">
        <f t="shared" ref="G88:G100" si="22">F88/161</f>
        <v>7.1390000000000011</v>
      </c>
      <c r="H88" s="107">
        <f>ROUND(E88*G88*2,2)</f>
        <v>514.01</v>
      </c>
      <c r="I88" s="107">
        <f t="shared" si="21"/>
        <v>635.26</v>
      </c>
      <c r="J88" s="86"/>
    </row>
    <row r="89" spans="1:10" x14ac:dyDescent="0.25">
      <c r="A89" s="85" t="s">
        <v>108</v>
      </c>
      <c r="B89" s="111">
        <v>1</v>
      </c>
      <c r="C89" s="111">
        <f t="shared" ref="C89:C100" si="23">D89+E89</f>
        <v>168</v>
      </c>
      <c r="D89" s="111">
        <v>161</v>
      </c>
      <c r="E89" s="111">
        <v>7</v>
      </c>
      <c r="F89" s="107">
        <v>1149.3790000000001</v>
      </c>
      <c r="G89" s="107">
        <f t="shared" si="22"/>
        <v>7.1390000000000011</v>
      </c>
      <c r="H89" s="107">
        <f t="shared" ref="H89:H100" si="24">ROUND(E89*G89*2,2)</f>
        <v>99.95</v>
      </c>
      <c r="I89" s="107">
        <f t="shared" si="21"/>
        <v>123.53</v>
      </c>
      <c r="J89" s="86"/>
    </row>
    <row r="90" spans="1:10" x14ac:dyDescent="0.25">
      <c r="A90" s="85" t="s">
        <v>108</v>
      </c>
      <c r="B90" s="111">
        <v>1</v>
      </c>
      <c r="C90" s="111">
        <f t="shared" si="23"/>
        <v>175</v>
      </c>
      <c r="D90" s="111">
        <v>161</v>
      </c>
      <c r="E90" s="111">
        <v>14</v>
      </c>
      <c r="F90" s="107">
        <v>1149.3790000000001</v>
      </c>
      <c r="G90" s="107">
        <f t="shared" si="22"/>
        <v>7.1390000000000011</v>
      </c>
      <c r="H90" s="107">
        <f t="shared" si="24"/>
        <v>199.89</v>
      </c>
      <c r="I90" s="107">
        <f t="shared" si="21"/>
        <v>247.04</v>
      </c>
      <c r="J90" s="86"/>
    </row>
    <row r="91" spans="1:10" x14ac:dyDescent="0.25">
      <c r="A91" s="85" t="s">
        <v>108</v>
      </c>
      <c r="B91" s="111">
        <v>1</v>
      </c>
      <c r="C91" s="111">
        <f t="shared" si="23"/>
        <v>64</v>
      </c>
      <c r="D91" s="111">
        <v>56</v>
      </c>
      <c r="E91" s="111">
        <v>8</v>
      </c>
      <c r="F91" s="107">
        <v>1149.3790000000001</v>
      </c>
      <c r="G91" s="107">
        <f t="shared" si="22"/>
        <v>7.1390000000000011</v>
      </c>
      <c r="H91" s="107">
        <f t="shared" si="24"/>
        <v>114.22</v>
      </c>
      <c r="I91" s="107">
        <f t="shared" si="21"/>
        <v>141.16</v>
      </c>
      <c r="J91" s="86"/>
    </row>
    <row r="92" spans="1:10" x14ac:dyDescent="0.25">
      <c r="A92" s="85" t="s">
        <v>108</v>
      </c>
      <c r="B92" s="111">
        <v>1</v>
      </c>
      <c r="C92" s="111">
        <f t="shared" si="23"/>
        <v>204</v>
      </c>
      <c r="D92" s="111">
        <v>161</v>
      </c>
      <c r="E92" s="111">
        <v>43</v>
      </c>
      <c r="F92" s="107">
        <v>1149.3790000000001</v>
      </c>
      <c r="G92" s="107">
        <f t="shared" si="22"/>
        <v>7.1390000000000011</v>
      </c>
      <c r="H92" s="107">
        <f t="shared" si="24"/>
        <v>613.95000000000005</v>
      </c>
      <c r="I92" s="107">
        <f t="shared" si="21"/>
        <v>758.78</v>
      </c>
      <c r="J92" s="86"/>
    </row>
    <row r="93" spans="1:10" x14ac:dyDescent="0.25">
      <c r="A93" s="85" t="s">
        <v>108</v>
      </c>
      <c r="B93" s="111">
        <v>1</v>
      </c>
      <c r="C93" s="111">
        <f t="shared" si="23"/>
        <v>233</v>
      </c>
      <c r="D93" s="111">
        <v>161</v>
      </c>
      <c r="E93" s="111">
        <v>72</v>
      </c>
      <c r="F93" s="107">
        <v>1149.3790000000001</v>
      </c>
      <c r="G93" s="107">
        <f t="shared" si="22"/>
        <v>7.1390000000000011</v>
      </c>
      <c r="H93" s="107">
        <f t="shared" si="24"/>
        <v>1028.02</v>
      </c>
      <c r="I93" s="107">
        <f t="shared" si="21"/>
        <v>1270.53</v>
      </c>
      <c r="J93" s="86"/>
    </row>
    <row r="94" spans="1:10" x14ac:dyDescent="0.25">
      <c r="A94" s="85" t="s">
        <v>108</v>
      </c>
      <c r="B94" s="111">
        <v>1</v>
      </c>
      <c r="C94" s="111">
        <f t="shared" si="23"/>
        <v>192</v>
      </c>
      <c r="D94" s="111">
        <v>161</v>
      </c>
      <c r="E94" s="111">
        <v>31</v>
      </c>
      <c r="F94" s="107">
        <v>1149.3790000000001</v>
      </c>
      <c r="G94" s="107">
        <f t="shared" si="22"/>
        <v>7.1390000000000011</v>
      </c>
      <c r="H94" s="107">
        <f t="shared" si="24"/>
        <v>442.62</v>
      </c>
      <c r="I94" s="107">
        <f t="shared" si="21"/>
        <v>547.03</v>
      </c>
      <c r="J94" s="86"/>
    </row>
    <row r="95" spans="1:10" x14ac:dyDescent="0.25">
      <c r="A95" s="85" t="s">
        <v>108</v>
      </c>
      <c r="B95" s="111">
        <v>1</v>
      </c>
      <c r="C95" s="111">
        <f t="shared" si="23"/>
        <v>185</v>
      </c>
      <c r="D95" s="111">
        <v>161</v>
      </c>
      <c r="E95" s="111">
        <v>24</v>
      </c>
      <c r="F95" s="107">
        <v>1149.3790000000001</v>
      </c>
      <c r="G95" s="107">
        <f t="shared" si="22"/>
        <v>7.1390000000000011</v>
      </c>
      <c r="H95" s="107">
        <f t="shared" si="24"/>
        <v>342.67</v>
      </c>
      <c r="I95" s="107">
        <f t="shared" si="21"/>
        <v>423.51</v>
      </c>
      <c r="J95" s="86"/>
    </row>
    <row r="96" spans="1:10" x14ac:dyDescent="0.25">
      <c r="A96" s="85" t="s">
        <v>108</v>
      </c>
      <c r="B96" s="111">
        <v>1</v>
      </c>
      <c r="C96" s="111">
        <f t="shared" si="23"/>
        <v>168</v>
      </c>
      <c r="D96" s="111">
        <v>154</v>
      </c>
      <c r="E96" s="111">
        <v>14</v>
      </c>
      <c r="F96" s="107">
        <v>1149.3790000000001</v>
      </c>
      <c r="G96" s="107">
        <f t="shared" si="22"/>
        <v>7.1390000000000011</v>
      </c>
      <c r="H96" s="107">
        <f t="shared" si="24"/>
        <v>199.89</v>
      </c>
      <c r="I96" s="108">
        <f>ROUND(H96*1.2077,2)</f>
        <v>241.41</v>
      </c>
      <c r="J96" s="86"/>
    </row>
    <row r="97" spans="1:10" x14ac:dyDescent="0.25">
      <c r="A97" s="85" t="s">
        <v>108</v>
      </c>
      <c r="B97" s="111">
        <v>1</v>
      </c>
      <c r="C97" s="111">
        <f t="shared" si="23"/>
        <v>185</v>
      </c>
      <c r="D97" s="111">
        <v>161</v>
      </c>
      <c r="E97" s="111">
        <v>24</v>
      </c>
      <c r="F97" s="107">
        <v>1149.3790000000001</v>
      </c>
      <c r="G97" s="107">
        <f t="shared" si="22"/>
        <v>7.1390000000000011</v>
      </c>
      <c r="H97" s="107">
        <f t="shared" si="24"/>
        <v>342.67</v>
      </c>
      <c r="I97" s="107">
        <f>ROUND(H97*1.2359,2)</f>
        <v>423.51</v>
      </c>
      <c r="J97" s="86"/>
    </row>
    <row r="98" spans="1:10" x14ac:dyDescent="0.25">
      <c r="A98" s="85" t="s">
        <v>108</v>
      </c>
      <c r="B98" s="111">
        <v>1</v>
      </c>
      <c r="C98" s="111">
        <f t="shared" si="23"/>
        <v>185</v>
      </c>
      <c r="D98" s="111">
        <v>161</v>
      </c>
      <c r="E98" s="111">
        <v>24</v>
      </c>
      <c r="F98" s="107">
        <v>1149.3790000000001</v>
      </c>
      <c r="G98" s="107">
        <f t="shared" si="22"/>
        <v>7.1390000000000011</v>
      </c>
      <c r="H98" s="107">
        <f t="shared" si="24"/>
        <v>342.67</v>
      </c>
      <c r="I98" s="107">
        <f t="shared" si="21"/>
        <v>423.51</v>
      </c>
      <c r="J98" s="86"/>
    </row>
    <row r="99" spans="1:10" x14ac:dyDescent="0.25">
      <c r="A99" s="85" t="s">
        <v>108</v>
      </c>
      <c r="B99" s="111">
        <v>1</v>
      </c>
      <c r="C99" s="111">
        <f t="shared" si="23"/>
        <v>211</v>
      </c>
      <c r="D99" s="111">
        <v>161</v>
      </c>
      <c r="E99" s="111">
        <v>50</v>
      </c>
      <c r="F99" s="107">
        <v>1149.3790000000001</v>
      </c>
      <c r="G99" s="107">
        <f t="shared" si="22"/>
        <v>7.1390000000000011</v>
      </c>
      <c r="H99" s="107">
        <f t="shared" si="24"/>
        <v>713.9</v>
      </c>
      <c r="I99" s="107">
        <f t="shared" si="21"/>
        <v>882.31</v>
      </c>
      <c r="J99" s="86"/>
    </row>
    <row r="100" spans="1:10" x14ac:dyDescent="0.25">
      <c r="A100" s="85" t="s">
        <v>108</v>
      </c>
      <c r="B100" s="111">
        <v>1</v>
      </c>
      <c r="C100" s="111">
        <f t="shared" si="23"/>
        <v>168</v>
      </c>
      <c r="D100" s="111">
        <v>161</v>
      </c>
      <c r="E100" s="111">
        <v>7</v>
      </c>
      <c r="F100" s="107">
        <v>1149.3790000000001</v>
      </c>
      <c r="G100" s="107">
        <f t="shared" si="22"/>
        <v>7.1390000000000011</v>
      </c>
      <c r="H100" s="107">
        <f t="shared" si="24"/>
        <v>99.95</v>
      </c>
      <c r="I100" s="107">
        <f t="shared" si="21"/>
        <v>123.53</v>
      </c>
      <c r="J100" s="86"/>
    </row>
    <row r="101" spans="1:10" ht="33" x14ac:dyDescent="0.25">
      <c r="A101" s="94" t="s">
        <v>307</v>
      </c>
      <c r="B101" s="114">
        <f>SUM(B102:B108)</f>
        <v>7</v>
      </c>
      <c r="C101" s="114"/>
      <c r="D101" s="114"/>
      <c r="E101" s="114">
        <f>SUM(E102:E108)</f>
        <v>121</v>
      </c>
      <c r="F101" s="102"/>
      <c r="G101" s="102"/>
      <c r="H101" s="102">
        <f>SUM(H102:H108)</f>
        <v>1250.5</v>
      </c>
      <c r="I101" s="102">
        <f>SUM(I102:I108)</f>
        <v>1545.5</v>
      </c>
      <c r="J101" s="86"/>
    </row>
    <row r="102" spans="1:10" x14ac:dyDescent="0.25">
      <c r="A102" s="88" t="s">
        <v>110</v>
      </c>
      <c r="B102" s="111">
        <v>1</v>
      </c>
      <c r="C102" s="111">
        <f t="shared" ref="C102:C108" si="25">D102+E102</f>
        <v>120</v>
      </c>
      <c r="D102" s="111">
        <v>112</v>
      </c>
      <c r="E102" s="111">
        <v>8</v>
      </c>
      <c r="F102" s="107">
        <v>831.93529999999998</v>
      </c>
      <c r="G102" s="107">
        <f>F102/161</f>
        <v>5.1673</v>
      </c>
      <c r="H102" s="107">
        <f t="shared" ref="H102:H108" si="26">ROUND(E102*G102*2,2)</f>
        <v>82.68</v>
      </c>
      <c r="I102" s="107">
        <f t="shared" ref="I102:I108" si="27">ROUND(H102*1.2359,2)</f>
        <v>102.18</v>
      </c>
      <c r="J102" s="86"/>
    </row>
    <row r="103" spans="1:10" x14ac:dyDescent="0.25">
      <c r="A103" s="88" t="s">
        <v>110</v>
      </c>
      <c r="B103" s="111">
        <v>1</v>
      </c>
      <c r="C103" s="111">
        <f t="shared" si="25"/>
        <v>124</v>
      </c>
      <c r="D103" s="111">
        <v>119</v>
      </c>
      <c r="E103" s="111">
        <v>5</v>
      </c>
      <c r="F103" s="107">
        <v>831.93529999999998</v>
      </c>
      <c r="G103" s="107">
        <f t="shared" ref="G103:G108" si="28">F103/161</f>
        <v>5.1673</v>
      </c>
      <c r="H103" s="107">
        <f t="shared" si="26"/>
        <v>51.67</v>
      </c>
      <c r="I103" s="107">
        <f t="shared" si="27"/>
        <v>63.86</v>
      </c>
      <c r="J103" s="86"/>
    </row>
    <row r="104" spans="1:10" x14ac:dyDescent="0.25">
      <c r="A104" s="88" t="s">
        <v>110</v>
      </c>
      <c r="B104" s="111">
        <v>1</v>
      </c>
      <c r="C104" s="111">
        <f t="shared" si="25"/>
        <v>197</v>
      </c>
      <c r="D104" s="111">
        <v>161</v>
      </c>
      <c r="E104" s="111">
        <v>36</v>
      </c>
      <c r="F104" s="107">
        <v>831.93529999999998</v>
      </c>
      <c r="G104" s="107">
        <f t="shared" si="28"/>
        <v>5.1673</v>
      </c>
      <c r="H104" s="107">
        <f t="shared" si="26"/>
        <v>372.05</v>
      </c>
      <c r="I104" s="107">
        <f t="shared" si="27"/>
        <v>459.82</v>
      </c>
      <c r="J104" s="86"/>
    </row>
    <row r="105" spans="1:10" x14ac:dyDescent="0.25">
      <c r="A105" s="88" t="s">
        <v>110</v>
      </c>
      <c r="B105" s="111">
        <v>1</v>
      </c>
      <c r="C105" s="111">
        <f t="shared" si="25"/>
        <v>185</v>
      </c>
      <c r="D105" s="111">
        <v>161</v>
      </c>
      <c r="E105" s="111">
        <v>24</v>
      </c>
      <c r="F105" s="107">
        <v>831.93529999999998</v>
      </c>
      <c r="G105" s="107">
        <f t="shared" si="28"/>
        <v>5.1673</v>
      </c>
      <c r="H105" s="107">
        <f t="shared" si="26"/>
        <v>248.03</v>
      </c>
      <c r="I105" s="107">
        <f t="shared" si="27"/>
        <v>306.54000000000002</v>
      </c>
      <c r="J105" s="86"/>
    </row>
    <row r="106" spans="1:10" x14ac:dyDescent="0.25">
      <c r="A106" s="88" t="s">
        <v>110</v>
      </c>
      <c r="B106" s="111">
        <v>1</v>
      </c>
      <c r="C106" s="111">
        <f t="shared" si="25"/>
        <v>185</v>
      </c>
      <c r="D106" s="111">
        <v>161</v>
      </c>
      <c r="E106" s="111">
        <v>24</v>
      </c>
      <c r="F106" s="107">
        <v>831.93529999999998</v>
      </c>
      <c r="G106" s="107">
        <f t="shared" si="28"/>
        <v>5.1673</v>
      </c>
      <c r="H106" s="107">
        <f t="shared" si="26"/>
        <v>248.03</v>
      </c>
      <c r="I106" s="107">
        <f t="shared" si="27"/>
        <v>306.54000000000002</v>
      </c>
      <c r="J106" s="86"/>
    </row>
    <row r="107" spans="1:10" x14ac:dyDescent="0.25">
      <c r="A107" s="88" t="s">
        <v>110</v>
      </c>
      <c r="B107" s="111">
        <v>1</v>
      </c>
      <c r="C107" s="111">
        <f t="shared" si="25"/>
        <v>173</v>
      </c>
      <c r="D107" s="111">
        <v>161</v>
      </c>
      <c r="E107" s="111">
        <v>12</v>
      </c>
      <c r="F107" s="107">
        <v>831.93529999999998</v>
      </c>
      <c r="G107" s="107">
        <f t="shared" si="28"/>
        <v>5.1673</v>
      </c>
      <c r="H107" s="107">
        <f t="shared" si="26"/>
        <v>124.02</v>
      </c>
      <c r="I107" s="107">
        <f t="shared" si="27"/>
        <v>153.28</v>
      </c>
      <c r="J107" s="86"/>
    </row>
    <row r="108" spans="1:10" x14ac:dyDescent="0.25">
      <c r="A108" s="88" t="s">
        <v>110</v>
      </c>
      <c r="B108" s="111">
        <v>1</v>
      </c>
      <c r="C108" s="111">
        <f t="shared" si="25"/>
        <v>173</v>
      </c>
      <c r="D108" s="111">
        <v>161</v>
      </c>
      <c r="E108" s="111">
        <v>12</v>
      </c>
      <c r="F108" s="107">
        <v>831.93529999999998</v>
      </c>
      <c r="G108" s="107">
        <f t="shared" si="28"/>
        <v>5.1673</v>
      </c>
      <c r="H108" s="107">
        <f t="shared" si="26"/>
        <v>124.02</v>
      </c>
      <c r="I108" s="107">
        <f t="shared" si="27"/>
        <v>153.28</v>
      </c>
      <c r="J108" s="86"/>
    </row>
    <row r="109" spans="1:10" x14ac:dyDescent="0.25">
      <c r="C109" s="89"/>
      <c r="G109" s="103"/>
      <c r="H109" s="104"/>
      <c r="I109" s="104"/>
      <c r="J109" s="86"/>
    </row>
    <row r="110" spans="1:10" s="90" customFormat="1" x14ac:dyDescent="0.25">
      <c r="A110" s="230" t="s">
        <v>298</v>
      </c>
      <c r="B110" s="230"/>
      <c r="C110" s="91"/>
      <c r="D110" s="91"/>
      <c r="E110" s="92"/>
      <c r="F110" s="91"/>
      <c r="G110" s="93"/>
      <c r="H110" s="91"/>
      <c r="J110" s="86"/>
    </row>
  </sheetData>
  <mergeCells count="13">
    <mergeCell ref="D8:D9"/>
    <mergeCell ref="E8:E9"/>
    <mergeCell ref="A110:B110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11811023622047245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95E18-E865-4595-9166-4944D5A94424}">
  <sheetPr>
    <tabColor theme="9" tint="0.59999389629810485"/>
  </sheetPr>
  <dimension ref="A1:I142"/>
  <sheetViews>
    <sheetView zoomScale="80" zoomScaleNormal="80" workbookViewId="0">
      <selection activeCell="A142" sqref="A142:B142"/>
    </sheetView>
  </sheetViews>
  <sheetFormatPr defaultColWidth="9.140625" defaultRowHeight="16.5" x14ac:dyDescent="0.25"/>
  <cols>
    <col min="1" max="1" width="69.42578125" style="76" customWidth="1"/>
    <col min="2" max="2" width="15.28515625" style="77" customWidth="1"/>
    <col min="3" max="3" width="14.5703125" style="76" customWidth="1"/>
    <col min="4" max="4" width="14.7109375" style="76" customWidth="1"/>
    <col min="5" max="5" width="14" style="78" customWidth="1"/>
    <col min="6" max="6" width="13.7109375" style="76" customWidth="1"/>
    <col min="7" max="7" width="14" style="79" customWidth="1"/>
    <col min="8" max="9" width="17.42578125" style="76" customWidth="1"/>
    <col min="10" max="16384" width="9.140625" style="76"/>
  </cols>
  <sheetData>
    <row r="1" spans="1:9" x14ac:dyDescent="0.25">
      <c r="H1" s="246" t="s">
        <v>317</v>
      </c>
      <c r="I1" s="246"/>
    </row>
    <row r="2" spans="1:9" s="80" customFormat="1" ht="36" customHeight="1" x14ac:dyDescent="0.25">
      <c r="A2" s="247" t="s">
        <v>288</v>
      </c>
      <c r="B2" s="247"/>
      <c r="C2" s="247"/>
      <c r="D2" s="247"/>
      <c r="E2" s="247"/>
      <c r="F2" s="247"/>
      <c r="G2" s="247"/>
      <c r="H2" s="247"/>
      <c r="I2" s="247"/>
    </row>
    <row r="4" spans="1:9" x14ac:dyDescent="0.25">
      <c r="A4" s="76" t="s">
        <v>313</v>
      </c>
    </row>
    <row r="5" spans="1:9" x14ac:dyDescent="0.25">
      <c r="A5" s="76" t="s">
        <v>318</v>
      </c>
    </row>
    <row r="6" spans="1:9" ht="30" customHeight="1" x14ac:dyDescent="0.25">
      <c r="E6" s="81"/>
      <c r="H6" s="82"/>
    </row>
    <row r="7" spans="1:9" ht="33" customHeight="1" x14ac:dyDescent="0.25">
      <c r="A7" s="252"/>
      <c r="B7" s="248" t="s">
        <v>3</v>
      </c>
      <c r="C7" s="249" t="s">
        <v>4</v>
      </c>
      <c r="D7" s="249"/>
      <c r="E7" s="249"/>
      <c r="F7" s="249" t="s">
        <v>2</v>
      </c>
      <c r="G7" s="249" t="s">
        <v>310</v>
      </c>
      <c r="H7" s="250" t="s">
        <v>5</v>
      </c>
      <c r="I7" s="251" t="s">
        <v>1</v>
      </c>
    </row>
    <row r="8" spans="1:9" x14ac:dyDescent="0.25">
      <c r="A8" s="252"/>
      <c r="B8" s="248"/>
      <c r="C8" s="243" t="s">
        <v>291</v>
      </c>
      <c r="D8" s="243" t="s">
        <v>292</v>
      </c>
      <c r="E8" s="245" t="s">
        <v>6</v>
      </c>
      <c r="F8" s="249"/>
      <c r="G8" s="249"/>
      <c r="H8" s="250"/>
      <c r="I8" s="251"/>
    </row>
    <row r="9" spans="1:9" ht="24" customHeight="1" x14ac:dyDescent="0.25">
      <c r="A9" s="252"/>
      <c r="B9" s="248"/>
      <c r="C9" s="244"/>
      <c r="D9" s="244"/>
      <c r="E9" s="245"/>
      <c r="F9" s="249"/>
      <c r="G9" s="249"/>
      <c r="H9" s="250"/>
      <c r="I9" s="251"/>
    </row>
    <row r="10" spans="1:9" x14ac:dyDescent="0.25">
      <c r="A10" s="64">
        <v>1</v>
      </c>
      <c r="B10" s="64">
        <v>2</v>
      </c>
      <c r="C10" s="64" t="s">
        <v>19</v>
      </c>
      <c r="D10" s="64">
        <v>4</v>
      </c>
      <c r="E10" s="64">
        <v>5</v>
      </c>
      <c r="F10" s="64">
        <v>6</v>
      </c>
      <c r="G10" s="64">
        <v>7</v>
      </c>
      <c r="H10" s="64">
        <v>8</v>
      </c>
      <c r="I10" s="64" t="s">
        <v>295</v>
      </c>
    </row>
    <row r="11" spans="1:9" s="80" customFormat="1" x14ac:dyDescent="0.25">
      <c r="A11" s="83" t="s">
        <v>0</v>
      </c>
      <c r="B11" s="112">
        <f>B12+B121+B133</f>
        <v>117</v>
      </c>
      <c r="C11" s="112"/>
      <c r="D11" s="112"/>
      <c r="E11" s="112">
        <f>E12+E121+E133</f>
        <v>4603</v>
      </c>
      <c r="F11" s="109"/>
      <c r="G11" s="109"/>
      <c r="H11" s="109">
        <f>H12+H121+H133</f>
        <v>81099.37000000001</v>
      </c>
      <c r="I11" s="109">
        <f>I12+I121+I133</f>
        <v>100032.71000000002</v>
      </c>
    </row>
    <row r="12" spans="1:9" s="80" customFormat="1" x14ac:dyDescent="0.25">
      <c r="A12" s="84" t="s">
        <v>103</v>
      </c>
      <c r="B12" s="113">
        <f>B13+B64+B107</f>
        <v>105</v>
      </c>
      <c r="C12" s="113"/>
      <c r="D12" s="113"/>
      <c r="E12" s="113">
        <f>E13+E64+E107</f>
        <v>4201</v>
      </c>
      <c r="F12" s="106"/>
      <c r="G12" s="106"/>
      <c r="H12" s="106">
        <f>H13+H64+H107</f>
        <v>72405.050000000017</v>
      </c>
      <c r="I12" s="106">
        <f>I13+I64+I107</f>
        <v>89292.670000000013</v>
      </c>
    </row>
    <row r="13" spans="1:9" s="80" customFormat="1" x14ac:dyDescent="0.25">
      <c r="A13" s="94" t="s">
        <v>171</v>
      </c>
      <c r="B13" s="114">
        <f>SUM(B14:B63)</f>
        <v>50</v>
      </c>
      <c r="C13" s="114"/>
      <c r="D13" s="114"/>
      <c r="E13" s="114">
        <f>SUM(E14:E63)</f>
        <v>2504.5</v>
      </c>
      <c r="F13" s="102"/>
      <c r="G13" s="102"/>
      <c r="H13" s="102">
        <f>SUM(H14:H63)</f>
        <v>51230.560000000012</v>
      </c>
      <c r="I13" s="102">
        <f>SUM(I14:I63)</f>
        <v>63134.66</v>
      </c>
    </row>
    <row r="14" spans="1:9" x14ac:dyDescent="0.25">
      <c r="A14" s="85" t="s">
        <v>113</v>
      </c>
      <c r="B14" s="111">
        <v>1</v>
      </c>
      <c r="C14" s="111">
        <f t="shared" ref="C14:C63" si="0">D14+E14</f>
        <v>48</v>
      </c>
      <c r="D14" s="111">
        <v>24</v>
      </c>
      <c r="E14" s="111">
        <v>24</v>
      </c>
      <c r="F14" s="107">
        <v>1800.08</v>
      </c>
      <c r="G14" s="107">
        <f>F14/176</f>
        <v>10.227727272727272</v>
      </c>
      <c r="H14" s="107">
        <f t="shared" ref="H14:H17" si="1">ROUND(E14*G14*2,2)</f>
        <v>490.93</v>
      </c>
      <c r="I14" s="107">
        <f t="shared" ref="I14" si="2">ROUND(H14*1.2359,2)</f>
        <v>606.74</v>
      </c>
    </row>
    <row r="15" spans="1:9" x14ac:dyDescent="0.25">
      <c r="A15" s="85" t="s">
        <v>113</v>
      </c>
      <c r="B15" s="111">
        <v>1</v>
      </c>
      <c r="C15" s="111">
        <f t="shared" si="0"/>
        <v>96</v>
      </c>
      <c r="D15" s="111">
        <v>48</v>
      </c>
      <c r="E15" s="111">
        <v>48</v>
      </c>
      <c r="F15" s="107">
        <v>1800.0752</v>
      </c>
      <c r="G15" s="107">
        <f t="shared" ref="G15:G63" si="3">F15/176</f>
        <v>10.2277</v>
      </c>
      <c r="H15" s="107">
        <f t="shared" si="1"/>
        <v>981.86</v>
      </c>
      <c r="I15" s="108">
        <f>ROUND(H15*1.2077,2)</f>
        <v>1185.79</v>
      </c>
    </row>
    <row r="16" spans="1:9" s="80" customFormat="1" x14ac:dyDescent="0.25">
      <c r="A16" s="85" t="s">
        <v>104</v>
      </c>
      <c r="B16" s="110">
        <v>1</v>
      </c>
      <c r="C16" s="110">
        <f t="shared" si="0"/>
        <v>224</v>
      </c>
      <c r="D16" s="111">
        <v>176</v>
      </c>
      <c r="E16" s="111">
        <v>48</v>
      </c>
      <c r="F16" s="107">
        <v>1800.0752</v>
      </c>
      <c r="G16" s="107">
        <f t="shared" si="3"/>
        <v>10.2277</v>
      </c>
      <c r="H16" s="107">
        <f t="shared" si="1"/>
        <v>981.86</v>
      </c>
      <c r="I16" s="108">
        <f>ROUND(H16*1.2077,2)</f>
        <v>1185.79</v>
      </c>
    </row>
    <row r="17" spans="1:9" s="80" customFormat="1" x14ac:dyDescent="0.25">
      <c r="A17" s="85" t="s">
        <v>104</v>
      </c>
      <c r="B17" s="110">
        <v>1</v>
      </c>
      <c r="C17" s="110">
        <f t="shared" si="0"/>
        <v>208</v>
      </c>
      <c r="D17" s="111">
        <v>160</v>
      </c>
      <c r="E17" s="111">
        <v>48</v>
      </c>
      <c r="F17" s="107">
        <v>1800.0752</v>
      </c>
      <c r="G17" s="107">
        <f t="shared" si="3"/>
        <v>10.2277</v>
      </c>
      <c r="H17" s="107">
        <f t="shared" si="1"/>
        <v>981.86</v>
      </c>
      <c r="I17" s="107">
        <f t="shared" ref="I17:I88" si="4">ROUND(H17*1.2359,2)</f>
        <v>1213.48</v>
      </c>
    </row>
    <row r="18" spans="1:9" s="80" customFormat="1" x14ac:dyDescent="0.25">
      <c r="A18" s="85" t="s">
        <v>114</v>
      </c>
      <c r="B18" s="111">
        <v>1</v>
      </c>
      <c r="C18" s="111">
        <f t="shared" si="0"/>
        <v>144</v>
      </c>
      <c r="D18" s="111">
        <v>88</v>
      </c>
      <c r="E18" s="111">
        <v>56</v>
      </c>
      <c r="F18" s="107">
        <v>1800.0752</v>
      </c>
      <c r="G18" s="107">
        <f t="shared" si="3"/>
        <v>10.2277</v>
      </c>
      <c r="H18" s="107">
        <f>ROUND(E18*G18*2,2)</f>
        <v>1145.5</v>
      </c>
      <c r="I18" s="107">
        <f t="shared" si="4"/>
        <v>1415.72</v>
      </c>
    </row>
    <row r="19" spans="1:9" s="80" customFormat="1" x14ac:dyDescent="0.25">
      <c r="A19" s="85" t="s">
        <v>114</v>
      </c>
      <c r="B19" s="110">
        <v>1</v>
      </c>
      <c r="C19" s="110">
        <f t="shared" si="0"/>
        <v>128</v>
      </c>
      <c r="D19" s="111">
        <v>72</v>
      </c>
      <c r="E19" s="111">
        <v>56</v>
      </c>
      <c r="F19" s="107">
        <v>1800.0752</v>
      </c>
      <c r="G19" s="107">
        <f t="shared" si="3"/>
        <v>10.2277</v>
      </c>
      <c r="H19" s="107">
        <f t="shared" ref="H19:H63" si="5">ROUND(E19*G19*2,2)</f>
        <v>1145.5</v>
      </c>
      <c r="I19" s="107">
        <f t="shared" si="4"/>
        <v>1415.72</v>
      </c>
    </row>
    <row r="20" spans="1:9" s="80" customFormat="1" x14ac:dyDescent="0.25">
      <c r="A20" s="85" t="s">
        <v>115</v>
      </c>
      <c r="B20" s="110">
        <v>1</v>
      </c>
      <c r="C20" s="110">
        <f t="shared" si="0"/>
        <v>96</v>
      </c>
      <c r="D20" s="111">
        <v>48</v>
      </c>
      <c r="E20" s="111">
        <v>48</v>
      </c>
      <c r="F20" s="107">
        <v>1800.0752</v>
      </c>
      <c r="G20" s="107">
        <f t="shared" si="3"/>
        <v>10.2277</v>
      </c>
      <c r="H20" s="107">
        <f t="shared" si="5"/>
        <v>981.86</v>
      </c>
      <c r="I20" s="107">
        <f t="shared" si="4"/>
        <v>1213.48</v>
      </c>
    </row>
    <row r="21" spans="1:9" s="80" customFormat="1" x14ac:dyDescent="0.25">
      <c r="A21" s="85" t="s">
        <v>105</v>
      </c>
      <c r="B21" s="110">
        <v>1</v>
      </c>
      <c r="C21" s="110">
        <f t="shared" si="0"/>
        <v>184</v>
      </c>
      <c r="D21" s="111">
        <v>160</v>
      </c>
      <c r="E21" s="111">
        <v>24</v>
      </c>
      <c r="F21" s="107">
        <v>1800.0752</v>
      </c>
      <c r="G21" s="107">
        <f t="shared" si="3"/>
        <v>10.2277</v>
      </c>
      <c r="H21" s="107">
        <f t="shared" si="5"/>
        <v>490.93</v>
      </c>
      <c r="I21" s="107">
        <f t="shared" si="4"/>
        <v>606.74</v>
      </c>
    </row>
    <row r="22" spans="1:9" x14ac:dyDescent="0.25">
      <c r="A22" s="85" t="s">
        <v>105</v>
      </c>
      <c r="B22" s="111">
        <v>1</v>
      </c>
      <c r="C22" s="110">
        <f t="shared" si="0"/>
        <v>232</v>
      </c>
      <c r="D22" s="111">
        <v>176</v>
      </c>
      <c r="E22" s="111">
        <v>56</v>
      </c>
      <c r="F22" s="107">
        <v>1800.0752</v>
      </c>
      <c r="G22" s="107">
        <f t="shared" si="3"/>
        <v>10.2277</v>
      </c>
      <c r="H22" s="107">
        <f t="shared" si="5"/>
        <v>1145.5</v>
      </c>
      <c r="I22" s="107">
        <f t="shared" si="4"/>
        <v>1415.72</v>
      </c>
    </row>
    <row r="23" spans="1:9" x14ac:dyDescent="0.25">
      <c r="A23" s="85" t="s">
        <v>105</v>
      </c>
      <c r="B23" s="111">
        <v>1</v>
      </c>
      <c r="C23" s="110">
        <f t="shared" si="0"/>
        <v>192</v>
      </c>
      <c r="D23" s="111">
        <v>176</v>
      </c>
      <c r="E23" s="111">
        <v>16</v>
      </c>
      <c r="F23" s="107">
        <v>1800.0752</v>
      </c>
      <c r="G23" s="107">
        <f t="shared" si="3"/>
        <v>10.2277</v>
      </c>
      <c r="H23" s="107">
        <f t="shared" si="5"/>
        <v>327.29000000000002</v>
      </c>
      <c r="I23" s="107">
        <f t="shared" si="4"/>
        <v>404.5</v>
      </c>
    </row>
    <row r="24" spans="1:9" x14ac:dyDescent="0.25">
      <c r="A24" s="85" t="s">
        <v>105</v>
      </c>
      <c r="B24" s="111">
        <v>1</v>
      </c>
      <c r="C24" s="110">
        <f t="shared" si="0"/>
        <v>215</v>
      </c>
      <c r="D24" s="111">
        <v>176</v>
      </c>
      <c r="E24" s="111">
        <v>39</v>
      </c>
      <c r="F24" s="107">
        <v>1800.0752</v>
      </c>
      <c r="G24" s="107">
        <f t="shared" si="3"/>
        <v>10.2277</v>
      </c>
      <c r="H24" s="107">
        <f t="shared" si="5"/>
        <v>797.76</v>
      </c>
      <c r="I24" s="107">
        <f t="shared" si="4"/>
        <v>985.95</v>
      </c>
    </row>
    <row r="25" spans="1:9" x14ac:dyDescent="0.25">
      <c r="A25" s="85" t="s">
        <v>28</v>
      </c>
      <c r="B25" s="111">
        <v>1</v>
      </c>
      <c r="C25" s="110">
        <f t="shared" si="0"/>
        <v>148</v>
      </c>
      <c r="D25" s="111">
        <v>136</v>
      </c>
      <c r="E25" s="111">
        <v>12</v>
      </c>
      <c r="F25" s="107">
        <v>1800.0752</v>
      </c>
      <c r="G25" s="107">
        <f t="shared" si="3"/>
        <v>10.2277</v>
      </c>
      <c r="H25" s="107">
        <f t="shared" si="5"/>
        <v>245.46</v>
      </c>
      <c r="I25" s="107">
        <f t="shared" si="4"/>
        <v>303.36</v>
      </c>
    </row>
    <row r="26" spans="1:9" x14ac:dyDescent="0.25">
      <c r="A26" s="85" t="s">
        <v>28</v>
      </c>
      <c r="B26" s="111">
        <v>1</v>
      </c>
      <c r="C26" s="110">
        <f t="shared" si="0"/>
        <v>80</v>
      </c>
      <c r="D26" s="111">
        <v>40</v>
      </c>
      <c r="E26" s="111">
        <v>40</v>
      </c>
      <c r="F26" s="107">
        <v>1800.0752</v>
      </c>
      <c r="G26" s="107">
        <f t="shared" si="3"/>
        <v>10.2277</v>
      </c>
      <c r="H26" s="107">
        <f t="shared" si="5"/>
        <v>818.22</v>
      </c>
      <c r="I26" s="107">
        <f t="shared" si="4"/>
        <v>1011.24</v>
      </c>
    </row>
    <row r="27" spans="1:9" x14ac:dyDescent="0.25">
      <c r="A27" s="85" t="s">
        <v>28</v>
      </c>
      <c r="B27" s="111">
        <v>1</v>
      </c>
      <c r="C27" s="110">
        <f t="shared" si="0"/>
        <v>96</v>
      </c>
      <c r="D27" s="111">
        <v>48</v>
      </c>
      <c r="E27" s="111">
        <v>48</v>
      </c>
      <c r="F27" s="107">
        <v>1800.0752</v>
      </c>
      <c r="G27" s="107">
        <f t="shared" si="3"/>
        <v>10.2277</v>
      </c>
      <c r="H27" s="107">
        <f t="shared" si="5"/>
        <v>981.86</v>
      </c>
      <c r="I27" s="107">
        <f t="shared" si="4"/>
        <v>1213.48</v>
      </c>
    </row>
    <row r="28" spans="1:9" x14ac:dyDescent="0.25">
      <c r="A28" s="85" t="s">
        <v>28</v>
      </c>
      <c r="B28" s="111">
        <v>1</v>
      </c>
      <c r="C28" s="110">
        <f t="shared" si="0"/>
        <v>128</v>
      </c>
      <c r="D28" s="111">
        <v>64</v>
      </c>
      <c r="E28" s="111">
        <v>64</v>
      </c>
      <c r="F28" s="107">
        <v>1800.0752</v>
      </c>
      <c r="G28" s="107">
        <f t="shared" si="3"/>
        <v>10.2277</v>
      </c>
      <c r="H28" s="107">
        <f t="shared" si="5"/>
        <v>1309.1500000000001</v>
      </c>
      <c r="I28" s="108">
        <f>ROUND(H28*1.2077,2)</f>
        <v>1581.06</v>
      </c>
    </row>
    <row r="29" spans="1:9" x14ac:dyDescent="0.25">
      <c r="A29" s="85" t="s">
        <v>28</v>
      </c>
      <c r="B29" s="111">
        <v>1</v>
      </c>
      <c r="C29" s="111">
        <f t="shared" si="0"/>
        <v>32</v>
      </c>
      <c r="D29" s="111">
        <v>16</v>
      </c>
      <c r="E29" s="111">
        <v>16</v>
      </c>
      <c r="F29" s="107">
        <v>1800.0752</v>
      </c>
      <c r="G29" s="107">
        <f t="shared" si="3"/>
        <v>10.2277</v>
      </c>
      <c r="H29" s="107">
        <f>ROUND(E29*G29*2,2)</f>
        <v>327.29000000000002</v>
      </c>
      <c r="I29" s="107">
        <f t="shared" si="4"/>
        <v>404.5</v>
      </c>
    </row>
    <row r="30" spans="1:9" x14ac:dyDescent="0.25">
      <c r="A30" s="85" t="s">
        <v>28</v>
      </c>
      <c r="B30" s="111">
        <v>1</v>
      </c>
      <c r="C30" s="110">
        <f t="shared" si="0"/>
        <v>64</v>
      </c>
      <c r="D30" s="111">
        <v>32</v>
      </c>
      <c r="E30" s="111">
        <v>32</v>
      </c>
      <c r="F30" s="107">
        <v>1800.0752</v>
      </c>
      <c r="G30" s="107">
        <f t="shared" si="3"/>
        <v>10.2277</v>
      </c>
      <c r="H30" s="107">
        <f t="shared" si="5"/>
        <v>654.57000000000005</v>
      </c>
      <c r="I30" s="107">
        <f t="shared" si="4"/>
        <v>808.98</v>
      </c>
    </row>
    <row r="31" spans="1:9" s="80" customFormat="1" x14ac:dyDescent="0.25">
      <c r="A31" s="85" t="s">
        <v>106</v>
      </c>
      <c r="B31" s="110">
        <v>1</v>
      </c>
      <c r="C31" s="110">
        <f t="shared" si="0"/>
        <v>219</v>
      </c>
      <c r="D31" s="111">
        <v>176</v>
      </c>
      <c r="E31" s="111">
        <v>43</v>
      </c>
      <c r="F31" s="107">
        <v>1800.0752</v>
      </c>
      <c r="G31" s="107">
        <f t="shared" si="3"/>
        <v>10.2277</v>
      </c>
      <c r="H31" s="107">
        <f t="shared" si="5"/>
        <v>879.58</v>
      </c>
      <c r="I31" s="107">
        <f t="shared" si="4"/>
        <v>1087.07</v>
      </c>
    </row>
    <row r="32" spans="1:9" s="80" customFormat="1" x14ac:dyDescent="0.25">
      <c r="A32" s="85" t="s">
        <v>106</v>
      </c>
      <c r="B32" s="110">
        <v>1</v>
      </c>
      <c r="C32" s="110">
        <f t="shared" si="0"/>
        <v>132</v>
      </c>
      <c r="D32" s="111">
        <v>66</v>
      </c>
      <c r="E32" s="111">
        <v>66</v>
      </c>
      <c r="F32" s="107">
        <v>1800.0752</v>
      </c>
      <c r="G32" s="107">
        <f t="shared" si="3"/>
        <v>10.2277</v>
      </c>
      <c r="H32" s="107">
        <f t="shared" si="5"/>
        <v>1350.06</v>
      </c>
      <c r="I32" s="107">
        <f t="shared" si="4"/>
        <v>1668.54</v>
      </c>
    </row>
    <row r="33" spans="1:9" s="80" customFormat="1" x14ac:dyDescent="0.25">
      <c r="A33" s="85" t="s">
        <v>106</v>
      </c>
      <c r="B33" s="110">
        <v>1</v>
      </c>
      <c r="C33" s="110">
        <f t="shared" si="0"/>
        <v>68</v>
      </c>
      <c r="D33" s="111">
        <v>34</v>
      </c>
      <c r="E33" s="111">
        <v>34</v>
      </c>
      <c r="F33" s="107">
        <v>1800.0752</v>
      </c>
      <c r="G33" s="107">
        <f t="shared" si="3"/>
        <v>10.2277</v>
      </c>
      <c r="H33" s="107">
        <f t="shared" si="5"/>
        <v>695.48</v>
      </c>
      <c r="I33" s="108">
        <f>ROUND(H33*1.2077,2)</f>
        <v>839.93</v>
      </c>
    </row>
    <row r="34" spans="1:9" s="80" customFormat="1" x14ac:dyDescent="0.25">
      <c r="A34" s="85" t="s">
        <v>106</v>
      </c>
      <c r="B34" s="110">
        <v>1</v>
      </c>
      <c r="C34" s="110">
        <f t="shared" si="0"/>
        <v>68</v>
      </c>
      <c r="D34" s="111">
        <v>34</v>
      </c>
      <c r="E34" s="111">
        <v>34</v>
      </c>
      <c r="F34" s="107">
        <v>1800.0752</v>
      </c>
      <c r="G34" s="107">
        <f t="shared" si="3"/>
        <v>10.2277</v>
      </c>
      <c r="H34" s="107">
        <f t="shared" si="5"/>
        <v>695.48</v>
      </c>
      <c r="I34" s="107">
        <f t="shared" si="4"/>
        <v>859.54</v>
      </c>
    </row>
    <row r="35" spans="1:9" s="80" customFormat="1" x14ac:dyDescent="0.25">
      <c r="A35" s="85" t="s">
        <v>106</v>
      </c>
      <c r="B35" s="110">
        <v>1</v>
      </c>
      <c r="C35" s="110">
        <f t="shared" si="0"/>
        <v>128</v>
      </c>
      <c r="D35" s="111">
        <v>64</v>
      </c>
      <c r="E35" s="111">
        <v>64</v>
      </c>
      <c r="F35" s="107">
        <v>1800.0752</v>
      </c>
      <c r="G35" s="107">
        <f t="shared" si="3"/>
        <v>10.2277</v>
      </c>
      <c r="H35" s="107">
        <f t="shared" si="5"/>
        <v>1309.1500000000001</v>
      </c>
      <c r="I35" s="107">
        <f t="shared" si="4"/>
        <v>1617.98</v>
      </c>
    </row>
    <row r="36" spans="1:9" s="117" customFormat="1" x14ac:dyDescent="0.25">
      <c r="A36" s="116" t="s">
        <v>106</v>
      </c>
      <c r="B36" s="118">
        <v>1</v>
      </c>
      <c r="C36" s="118">
        <f t="shared" si="0"/>
        <v>322</v>
      </c>
      <c r="D36" s="119">
        <v>154</v>
      </c>
      <c r="E36" s="119">
        <v>168</v>
      </c>
      <c r="F36" s="107">
        <v>1800.0752</v>
      </c>
      <c r="G36" s="107">
        <f t="shared" si="3"/>
        <v>10.2277</v>
      </c>
      <c r="H36" s="120">
        <f t="shared" si="5"/>
        <v>3436.51</v>
      </c>
      <c r="I36" s="120">
        <f t="shared" si="4"/>
        <v>4247.18</v>
      </c>
    </row>
    <row r="37" spans="1:9" s="80" customFormat="1" x14ac:dyDescent="0.25">
      <c r="A37" s="85" t="s">
        <v>106</v>
      </c>
      <c r="B37" s="111">
        <v>1</v>
      </c>
      <c r="C37" s="111">
        <f t="shared" si="0"/>
        <v>68</v>
      </c>
      <c r="D37" s="111">
        <v>34</v>
      </c>
      <c r="E37" s="111">
        <v>34</v>
      </c>
      <c r="F37" s="107">
        <v>1800.0752</v>
      </c>
      <c r="G37" s="107">
        <f t="shared" si="3"/>
        <v>10.2277</v>
      </c>
      <c r="H37" s="107">
        <f t="shared" si="5"/>
        <v>695.48</v>
      </c>
      <c r="I37" s="107">
        <f t="shared" si="4"/>
        <v>859.54</v>
      </c>
    </row>
    <row r="38" spans="1:9" s="80" customFormat="1" x14ac:dyDescent="0.25">
      <c r="A38" s="85" t="s">
        <v>26</v>
      </c>
      <c r="B38" s="111">
        <v>1</v>
      </c>
      <c r="C38" s="111">
        <f t="shared" si="0"/>
        <v>96</v>
      </c>
      <c r="D38" s="111">
        <v>48</v>
      </c>
      <c r="E38" s="111">
        <v>48</v>
      </c>
      <c r="F38" s="107">
        <v>1800.0752</v>
      </c>
      <c r="G38" s="107">
        <f t="shared" si="3"/>
        <v>10.2277</v>
      </c>
      <c r="H38" s="107">
        <f t="shared" si="5"/>
        <v>981.86</v>
      </c>
      <c r="I38" s="107">
        <f t="shared" si="4"/>
        <v>1213.48</v>
      </c>
    </row>
    <row r="39" spans="1:9" s="80" customFormat="1" x14ac:dyDescent="0.25">
      <c r="A39" s="85" t="s">
        <v>102</v>
      </c>
      <c r="B39" s="110">
        <v>1</v>
      </c>
      <c r="C39" s="110">
        <f t="shared" si="0"/>
        <v>240</v>
      </c>
      <c r="D39" s="111">
        <v>120</v>
      </c>
      <c r="E39" s="111">
        <v>120</v>
      </c>
      <c r="F39" s="107">
        <v>1800.0752</v>
      </c>
      <c r="G39" s="107">
        <f t="shared" si="3"/>
        <v>10.2277</v>
      </c>
      <c r="H39" s="107">
        <f t="shared" si="5"/>
        <v>2454.65</v>
      </c>
      <c r="I39" s="107">
        <f t="shared" si="4"/>
        <v>3033.7</v>
      </c>
    </row>
    <row r="40" spans="1:9" s="80" customFormat="1" x14ac:dyDescent="0.25">
      <c r="A40" s="85" t="s">
        <v>102</v>
      </c>
      <c r="B40" s="110">
        <v>1</v>
      </c>
      <c r="C40" s="110">
        <f t="shared" si="0"/>
        <v>256</v>
      </c>
      <c r="D40" s="111">
        <v>128</v>
      </c>
      <c r="E40" s="111">
        <v>128</v>
      </c>
      <c r="F40" s="107">
        <v>1800.0752</v>
      </c>
      <c r="G40" s="107">
        <f t="shared" si="3"/>
        <v>10.2277</v>
      </c>
      <c r="H40" s="107">
        <f t="shared" si="5"/>
        <v>2618.29</v>
      </c>
      <c r="I40" s="107">
        <f t="shared" si="4"/>
        <v>3235.94</v>
      </c>
    </row>
    <row r="41" spans="1:9" s="80" customFormat="1" x14ac:dyDescent="0.25">
      <c r="A41" s="85" t="s">
        <v>116</v>
      </c>
      <c r="B41" s="110">
        <v>1</v>
      </c>
      <c r="C41" s="110">
        <f t="shared" si="0"/>
        <v>160</v>
      </c>
      <c r="D41" s="111">
        <v>80</v>
      </c>
      <c r="E41" s="111">
        <v>80</v>
      </c>
      <c r="F41" s="107">
        <v>1800.0752</v>
      </c>
      <c r="G41" s="107">
        <f t="shared" si="3"/>
        <v>10.2277</v>
      </c>
      <c r="H41" s="107">
        <f t="shared" si="5"/>
        <v>1636.43</v>
      </c>
      <c r="I41" s="107">
        <f t="shared" si="4"/>
        <v>2022.46</v>
      </c>
    </row>
    <row r="42" spans="1:9" s="80" customFormat="1" x14ac:dyDescent="0.25">
      <c r="A42" s="85" t="s">
        <v>116</v>
      </c>
      <c r="B42" s="110">
        <v>1</v>
      </c>
      <c r="C42" s="110">
        <f t="shared" si="0"/>
        <v>122</v>
      </c>
      <c r="D42" s="111">
        <v>61</v>
      </c>
      <c r="E42" s="111">
        <v>61</v>
      </c>
      <c r="F42" s="107">
        <v>1800.0752</v>
      </c>
      <c r="G42" s="107">
        <f t="shared" si="3"/>
        <v>10.2277</v>
      </c>
      <c r="H42" s="107">
        <f t="shared" si="5"/>
        <v>1247.78</v>
      </c>
      <c r="I42" s="107">
        <f t="shared" si="4"/>
        <v>1542.13</v>
      </c>
    </row>
    <row r="43" spans="1:9" s="80" customFormat="1" x14ac:dyDescent="0.25">
      <c r="A43" s="85" t="s">
        <v>116</v>
      </c>
      <c r="B43" s="110">
        <v>1</v>
      </c>
      <c r="C43" s="110">
        <f t="shared" si="0"/>
        <v>48</v>
      </c>
      <c r="D43" s="111">
        <v>24</v>
      </c>
      <c r="E43" s="111">
        <v>24</v>
      </c>
      <c r="F43" s="107">
        <v>1800.0752</v>
      </c>
      <c r="G43" s="107">
        <f t="shared" si="3"/>
        <v>10.2277</v>
      </c>
      <c r="H43" s="107">
        <f t="shared" si="5"/>
        <v>490.93</v>
      </c>
      <c r="I43" s="107">
        <f t="shared" si="4"/>
        <v>606.74</v>
      </c>
    </row>
    <row r="44" spans="1:9" s="80" customFormat="1" x14ac:dyDescent="0.25">
      <c r="A44" s="85" t="s">
        <v>116</v>
      </c>
      <c r="B44" s="110">
        <v>1</v>
      </c>
      <c r="C44" s="110">
        <f t="shared" si="0"/>
        <v>192</v>
      </c>
      <c r="D44" s="111">
        <v>96</v>
      </c>
      <c r="E44" s="111">
        <v>96</v>
      </c>
      <c r="F44" s="107">
        <v>1800.0752</v>
      </c>
      <c r="G44" s="107">
        <f t="shared" si="3"/>
        <v>10.2277</v>
      </c>
      <c r="H44" s="107">
        <f t="shared" si="5"/>
        <v>1963.72</v>
      </c>
      <c r="I44" s="107">
        <f t="shared" si="4"/>
        <v>2426.96</v>
      </c>
    </row>
    <row r="45" spans="1:9" s="80" customFormat="1" x14ac:dyDescent="0.25">
      <c r="A45" s="85" t="s">
        <v>116</v>
      </c>
      <c r="B45" s="110">
        <v>1</v>
      </c>
      <c r="C45" s="110">
        <f t="shared" si="0"/>
        <v>80</v>
      </c>
      <c r="D45" s="111">
        <v>40</v>
      </c>
      <c r="E45" s="111">
        <v>40</v>
      </c>
      <c r="F45" s="107">
        <v>1800.0752</v>
      </c>
      <c r="G45" s="107">
        <f t="shared" si="3"/>
        <v>10.2277</v>
      </c>
      <c r="H45" s="107">
        <f t="shared" si="5"/>
        <v>818.22</v>
      </c>
      <c r="I45" s="107">
        <f t="shared" si="4"/>
        <v>1011.24</v>
      </c>
    </row>
    <row r="46" spans="1:9" s="80" customFormat="1" x14ac:dyDescent="0.25">
      <c r="A46" s="85" t="s">
        <v>116</v>
      </c>
      <c r="B46" s="110">
        <v>1</v>
      </c>
      <c r="C46" s="110">
        <f t="shared" si="0"/>
        <v>102</v>
      </c>
      <c r="D46" s="111">
        <v>54</v>
      </c>
      <c r="E46" s="111">
        <v>48</v>
      </c>
      <c r="F46" s="107">
        <v>1800.0752</v>
      </c>
      <c r="G46" s="107">
        <f t="shared" si="3"/>
        <v>10.2277</v>
      </c>
      <c r="H46" s="107">
        <f t="shared" si="5"/>
        <v>981.86</v>
      </c>
      <c r="I46" s="107">
        <f t="shared" si="4"/>
        <v>1213.48</v>
      </c>
    </row>
    <row r="47" spans="1:9" s="80" customFormat="1" x14ac:dyDescent="0.25">
      <c r="A47" s="85" t="s">
        <v>116</v>
      </c>
      <c r="B47" s="110">
        <v>1</v>
      </c>
      <c r="C47" s="110">
        <f t="shared" si="0"/>
        <v>109</v>
      </c>
      <c r="D47" s="111">
        <v>85</v>
      </c>
      <c r="E47" s="111">
        <v>24</v>
      </c>
      <c r="F47" s="107">
        <v>1800.0752</v>
      </c>
      <c r="G47" s="107">
        <f t="shared" si="3"/>
        <v>10.2277</v>
      </c>
      <c r="H47" s="107">
        <f t="shared" si="5"/>
        <v>490.93</v>
      </c>
      <c r="I47" s="107">
        <f t="shared" si="4"/>
        <v>606.74</v>
      </c>
    </row>
    <row r="48" spans="1:9" s="80" customFormat="1" x14ac:dyDescent="0.25">
      <c r="A48" s="85" t="s">
        <v>22</v>
      </c>
      <c r="B48" s="110">
        <v>1</v>
      </c>
      <c r="C48" s="110">
        <f t="shared" si="0"/>
        <v>184</v>
      </c>
      <c r="D48" s="111">
        <v>152</v>
      </c>
      <c r="E48" s="111">
        <v>32</v>
      </c>
      <c r="F48" s="107">
        <v>1800.0752</v>
      </c>
      <c r="G48" s="107">
        <f t="shared" si="3"/>
        <v>10.2277</v>
      </c>
      <c r="H48" s="107">
        <f t="shared" si="5"/>
        <v>654.57000000000005</v>
      </c>
      <c r="I48" s="107">
        <f t="shared" si="4"/>
        <v>808.98</v>
      </c>
    </row>
    <row r="49" spans="1:9" s="80" customFormat="1" x14ac:dyDescent="0.25">
      <c r="A49" s="85" t="s">
        <v>22</v>
      </c>
      <c r="B49" s="110">
        <v>1</v>
      </c>
      <c r="C49" s="110">
        <f t="shared" si="0"/>
        <v>144</v>
      </c>
      <c r="D49" s="111">
        <v>104</v>
      </c>
      <c r="E49" s="111">
        <v>40</v>
      </c>
      <c r="F49" s="107">
        <v>1800.0752</v>
      </c>
      <c r="G49" s="107">
        <f t="shared" si="3"/>
        <v>10.2277</v>
      </c>
      <c r="H49" s="107">
        <f t="shared" si="5"/>
        <v>818.22</v>
      </c>
      <c r="I49" s="108">
        <f>ROUND(H49*1.2077,2)</f>
        <v>988.16</v>
      </c>
    </row>
    <row r="50" spans="1:9" s="80" customFormat="1" x14ac:dyDescent="0.25">
      <c r="A50" s="85" t="s">
        <v>22</v>
      </c>
      <c r="B50" s="110">
        <v>1</v>
      </c>
      <c r="C50" s="110">
        <f t="shared" si="0"/>
        <v>104</v>
      </c>
      <c r="D50" s="111">
        <v>64</v>
      </c>
      <c r="E50" s="111">
        <v>40</v>
      </c>
      <c r="F50" s="107">
        <v>1800.0752</v>
      </c>
      <c r="G50" s="107">
        <f t="shared" si="3"/>
        <v>10.2277</v>
      </c>
      <c r="H50" s="107">
        <f t="shared" si="5"/>
        <v>818.22</v>
      </c>
      <c r="I50" s="108">
        <f>ROUND(H50*1.2077,2)</f>
        <v>988.16</v>
      </c>
    </row>
    <row r="51" spans="1:9" s="80" customFormat="1" x14ac:dyDescent="0.25">
      <c r="A51" s="85" t="s">
        <v>22</v>
      </c>
      <c r="B51" s="110">
        <v>1</v>
      </c>
      <c r="C51" s="110">
        <f t="shared" si="0"/>
        <v>184</v>
      </c>
      <c r="D51" s="111">
        <v>176</v>
      </c>
      <c r="E51" s="111">
        <v>8</v>
      </c>
      <c r="F51" s="107">
        <v>1800.0752</v>
      </c>
      <c r="G51" s="107">
        <f t="shared" si="3"/>
        <v>10.2277</v>
      </c>
      <c r="H51" s="107">
        <f t="shared" si="5"/>
        <v>163.63999999999999</v>
      </c>
      <c r="I51" s="107">
        <f t="shared" si="4"/>
        <v>202.24</v>
      </c>
    </row>
    <row r="52" spans="1:9" s="80" customFormat="1" x14ac:dyDescent="0.25">
      <c r="A52" s="85" t="s">
        <v>22</v>
      </c>
      <c r="B52" s="110">
        <v>1</v>
      </c>
      <c r="C52" s="110">
        <f t="shared" si="0"/>
        <v>64</v>
      </c>
      <c r="D52" s="111">
        <v>32</v>
      </c>
      <c r="E52" s="111">
        <v>32</v>
      </c>
      <c r="F52" s="107">
        <v>1800.0752</v>
      </c>
      <c r="G52" s="107">
        <f t="shared" si="3"/>
        <v>10.2277</v>
      </c>
      <c r="H52" s="107">
        <f t="shared" si="5"/>
        <v>654.57000000000005</v>
      </c>
      <c r="I52" s="108">
        <f>ROUND(H52*1.2077,2)</f>
        <v>790.52</v>
      </c>
    </row>
    <row r="53" spans="1:9" s="80" customFormat="1" x14ac:dyDescent="0.25">
      <c r="A53" s="85" t="s">
        <v>22</v>
      </c>
      <c r="B53" s="110">
        <v>1</v>
      </c>
      <c r="C53" s="110">
        <f t="shared" si="0"/>
        <v>80</v>
      </c>
      <c r="D53" s="111">
        <v>48</v>
      </c>
      <c r="E53" s="111">
        <v>32</v>
      </c>
      <c r="F53" s="107">
        <v>1800.0752</v>
      </c>
      <c r="G53" s="107">
        <f t="shared" si="3"/>
        <v>10.2277</v>
      </c>
      <c r="H53" s="107">
        <f t="shared" si="5"/>
        <v>654.57000000000005</v>
      </c>
      <c r="I53" s="107">
        <f t="shared" ref="I53:I61" si="6">ROUND(H53*1.2359,2)</f>
        <v>808.98</v>
      </c>
    </row>
    <row r="54" spans="1:9" s="80" customFormat="1" x14ac:dyDescent="0.25">
      <c r="A54" s="85" t="s">
        <v>22</v>
      </c>
      <c r="B54" s="111">
        <v>1</v>
      </c>
      <c r="C54" s="111">
        <f t="shared" si="0"/>
        <v>176</v>
      </c>
      <c r="D54" s="111">
        <v>88</v>
      </c>
      <c r="E54" s="111">
        <v>88</v>
      </c>
      <c r="F54" s="107">
        <v>1800.0752</v>
      </c>
      <c r="G54" s="107">
        <f t="shared" si="3"/>
        <v>10.2277</v>
      </c>
      <c r="H54" s="107">
        <f t="shared" si="5"/>
        <v>1800.08</v>
      </c>
      <c r="I54" s="107">
        <f t="shared" si="6"/>
        <v>2224.7199999999998</v>
      </c>
    </row>
    <row r="55" spans="1:9" s="80" customFormat="1" x14ac:dyDescent="0.25">
      <c r="A55" s="85" t="s">
        <v>22</v>
      </c>
      <c r="B55" s="111">
        <v>1</v>
      </c>
      <c r="C55" s="111">
        <f t="shared" si="0"/>
        <v>168</v>
      </c>
      <c r="D55" s="111">
        <v>96</v>
      </c>
      <c r="E55" s="111">
        <v>72</v>
      </c>
      <c r="F55" s="107">
        <v>1800.0752</v>
      </c>
      <c r="G55" s="107">
        <f t="shared" si="3"/>
        <v>10.2277</v>
      </c>
      <c r="H55" s="107">
        <f t="shared" si="5"/>
        <v>1472.79</v>
      </c>
      <c r="I55" s="107">
        <f t="shared" si="6"/>
        <v>1820.22</v>
      </c>
    </row>
    <row r="56" spans="1:9" s="80" customFormat="1" x14ac:dyDescent="0.25">
      <c r="A56" s="85" t="s">
        <v>117</v>
      </c>
      <c r="B56" s="110">
        <v>1</v>
      </c>
      <c r="C56" s="110">
        <f t="shared" si="0"/>
        <v>32</v>
      </c>
      <c r="D56" s="111">
        <v>16</v>
      </c>
      <c r="E56" s="111">
        <v>16</v>
      </c>
      <c r="F56" s="107">
        <v>1800.0752</v>
      </c>
      <c r="G56" s="107">
        <f t="shared" si="3"/>
        <v>10.2277</v>
      </c>
      <c r="H56" s="107">
        <f t="shared" si="5"/>
        <v>327.29000000000002</v>
      </c>
      <c r="I56" s="107">
        <f t="shared" si="6"/>
        <v>404.5</v>
      </c>
    </row>
    <row r="57" spans="1:9" s="80" customFormat="1" x14ac:dyDescent="0.25">
      <c r="A57" s="85" t="s">
        <v>117</v>
      </c>
      <c r="B57" s="110">
        <v>1</v>
      </c>
      <c r="C57" s="110">
        <f t="shared" si="0"/>
        <v>195</v>
      </c>
      <c r="D57" s="111">
        <v>97.5</v>
      </c>
      <c r="E57" s="111">
        <v>97.5</v>
      </c>
      <c r="F57" s="107">
        <v>1800.0752</v>
      </c>
      <c r="G57" s="107">
        <f t="shared" si="3"/>
        <v>10.2277</v>
      </c>
      <c r="H57" s="107">
        <f t="shared" si="5"/>
        <v>1994.4</v>
      </c>
      <c r="I57" s="107">
        <f t="shared" si="6"/>
        <v>2464.88</v>
      </c>
    </row>
    <row r="58" spans="1:9" s="80" customFormat="1" x14ac:dyDescent="0.25">
      <c r="A58" s="85" t="s">
        <v>117</v>
      </c>
      <c r="B58" s="110">
        <v>1</v>
      </c>
      <c r="C58" s="110">
        <f t="shared" si="0"/>
        <v>211</v>
      </c>
      <c r="D58" s="111">
        <v>105.5</v>
      </c>
      <c r="E58" s="111">
        <v>105.5</v>
      </c>
      <c r="F58" s="107">
        <v>1800.0752</v>
      </c>
      <c r="G58" s="107">
        <f t="shared" si="3"/>
        <v>10.2277</v>
      </c>
      <c r="H58" s="107">
        <f t="shared" si="5"/>
        <v>2158.04</v>
      </c>
      <c r="I58" s="107">
        <f t="shared" si="6"/>
        <v>2667.12</v>
      </c>
    </row>
    <row r="59" spans="1:9" s="80" customFormat="1" x14ac:dyDescent="0.25">
      <c r="A59" s="85" t="s">
        <v>117</v>
      </c>
      <c r="B59" s="111">
        <v>1</v>
      </c>
      <c r="C59" s="111">
        <f t="shared" si="0"/>
        <v>112</v>
      </c>
      <c r="D59" s="111">
        <v>56</v>
      </c>
      <c r="E59" s="111">
        <v>56</v>
      </c>
      <c r="F59" s="107">
        <v>1800.0752</v>
      </c>
      <c r="G59" s="107">
        <f t="shared" si="3"/>
        <v>10.2277</v>
      </c>
      <c r="H59" s="107">
        <f t="shared" si="5"/>
        <v>1145.5</v>
      </c>
      <c r="I59" s="107">
        <f t="shared" si="6"/>
        <v>1415.72</v>
      </c>
    </row>
    <row r="60" spans="1:9" s="80" customFormat="1" x14ac:dyDescent="0.25">
      <c r="A60" s="85" t="s">
        <v>107</v>
      </c>
      <c r="B60" s="110">
        <v>1</v>
      </c>
      <c r="C60" s="110">
        <f t="shared" si="0"/>
        <v>217.5</v>
      </c>
      <c r="D60" s="111">
        <v>176</v>
      </c>
      <c r="E60" s="111">
        <v>41.5</v>
      </c>
      <c r="F60" s="107">
        <v>1800.0752</v>
      </c>
      <c r="G60" s="107">
        <f t="shared" si="3"/>
        <v>10.2277</v>
      </c>
      <c r="H60" s="107">
        <f t="shared" si="5"/>
        <v>848.9</v>
      </c>
      <c r="I60" s="107">
        <f t="shared" si="6"/>
        <v>1049.1600000000001</v>
      </c>
    </row>
    <row r="61" spans="1:9" s="80" customFormat="1" x14ac:dyDescent="0.25">
      <c r="A61" s="85" t="s">
        <v>107</v>
      </c>
      <c r="B61" s="110">
        <v>1</v>
      </c>
      <c r="C61" s="110">
        <f t="shared" si="0"/>
        <v>209</v>
      </c>
      <c r="D61" s="111">
        <v>176</v>
      </c>
      <c r="E61" s="111">
        <v>33</v>
      </c>
      <c r="F61" s="107">
        <v>1800.0752</v>
      </c>
      <c r="G61" s="107">
        <f t="shared" si="3"/>
        <v>10.2277</v>
      </c>
      <c r="H61" s="107">
        <f t="shared" si="5"/>
        <v>675.03</v>
      </c>
      <c r="I61" s="107">
        <f t="shared" si="6"/>
        <v>834.27</v>
      </c>
    </row>
    <row r="62" spans="1:9" s="80" customFormat="1" x14ac:dyDescent="0.25">
      <c r="A62" s="85" t="s">
        <v>107</v>
      </c>
      <c r="B62" s="110">
        <v>1</v>
      </c>
      <c r="C62" s="110">
        <f t="shared" si="0"/>
        <v>136</v>
      </c>
      <c r="D62" s="111">
        <v>120</v>
      </c>
      <c r="E62" s="111">
        <v>16</v>
      </c>
      <c r="F62" s="107">
        <v>1800.0752</v>
      </c>
      <c r="G62" s="107">
        <f t="shared" si="3"/>
        <v>10.2277</v>
      </c>
      <c r="H62" s="107">
        <f t="shared" si="5"/>
        <v>327.29000000000002</v>
      </c>
      <c r="I62" s="107">
        <f t="shared" si="4"/>
        <v>404.5</v>
      </c>
    </row>
    <row r="63" spans="1:9" s="80" customFormat="1" x14ac:dyDescent="0.25">
      <c r="A63" s="85" t="s">
        <v>107</v>
      </c>
      <c r="B63" s="111">
        <v>1</v>
      </c>
      <c r="C63" s="111">
        <f t="shared" si="0"/>
        <v>72</v>
      </c>
      <c r="D63" s="111">
        <v>64</v>
      </c>
      <c r="E63" s="111">
        <v>8</v>
      </c>
      <c r="F63" s="107">
        <v>1800.0752</v>
      </c>
      <c r="G63" s="107">
        <f t="shared" si="3"/>
        <v>10.2277</v>
      </c>
      <c r="H63" s="107">
        <f t="shared" si="5"/>
        <v>163.63999999999999</v>
      </c>
      <c r="I63" s="108">
        <f>ROUND(H63*1.2077,2)</f>
        <v>197.63</v>
      </c>
    </row>
    <row r="64" spans="1:9" s="80" customFormat="1" ht="33" x14ac:dyDescent="0.25">
      <c r="A64" s="95" t="s">
        <v>239</v>
      </c>
      <c r="B64" s="114">
        <f>SUM(B65:B106)</f>
        <v>42</v>
      </c>
      <c r="C64" s="114"/>
      <c r="D64" s="114"/>
      <c r="E64" s="114">
        <f>SUM(E65:E106)</f>
        <v>1316.5</v>
      </c>
      <c r="F64" s="102"/>
      <c r="G64" s="102"/>
      <c r="H64" s="102">
        <f>SUM(H65:H106)</f>
        <v>17654.41</v>
      </c>
      <c r="I64" s="102">
        <f>SUM(I65:I106)</f>
        <v>21819.079999999998</v>
      </c>
    </row>
    <row r="65" spans="1:9" x14ac:dyDescent="0.25">
      <c r="A65" s="85" t="s">
        <v>118</v>
      </c>
      <c r="B65" s="111">
        <v>1</v>
      </c>
      <c r="C65" s="111">
        <f>D65+E65</f>
        <v>180</v>
      </c>
      <c r="D65" s="111">
        <v>168</v>
      </c>
      <c r="E65" s="111">
        <v>12</v>
      </c>
      <c r="F65" s="107">
        <v>1250.04</v>
      </c>
      <c r="G65" s="107">
        <f>F65/176</f>
        <v>7.1025</v>
      </c>
      <c r="H65" s="107">
        <f t="shared" ref="H65:H105" si="7">ROUND(E65*G65*2,2)</f>
        <v>170.46</v>
      </c>
      <c r="I65" s="107">
        <f t="shared" ref="I65" si="8">ROUND(H65*1.2359,2)</f>
        <v>210.67</v>
      </c>
    </row>
    <row r="66" spans="1:9" s="80" customFormat="1" x14ac:dyDescent="0.25">
      <c r="A66" s="85" t="s">
        <v>108</v>
      </c>
      <c r="B66" s="111">
        <v>1</v>
      </c>
      <c r="C66" s="111">
        <f>D66+E66</f>
        <v>240</v>
      </c>
      <c r="D66" s="111">
        <v>168</v>
      </c>
      <c r="E66" s="111">
        <v>72</v>
      </c>
      <c r="F66" s="107">
        <v>1119.8175999999999</v>
      </c>
      <c r="G66" s="107">
        <f t="shared" ref="G66:G81" si="9">F66/176</f>
        <v>6.3625999999999996</v>
      </c>
      <c r="H66" s="107">
        <f t="shared" si="7"/>
        <v>916.21</v>
      </c>
      <c r="I66" s="107">
        <f t="shared" si="4"/>
        <v>1132.3399999999999</v>
      </c>
    </row>
    <row r="67" spans="1:9" s="80" customFormat="1" x14ac:dyDescent="0.25">
      <c r="A67" s="85" t="s">
        <v>108</v>
      </c>
      <c r="B67" s="111">
        <v>1</v>
      </c>
      <c r="C67" s="111">
        <f t="shared" ref="C67:C106" si="10">D67+E67</f>
        <v>48</v>
      </c>
      <c r="D67" s="111">
        <v>24</v>
      </c>
      <c r="E67" s="111">
        <v>24</v>
      </c>
      <c r="F67" s="107">
        <v>1119.8175999999999</v>
      </c>
      <c r="G67" s="107">
        <f t="shared" si="9"/>
        <v>6.3625999999999996</v>
      </c>
      <c r="H67" s="107">
        <f t="shared" si="7"/>
        <v>305.39999999999998</v>
      </c>
      <c r="I67" s="107">
        <f t="shared" si="4"/>
        <v>377.44</v>
      </c>
    </row>
    <row r="68" spans="1:9" s="80" customFormat="1" x14ac:dyDescent="0.25">
      <c r="A68" s="85" t="s">
        <v>108</v>
      </c>
      <c r="B68" s="111">
        <v>1</v>
      </c>
      <c r="C68" s="111">
        <f t="shared" si="10"/>
        <v>240</v>
      </c>
      <c r="D68" s="111">
        <v>176</v>
      </c>
      <c r="E68" s="111">
        <v>64</v>
      </c>
      <c r="F68" s="107">
        <v>1119.8175999999999</v>
      </c>
      <c r="G68" s="107">
        <f t="shared" si="9"/>
        <v>6.3625999999999996</v>
      </c>
      <c r="H68" s="107">
        <f t="shared" si="7"/>
        <v>814.41</v>
      </c>
      <c r="I68" s="107">
        <f t="shared" si="4"/>
        <v>1006.53</v>
      </c>
    </row>
    <row r="69" spans="1:9" s="80" customFormat="1" x14ac:dyDescent="0.25">
      <c r="A69" s="85" t="s">
        <v>108</v>
      </c>
      <c r="B69" s="111">
        <v>1</v>
      </c>
      <c r="C69" s="111">
        <f t="shared" si="10"/>
        <v>208</v>
      </c>
      <c r="D69" s="111">
        <v>176</v>
      </c>
      <c r="E69" s="111">
        <v>32</v>
      </c>
      <c r="F69" s="107">
        <v>1119.8175999999999</v>
      </c>
      <c r="G69" s="107">
        <f t="shared" si="9"/>
        <v>6.3625999999999996</v>
      </c>
      <c r="H69" s="107">
        <f t="shared" si="7"/>
        <v>407.21</v>
      </c>
      <c r="I69" s="107">
        <f t="shared" si="4"/>
        <v>503.27</v>
      </c>
    </row>
    <row r="70" spans="1:9" s="80" customFormat="1" x14ac:dyDescent="0.25">
      <c r="A70" s="85" t="s">
        <v>108</v>
      </c>
      <c r="B70" s="111">
        <v>1</v>
      </c>
      <c r="C70" s="111">
        <f t="shared" si="10"/>
        <v>192</v>
      </c>
      <c r="D70" s="111">
        <v>176</v>
      </c>
      <c r="E70" s="111">
        <v>16</v>
      </c>
      <c r="F70" s="107">
        <v>1119.8175999999999</v>
      </c>
      <c r="G70" s="107">
        <f t="shared" si="9"/>
        <v>6.3625999999999996</v>
      </c>
      <c r="H70" s="107">
        <f t="shared" si="7"/>
        <v>203.6</v>
      </c>
      <c r="I70" s="107">
        <f t="shared" si="4"/>
        <v>251.63</v>
      </c>
    </row>
    <row r="71" spans="1:9" s="80" customFormat="1" x14ac:dyDescent="0.25">
      <c r="A71" s="85" t="s">
        <v>108</v>
      </c>
      <c r="B71" s="111">
        <v>1</v>
      </c>
      <c r="C71" s="111">
        <f t="shared" si="10"/>
        <v>152</v>
      </c>
      <c r="D71" s="111">
        <v>128</v>
      </c>
      <c r="E71" s="111">
        <v>24</v>
      </c>
      <c r="F71" s="107">
        <v>1119.8175999999999</v>
      </c>
      <c r="G71" s="107">
        <f t="shared" si="9"/>
        <v>6.3625999999999996</v>
      </c>
      <c r="H71" s="107">
        <f t="shared" si="7"/>
        <v>305.39999999999998</v>
      </c>
      <c r="I71" s="107">
        <f t="shared" si="4"/>
        <v>377.44</v>
      </c>
    </row>
    <row r="72" spans="1:9" s="80" customFormat="1" x14ac:dyDescent="0.25">
      <c r="A72" s="85" t="s">
        <v>108</v>
      </c>
      <c r="B72" s="111">
        <v>1</v>
      </c>
      <c r="C72" s="111">
        <f t="shared" si="10"/>
        <v>196</v>
      </c>
      <c r="D72" s="111">
        <v>176</v>
      </c>
      <c r="E72" s="111">
        <v>20</v>
      </c>
      <c r="F72" s="107">
        <v>1119.8175999999999</v>
      </c>
      <c r="G72" s="107">
        <f t="shared" si="9"/>
        <v>6.3625999999999996</v>
      </c>
      <c r="H72" s="107">
        <f t="shared" si="7"/>
        <v>254.5</v>
      </c>
      <c r="I72" s="107">
        <f t="shared" si="4"/>
        <v>314.54000000000002</v>
      </c>
    </row>
    <row r="73" spans="1:9" s="80" customFormat="1" x14ac:dyDescent="0.25">
      <c r="A73" s="85" t="s">
        <v>108</v>
      </c>
      <c r="B73" s="111">
        <v>1</v>
      </c>
      <c r="C73" s="111">
        <f t="shared" si="10"/>
        <v>188</v>
      </c>
      <c r="D73" s="111">
        <v>176</v>
      </c>
      <c r="E73" s="111">
        <v>12</v>
      </c>
      <c r="F73" s="107">
        <v>1119.8175999999999</v>
      </c>
      <c r="G73" s="107">
        <f t="shared" si="9"/>
        <v>6.3625999999999996</v>
      </c>
      <c r="H73" s="107">
        <f t="shared" si="7"/>
        <v>152.69999999999999</v>
      </c>
      <c r="I73" s="107">
        <f t="shared" si="4"/>
        <v>188.72</v>
      </c>
    </row>
    <row r="74" spans="1:9" s="80" customFormat="1" x14ac:dyDescent="0.25">
      <c r="A74" s="85" t="s">
        <v>108</v>
      </c>
      <c r="B74" s="111">
        <v>1</v>
      </c>
      <c r="C74" s="111">
        <f t="shared" si="10"/>
        <v>84</v>
      </c>
      <c r="D74" s="111">
        <v>72</v>
      </c>
      <c r="E74" s="111">
        <v>12</v>
      </c>
      <c r="F74" s="107">
        <v>1119.8175999999999</v>
      </c>
      <c r="G74" s="107">
        <f t="shared" si="9"/>
        <v>6.3625999999999996</v>
      </c>
      <c r="H74" s="107">
        <f t="shared" si="7"/>
        <v>152.69999999999999</v>
      </c>
      <c r="I74" s="107">
        <f t="shared" si="4"/>
        <v>188.72</v>
      </c>
    </row>
    <row r="75" spans="1:9" s="80" customFormat="1" x14ac:dyDescent="0.25">
      <c r="A75" s="85" t="s">
        <v>108</v>
      </c>
      <c r="B75" s="111">
        <v>1</v>
      </c>
      <c r="C75" s="111">
        <f t="shared" si="10"/>
        <v>140</v>
      </c>
      <c r="D75" s="111">
        <v>120</v>
      </c>
      <c r="E75" s="111">
        <v>20</v>
      </c>
      <c r="F75" s="107">
        <v>1119.8175999999999</v>
      </c>
      <c r="G75" s="107">
        <f t="shared" si="9"/>
        <v>6.3625999999999996</v>
      </c>
      <c r="H75" s="107">
        <f t="shared" si="7"/>
        <v>254.5</v>
      </c>
      <c r="I75" s="107">
        <f t="shared" si="4"/>
        <v>314.54000000000002</v>
      </c>
    </row>
    <row r="76" spans="1:9" s="80" customFormat="1" x14ac:dyDescent="0.25">
      <c r="A76" s="85" t="s">
        <v>108</v>
      </c>
      <c r="B76" s="111">
        <v>1</v>
      </c>
      <c r="C76" s="111">
        <f t="shared" si="10"/>
        <v>192</v>
      </c>
      <c r="D76" s="111">
        <v>152</v>
      </c>
      <c r="E76" s="111">
        <v>40</v>
      </c>
      <c r="F76" s="107">
        <v>1119.8175999999999</v>
      </c>
      <c r="G76" s="107">
        <f t="shared" si="9"/>
        <v>6.3625999999999996</v>
      </c>
      <c r="H76" s="107">
        <f t="shared" si="7"/>
        <v>509.01</v>
      </c>
      <c r="I76" s="107">
        <f t="shared" si="4"/>
        <v>629.09</v>
      </c>
    </row>
    <row r="77" spans="1:9" s="80" customFormat="1" x14ac:dyDescent="0.25">
      <c r="A77" s="85" t="s">
        <v>108</v>
      </c>
      <c r="B77" s="111">
        <v>1</v>
      </c>
      <c r="C77" s="111">
        <f t="shared" si="10"/>
        <v>124</v>
      </c>
      <c r="D77" s="111">
        <v>96</v>
      </c>
      <c r="E77" s="111">
        <v>28</v>
      </c>
      <c r="F77" s="107">
        <v>1119.8175999999999</v>
      </c>
      <c r="G77" s="107">
        <f t="shared" si="9"/>
        <v>6.3625999999999996</v>
      </c>
      <c r="H77" s="107">
        <f t="shared" si="7"/>
        <v>356.31</v>
      </c>
      <c r="I77" s="107">
        <f t="shared" si="4"/>
        <v>440.36</v>
      </c>
    </row>
    <row r="78" spans="1:9" s="80" customFormat="1" x14ac:dyDescent="0.25">
      <c r="A78" s="85" t="s">
        <v>108</v>
      </c>
      <c r="B78" s="111">
        <v>1</v>
      </c>
      <c r="C78" s="111">
        <f t="shared" si="10"/>
        <v>196</v>
      </c>
      <c r="D78" s="111">
        <v>176</v>
      </c>
      <c r="E78" s="111">
        <v>20</v>
      </c>
      <c r="F78" s="107">
        <v>1119.8175999999999</v>
      </c>
      <c r="G78" s="107">
        <f t="shared" si="9"/>
        <v>6.3625999999999996</v>
      </c>
      <c r="H78" s="107">
        <f t="shared" si="7"/>
        <v>254.5</v>
      </c>
      <c r="I78" s="107">
        <f t="shared" si="4"/>
        <v>314.54000000000002</v>
      </c>
    </row>
    <row r="79" spans="1:9" s="80" customFormat="1" x14ac:dyDescent="0.25">
      <c r="A79" s="85" t="s">
        <v>108</v>
      </c>
      <c r="B79" s="111">
        <v>1</v>
      </c>
      <c r="C79" s="111">
        <f t="shared" si="10"/>
        <v>180</v>
      </c>
      <c r="D79" s="111">
        <v>168</v>
      </c>
      <c r="E79" s="111">
        <v>12</v>
      </c>
      <c r="F79" s="107">
        <v>1119.8175999999999</v>
      </c>
      <c r="G79" s="107">
        <f t="shared" si="9"/>
        <v>6.3625999999999996</v>
      </c>
      <c r="H79" s="107">
        <f t="shared" si="7"/>
        <v>152.69999999999999</v>
      </c>
      <c r="I79" s="107">
        <f t="shared" si="4"/>
        <v>188.72</v>
      </c>
    </row>
    <row r="80" spans="1:9" s="80" customFormat="1" x14ac:dyDescent="0.25">
      <c r="A80" s="85" t="s">
        <v>108</v>
      </c>
      <c r="B80" s="111">
        <v>1</v>
      </c>
      <c r="C80" s="111">
        <f t="shared" si="10"/>
        <v>232</v>
      </c>
      <c r="D80" s="111">
        <v>176</v>
      </c>
      <c r="E80" s="111">
        <v>56</v>
      </c>
      <c r="F80" s="107">
        <v>1119.8175999999999</v>
      </c>
      <c r="G80" s="107">
        <f t="shared" si="9"/>
        <v>6.3625999999999996</v>
      </c>
      <c r="H80" s="107">
        <f t="shared" si="7"/>
        <v>712.61</v>
      </c>
      <c r="I80" s="107">
        <f t="shared" si="4"/>
        <v>880.71</v>
      </c>
    </row>
    <row r="81" spans="1:9" s="80" customFormat="1" x14ac:dyDescent="0.25">
      <c r="A81" s="85" t="s">
        <v>108</v>
      </c>
      <c r="B81" s="111">
        <v>1</v>
      </c>
      <c r="C81" s="111">
        <f t="shared" si="10"/>
        <v>212</v>
      </c>
      <c r="D81" s="111">
        <v>176</v>
      </c>
      <c r="E81" s="111">
        <v>36</v>
      </c>
      <c r="F81" s="107">
        <v>1119.8175999999999</v>
      </c>
      <c r="G81" s="107">
        <f t="shared" si="9"/>
        <v>6.3625999999999996</v>
      </c>
      <c r="H81" s="107">
        <f t="shared" si="7"/>
        <v>458.11</v>
      </c>
      <c r="I81" s="107">
        <f t="shared" si="4"/>
        <v>566.17999999999995</v>
      </c>
    </row>
    <row r="82" spans="1:9" s="80" customFormat="1" x14ac:dyDescent="0.25">
      <c r="A82" s="85" t="s">
        <v>108</v>
      </c>
      <c r="B82" s="111">
        <v>1</v>
      </c>
      <c r="C82" s="111">
        <f t="shared" si="10"/>
        <v>192</v>
      </c>
      <c r="D82" s="111">
        <v>176</v>
      </c>
      <c r="E82" s="111">
        <v>16</v>
      </c>
      <c r="F82" s="107">
        <v>1119.8175999999999</v>
      </c>
      <c r="G82" s="107">
        <f>F82/176</f>
        <v>6.3625999999999996</v>
      </c>
      <c r="H82" s="107">
        <f t="shared" si="7"/>
        <v>203.6</v>
      </c>
      <c r="I82" s="107">
        <f t="shared" si="4"/>
        <v>251.63</v>
      </c>
    </row>
    <row r="83" spans="1:9" s="80" customFormat="1" x14ac:dyDescent="0.25">
      <c r="A83" s="85" t="s">
        <v>108</v>
      </c>
      <c r="B83" s="111">
        <v>1</v>
      </c>
      <c r="C83" s="111">
        <f t="shared" si="10"/>
        <v>130</v>
      </c>
      <c r="D83" s="111">
        <v>120</v>
      </c>
      <c r="E83" s="111">
        <v>10</v>
      </c>
      <c r="F83" s="107">
        <v>1070.08</v>
      </c>
      <c r="G83" s="107">
        <f>F83/176</f>
        <v>6.0799999999999992</v>
      </c>
      <c r="H83" s="107">
        <f t="shared" si="7"/>
        <v>121.6</v>
      </c>
      <c r="I83" s="107">
        <f t="shared" si="4"/>
        <v>150.29</v>
      </c>
    </row>
    <row r="84" spans="1:9" s="80" customFormat="1" x14ac:dyDescent="0.25">
      <c r="A84" s="85" t="s">
        <v>108</v>
      </c>
      <c r="B84" s="111">
        <v>1</v>
      </c>
      <c r="C84" s="111">
        <f t="shared" si="10"/>
        <v>142</v>
      </c>
      <c r="D84" s="111">
        <v>128</v>
      </c>
      <c r="E84" s="111">
        <v>14</v>
      </c>
      <c r="F84" s="107">
        <v>1070.08</v>
      </c>
      <c r="G84" s="107">
        <f>F84/176</f>
        <v>6.0799999999999992</v>
      </c>
      <c r="H84" s="107">
        <f t="shared" si="7"/>
        <v>170.24</v>
      </c>
      <c r="I84" s="107">
        <f t="shared" si="4"/>
        <v>210.4</v>
      </c>
    </row>
    <row r="85" spans="1:9" s="80" customFormat="1" x14ac:dyDescent="0.25">
      <c r="A85" s="85" t="s">
        <v>108</v>
      </c>
      <c r="B85" s="111">
        <v>1</v>
      </c>
      <c r="C85" s="111">
        <f t="shared" si="10"/>
        <v>192</v>
      </c>
      <c r="D85" s="111">
        <v>168</v>
      </c>
      <c r="E85" s="111">
        <v>24</v>
      </c>
      <c r="F85" s="107">
        <v>1119.8175999999999</v>
      </c>
      <c r="G85" s="107">
        <f t="shared" ref="G85:G91" si="11">F85/176</f>
        <v>6.3625999999999996</v>
      </c>
      <c r="H85" s="107">
        <f t="shared" si="7"/>
        <v>305.39999999999998</v>
      </c>
      <c r="I85" s="107">
        <f t="shared" si="4"/>
        <v>377.44</v>
      </c>
    </row>
    <row r="86" spans="1:9" s="80" customFormat="1" x14ac:dyDescent="0.25">
      <c r="A86" s="85" t="s">
        <v>108</v>
      </c>
      <c r="B86" s="111">
        <v>1</v>
      </c>
      <c r="C86" s="111">
        <f t="shared" si="10"/>
        <v>156</v>
      </c>
      <c r="D86" s="111">
        <v>152</v>
      </c>
      <c r="E86" s="111">
        <v>4</v>
      </c>
      <c r="F86" s="107">
        <v>1119.8175999999999</v>
      </c>
      <c r="G86" s="107">
        <f t="shared" si="11"/>
        <v>6.3625999999999996</v>
      </c>
      <c r="H86" s="107">
        <f t="shared" si="7"/>
        <v>50.9</v>
      </c>
      <c r="I86" s="107">
        <f t="shared" si="4"/>
        <v>62.91</v>
      </c>
    </row>
    <row r="87" spans="1:9" s="80" customFormat="1" x14ac:dyDescent="0.25">
      <c r="A87" s="85" t="s">
        <v>108</v>
      </c>
      <c r="B87" s="111">
        <v>1</v>
      </c>
      <c r="C87" s="111">
        <f t="shared" si="10"/>
        <v>192</v>
      </c>
      <c r="D87" s="111">
        <v>176</v>
      </c>
      <c r="E87" s="111">
        <v>16</v>
      </c>
      <c r="F87" s="107">
        <v>1119.8175999999999</v>
      </c>
      <c r="G87" s="107">
        <f t="shared" si="11"/>
        <v>6.3625999999999996</v>
      </c>
      <c r="H87" s="107">
        <f t="shared" si="7"/>
        <v>203.6</v>
      </c>
      <c r="I87" s="107">
        <f t="shared" si="4"/>
        <v>251.63</v>
      </c>
    </row>
    <row r="88" spans="1:9" s="80" customFormat="1" x14ac:dyDescent="0.25">
      <c r="A88" s="85" t="s">
        <v>108</v>
      </c>
      <c r="B88" s="111">
        <v>1</v>
      </c>
      <c r="C88" s="111">
        <f t="shared" si="10"/>
        <v>216</v>
      </c>
      <c r="D88" s="111">
        <v>176</v>
      </c>
      <c r="E88" s="111">
        <v>40</v>
      </c>
      <c r="F88" s="107">
        <v>1119.8175999999999</v>
      </c>
      <c r="G88" s="107">
        <f t="shared" si="11"/>
        <v>6.3625999999999996</v>
      </c>
      <c r="H88" s="107">
        <f t="shared" si="7"/>
        <v>509.01</v>
      </c>
      <c r="I88" s="107">
        <f t="shared" si="4"/>
        <v>629.09</v>
      </c>
    </row>
    <row r="89" spans="1:9" s="80" customFormat="1" x14ac:dyDescent="0.25">
      <c r="A89" s="85" t="s">
        <v>108</v>
      </c>
      <c r="B89" s="111">
        <v>1</v>
      </c>
      <c r="C89" s="111">
        <f t="shared" si="10"/>
        <v>68</v>
      </c>
      <c r="D89" s="111">
        <v>40</v>
      </c>
      <c r="E89" s="111">
        <v>28</v>
      </c>
      <c r="F89" s="107">
        <v>1119.8175999999999</v>
      </c>
      <c r="G89" s="107">
        <f t="shared" si="11"/>
        <v>6.3625999999999996</v>
      </c>
      <c r="H89" s="107">
        <f t="shared" si="7"/>
        <v>356.31</v>
      </c>
      <c r="I89" s="107">
        <f t="shared" ref="I89:I106" si="12">ROUND(H89*1.2359,2)</f>
        <v>440.36</v>
      </c>
    </row>
    <row r="90" spans="1:9" s="80" customFormat="1" x14ac:dyDescent="0.25">
      <c r="A90" s="85" t="s">
        <v>108</v>
      </c>
      <c r="B90" s="111">
        <v>1</v>
      </c>
      <c r="C90" s="111">
        <f t="shared" si="10"/>
        <v>220</v>
      </c>
      <c r="D90" s="111">
        <v>176</v>
      </c>
      <c r="E90" s="111">
        <v>44</v>
      </c>
      <c r="F90" s="107">
        <v>1119.8175999999999</v>
      </c>
      <c r="G90" s="107">
        <f t="shared" si="11"/>
        <v>6.3625999999999996</v>
      </c>
      <c r="H90" s="107">
        <f t="shared" si="7"/>
        <v>559.91</v>
      </c>
      <c r="I90" s="107">
        <f t="shared" si="12"/>
        <v>691.99</v>
      </c>
    </row>
    <row r="91" spans="1:9" s="80" customFormat="1" x14ac:dyDescent="0.25">
      <c r="A91" s="85" t="s">
        <v>108</v>
      </c>
      <c r="B91" s="111">
        <v>1</v>
      </c>
      <c r="C91" s="111">
        <f t="shared" si="10"/>
        <v>200</v>
      </c>
      <c r="D91" s="111">
        <v>176</v>
      </c>
      <c r="E91" s="111">
        <v>24</v>
      </c>
      <c r="F91" s="107">
        <v>1119.8175999999999</v>
      </c>
      <c r="G91" s="107">
        <f t="shared" si="11"/>
        <v>6.3625999999999996</v>
      </c>
      <c r="H91" s="107">
        <f t="shared" si="7"/>
        <v>305.39999999999998</v>
      </c>
      <c r="I91" s="107">
        <f t="shared" si="12"/>
        <v>377.44</v>
      </c>
    </row>
    <row r="92" spans="1:9" s="80" customFormat="1" x14ac:dyDescent="0.25">
      <c r="A92" s="85" t="s">
        <v>108</v>
      </c>
      <c r="B92" s="111">
        <v>1</v>
      </c>
      <c r="C92" s="111">
        <f t="shared" si="10"/>
        <v>144</v>
      </c>
      <c r="D92" s="111">
        <v>136</v>
      </c>
      <c r="E92" s="111">
        <v>8</v>
      </c>
      <c r="F92" s="107">
        <v>1119.8175999999999</v>
      </c>
      <c r="G92" s="107">
        <f t="shared" ref="G92:G98" si="13">F92/176</f>
        <v>6.3625999999999996</v>
      </c>
      <c r="H92" s="107">
        <f t="shared" si="7"/>
        <v>101.8</v>
      </c>
      <c r="I92" s="107">
        <f t="shared" si="12"/>
        <v>125.81</v>
      </c>
    </row>
    <row r="93" spans="1:9" s="80" customFormat="1" x14ac:dyDescent="0.25">
      <c r="A93" s="85" t="s">
        <v>109</v>
      </c>
      <c r="B93" s="111">
        <v>1</v>
      </c>
      <c r="C93" s="111">
        <f t="shared" si="10"/>
        <v>143</v>
      </c>
      <c r="D93" s="111">
        <v>135</v>
      </c>
      <c r="E93" s="111">
        <v>8</v>
      </c>
      <c r="F93" s="107">
        <v>1098.8900000000001</v>
      </c>
      <c r="G93" s="107">
        <f t="shared" si="13"/>
        <v>6.2436931818181822</v>
      </c>
      <c r="H93" s="107">
        <f t="shared" si="7"/>
        <v>99.9</v>
      </c>
      <c r="I93" s="107">
        <f t="shared" si="12"/>
        <v>123.47</v>
      </c>
    </row>
    <row r="94" spans="1:9" s="80" customFormat="1" x14ac:dyDescent="0.25">
      <c r="A94" s="85" t="s">
        <v>109</v>
      </c>
      <c r="B94" s="111">
        <v>1</v>
      </c>
      <c r="C94" s="111">
        <f t="shared" si="10"/>
        <v>84</v>
      </c>
      <c r="D94" s="111">
        <v>56</v>
      </c>
      <c r="E94" s="111">
        <v>28</v>
      </c>
      <c r="F94" s="107">
        <v>1433.78</v>
      </c>
      <c r="G94" s="107">
        <f t="shared" si="13"/>
        <v>8.1464772727272727</v>
      </c>
      <c r="H94" s="107">
        <f t="shared" si="7"/>
        <v>456.2</v>
      </c>
      <c r="I94" s="107">
        <f t="shared" si="12"/>
        <v>563.82000000000005</v>
      </c>
    </row>
    <row r="95" spans="1:9" s="80" customFormat="1" x14ac:dyDescent="0.25">
      <c r="A95" s="85" t="s">
        <v>109</v>
      </c>
      <c r="B95" s="111">
        <v>1</v>
      </c>
      <c r="C95" s="111">
        <f t="shared" si="10"/>
        <v>240</v>
      </c>
      <c r="D95" s="111">
        <v>176</v>
      </c>
      <c r="E95" s="111">
        <v>64</v>
      </c>
      <c r="F95" s="107">
        <v>1119.8175999999999</v>
      </c>
      <c r="G95" s="107">
        <f t="shared" si="13"/>
        <v>6.3625999999999996</v>
      </c>
      <c r="H95" s="107">
        <f t="shared" si="7"/>
        <v>814.41</v>
      </c>
      <c r="I95" s="107">
        <f t="shared" si="12"/>
        <v>1006.53</v>
      </c>
    </row>
    <row r="96" spans="1:9" s="80" customFormat="1" x14ac:dyDescent="0.25">
      <c r="A96" s="85" t="s">
        <v>109</v>
      </c>
      <c r="B96" s="111">
        <v>1</v>
      </c>
      <c r="C96" s="111">
        <f t="shared" si="10"/>
        <v>240</v>
      </c>
      <c r="D96" s="111">
        <v>176</v>
      </c>
      <c r="E96" s="111">
        <v>64</v>
      </c>
      <c r="F96" s="107">
        <v>1433.78</v>
      </c>
      <c r="G96" s="107">
        <f t="shared" si="13"/>
        <v>8.1464772727272727</v>
      </c>
      <c r="H96" s="107">
        <f>ROUND(E96*G96*2,2)</f>
        <v>1042.75</v>
      </c>
      <c r="I96" s="107">
        <f t="shared" si="12"/>
        <v>1288.73</v>
      </c>
    </row>
    <row r="97" spans="1:9" s="80" customFormat="1" x14ac:dyDescent="0.25">
      <c r="A97" s="85" t="s">
        <v>109</v>
      </c>
      <c r="B97" s="111">
        <v>1</v>
      </c>
      <c r="C97" s="111">
        <f t="shared" si="10"/>
        <v>264</v>
      </c>
      <c r="D97" s="111">
        <v>176</v>
      </c>
      <c r="E97" s="111">
        <v>88</v>
      </c>
      <c r="F97" s="107">
        <v>1119.8175999999999</v>
      </c>
      <c r="G97" s="107">
        <f t="shared" si="13"/>
        <v>6.3625999999999996</v>
      </c>
      <c r="H97" s="107">
        <f t="shared" ref="H97:H100" si="14">ROUND(E97*G97*2,2)</f>
        <v>1119.82</v>
      </c>
      <c r="I97" s="107">
        <f t="shared" si="12"/>
        <v>1383.99</v>
      </c>
    </row>
    <row r="98" spans="1:9" s="80" customFormat="1" x14ac:dyDescent="0.25">
      <c r="A98" s="85" t="s">
        <v>109</v>
      </c>
      <c r="B98" s="111">
        <v>1</v>
      </c>
      <c r="C98" s="111">
        <f t="shared" si="10"/>
        <v>210.5</v>
      </c>
      <c r="D98" s="111">
        <v>176</v>
      </c>
      <c r="E98" s="111">
        <v>34.5</v>
      </c>
      <c r="F98" s="107">
        <v>1684.9536000000001</v>
      </c>
      <c r="G98" s="107">
        <f t="shared" si="13"/>
        <v>9.5736000000000008</v>
      </c>
      <c r="H98" s="107">
        <f t="shared" si="14"/>
        <v>660.58</v>
      </c>
      <c r="I98" s="107">
        <f t="shared" si="12"/>
        <v>816.41</v>
      </c>
    </row>
    <row r="99" spans="1:9" s="80" customFormat="1" x14ac:dyDescent="0.25">
      <c r="A99" s="85" t="s">
        <v>109</v>
      </c>
      <c r="B99" s="111">
        <v>1</v>
      </c>
      <c r="C99" s="111">
        <f t="shared" si="10"/>
        <v>48</v>
      </c>
      <c r="D99" s="111">
        <v>40</v>
      </c>
      <c r="E99" s="111">
        <v>8</v>
      </c>
      <c r="F99" s="107">
        <v>1433.78</v>
      </c>
      <c r="G99" s="107">
        <f t="shared" ref="G99:G106" si="15">F99/176</f>
        <v>8.1464772727272727</v>
      </c>
      <c r="H99" s="107">
        <f t="shared" si="14"/>
        <v>130.34</v>
      </c>
      <c r="I99" s="107">
        <f t="shared" si="12"/>
        <v>161.09</v>
      </c>
    </row>
    <row r="100" spans="1:9" s="80" customFormat="1" x14ac:dyDescent="0.25">
      <c r="A100" s="85" t="s">
        <v>109</v>
      </c>
      <c r="B100" s="111">
        <v>1</v>
      </c>
      <c r="C100" s="111">
        <f t="shared" si="10"/>
        <v>212</v>
      </c>
      <c r="D100" s="111">
        <v>176</v>
      </c>
      <c r="E100" s="111">
        <v>36</v>
      </c>
      <c r="F100" s="107">
        <v>1433.78</v>
      </c>
      <c r="G100" s="107">
        <f t="shared" si="15"/>
        <v>8.1464772727272727</v>
      </c>
      <c r="H100" s="107">
        <f t="shared" si="14"/>
        <v>586.54999999999995</v>
      </c>
      <c r="I100" s="107">
        <f t="shared" si="12"/>
        <v>724.92</v>
      </c>
    </row>
    <row r="101" spans="1:9" s="80" customFormat="1" x14ac:dyDescent="0.25">
      <c r="A101" s="85" t="s">
        <v>109</v>
      </c>
      <c r="B101" s="111">
        <v>1</v>
      </c>
      <c r="C101" s="111">
        <f t="shared" si="10"/>
        <v>230</v>
      </c>
      <c r="D101" s="111">
        <v>176</v>
      </c>
      <c r="E101" s="111">
        <v>54</v>
      </c>
      <c r="F101" s="107">
        <v>1433.78</v>
      </c>
      <c r="G101" s="107">
        <f t="shared" si="15"/>
        <v>8.1464772727272727</v>
      </c>
      <c r="H101" s="107">
        <f t="shared" si="7"/>
        <v>879.82</v>
      </c>
      <c r="I101" s="107">
        <f t="shared" si="12"/>
        <v>1087.3699999999999</v>
      </c>
    </row>
    <row r="102" spans="1:9" s="80" customFormat="1" x14ac:dyDescent="0.25">
      <c r="A102" s="85" t="s">
        <v>109</v>
      </c>
      <c r="B102" s="111">
        <v>1</v>
      </c>
      <c r="C102" s="111">
        <f t="shared" si="10"/>
        <v>252</v>
      </c>
      <c r="D102" s="111">
        <v>176</v>
      </c>
      <c r="E102" s="111">
        <v>76</v>
      </c>
      <c r="F102" s="107">
        <v>1119.8175999999999</v>
      </c>
      <c r="G102" s="107">
        <f t="shared" si="15"/>
        <v>6.3625999999999996</v>
      </c>
      <c r="H102" s="107">
        <f t="shared" si="7"/>
        <v>967.12</v>
      </c>
      <c r="I102" s="107">
        <f t="shared" si="12"/>
        <v>1195.26</v>
      </c>
    </row>
    <row r="103" spans="1:9" s="80" customFormat="1" x14ac:dyDescent="0.25">
      <c r="A103" s="85" t="s">
        <v>109</v>
      </c>
      <c r="B103" s="111">
        <v>1</v>
      </c>
      <c r="C103" s="111">
        <f t="shared" si="10"/>
        <v>196</v>
      </c>
      <c r="D103" s="111">
        <v>176</v>
      </c>
      <c r="E103" s="111">
        <v>20</v>
      </c>
      <c r="F103" s="107">
        <v>1119.8175999999999</v>
      </c>
      <c r="G103" s="107">
        <f t="shared" si="15"/>
        <v>6.3625999999999996</v>
      </c>
      <c r="H103" s="107">
        <f t="shared" si="7"/>
        <v>254.5</v>
      </c>
      <c r="I103" s="107">
        <f t="shared" si="12"/>
        <v>314.54000000000002</v>
      </c>
    </row>
    <row r="104" spans="1:9" s="80" customFormat="1" x14ac:dyDescent="0.25">
      <c r="A104" s="85" t="s">
        <v>109</v>
      </c>
      <c r="B104" s="111">
        <v>1</v>
      </c>
      <c r="C104" s="111">
        <f t="shared" si="10"/>
        <v>96</v>
      </c>
      <c r="D104" s="111">
        <v>80</v>
      </c>
      <c r="E104" s="111">
        <v>16</v>
      </c>
      <c r="F104" s="107">
        <v>1119.8175999999999</v>
      </c>
      <c r="G104" s="107">
        <f t="shared" si="15"/>
        <v>6.3625999999999996</v>
      </c>
      <c r="H104" s="107">
        <f t="shared" si="7"/>
        <v>203.6</v>
      </c>
      <c r="I104" s="107">
        <f t="shared" si="12"/>
        <v>251.63</v>
      </c>
    </row>
    <row r="105" spans="1:9" s="80" customFormat="1" x14ac:dyDescent="0.25">
      <c r="A105" s="85" t="s">
        <v>109</v>
      </c>
      <c r="B105" s="111">
        <v>1</v>
      </c>
      <c r="C105" s="111">
        <f t="shared" si="10"/>
        <v>240</v>
      </c>
      <c r="D105" s="111">
        <v>176</v>
      </c>
      <c r="E105" s="111">
        <v>64</v>
      </c>
      <c r="F105" s="107">
        <v>1119.8175999999999</v>
      </c>
      <c r="G105" s="107">
        <f t="shared" si="15"/>
        <v>6.3625999999999996</v>
      </c>
      <c r="H105" s="107">
        <f t="shared" si="7"/>
        <v>814.41</v>
      </c>
      <c r="I105" s="107">
        <f t="shared" si="12"/>
        <v>1006.53</v>
      </c>
    </row>
    <row r="106" spans="1:9" s="80" customFormat="1" x14ac:dyDescent="0.25">
      <c r="A106" s="85" t="s">
        <v>109</v>
      </c>
      <c r="B106" s="111">
        <v>1</v>
      </c>
      <c r="C106" s="111">
        <f t="shared" si="10"/>
        <v>204</v>
      </c>
      <c r="D106" s="111">
        <v>176</v>
      </c>
      <c r="E106" s="111">
        <v>28</v>
      </c>
      <c r="F106" s="107">
        <v>1119.8175999999999</v>
      </c>
      <c r="G106" s="107">
        <f t="shared" si="15"/>
        <v>6.3625999999999996</v>
      </c>
      <c r="H106" s="107">
        <f>ROUND(E106*G106*2,2)</f>
        <v>356.31</v>
      </c>
      <c r="I106" s="107">
        <f t="shared" si="12"/>
        <v>440.36</v>
      </c>
    </row>
    <row r="107" spans="1:9" s="80" customFormat="1" ht="33" x14ac:dyDescent="0.25">
      <c r="A107" s="95" t="s">
        <v>307</v>
      </c>
      <c r="B107" s="114">
        <f>SUM(B108:B120)</f>
        <v>13</v>
      </c>
      <c r="C107" s="114"/>
      <c r="D107" s="114"/>
      <c r="E107" s="114">
        <f>SUM(E108:E120)</f>
        <v>380</v>
      </c>
      <c r="F107" s="102"/>
      <c r="G107" s="102"/>
      <c r="H107" s="102">
        <f>SUM(H108:H120)</f>
        <v>3520.0799999999995</v>
      </c>
      <c r="I107" s="102">
        <f>SUM(I108:I120)</f>
        <v>4338.93</v>
      </c>
    </row>
    <row r="108" spans="1:9" s="80" customFormat="1" x14ac:dyDescent="0.25">
      <c r="A108" s="85" t="s">
        <v>110</v>
      </c>
      <c r="B108" s="111">
        <v>1</v>
      </c>
      <c r="C108" s="111">
        <f t="shared" ref="C108:C120" si="16">D108+E108</f>
        <v>108</v>
      </c>
      <c r="D108" s="111">
        <v>104</v>
      </c>
      <c r="E108" s="111">
        <v>4</v>
      </c>
      <c r="F108" s="107">
        <v>816.32320000000004</v>
      </c>
      <c r="G108" s="107">
        <f>F108/176</f>
        <v>4.6382000000000003</v>
      </c>
      <c r="H108" s="107">
        <f>ROUND(E108*G108*2,2)</f>
        <v>37.11</v>
      </c>
      <c r="I108" s="107">
        <f>ROUND(H108*1.2359,2)</f>
        <v>45.86</v>
      </c>
    </row>
    <row r="109" spans="1:9" s="80" customFormat="1" x14ac:dyDescent="0.25">
      <c r="A109" s="85" t="s">
        <v>110</v>
      </c>
      <c r="B109" s="111">
        <v>1</v>
      </c>
      <c r="C109" s="111">
        <f t="shared" si="16"/>
        <v>216</v>
      </c>
      <c r="D109" s="111">
        <v>176</v>
      </c>
      <c r="E109" s="111">
        <v>40</v>
      </c>
      <c r="F109" s="107">
        <v>816.32320000000004</v>
      </c>
      <c r="G109" s="107">
        <f>F109/176</f>
        <v>4.6382000000000003</v>
      </c>
      <c r="H109" s="107">
        <f t="shared" ref="H109:H120" si="17">ROUND(E109*G109*2,2)</f>
        <v>371.06</v>
      </c>
      <c r="I109" s="107">
        <f t="shared" ref="I109:I120" si="18">ROUND(H109*1.2359,2)</f>
        <v>458.59</v>
      </c>
    </row>
    <row r="110" spans="1:9" s="80" customFormat="1" x14ac:dyDescent="0.25">
      <c r="A110" s="85" t="s">
        <v>110</v>
      </c>
      <c r="B110" s="111">
        <v>1</v>
      </c>
      <c r="C110" s="111">
        <f t="shared" si="16"/>
        <v>188</v>
      </c>
      <c r="D110" s="111">
        <v>176</v>
      </c>
      <c r="E110" s="111">
        <v>12</v>
      </c>
      <c r="F110" s="107">
        <v>780</v>
      </c>
      <c r="G110" s="107">
        <f>F110/176</f>
        <v>4.4318181818181817</v>
      </c>
      <c r="H110" s="107">
        <f t="shared" si="17"/>
        <v>106.36</v>
      </c>
      <c r="I110" s="107">
        <f t="shared" si="18"/>
        <v>131.44999999999999</v>
      </c>
    </row>
    <row r="111" spans="1:9" s="80" customFormat="1" x14ac:dyDescent="0.25">
      <c r="A111" s="85" t="s">
        <v>110</v>
      </c>
      <c r="B111" s="111">
        <v>1</v>
      </c>
      <c r="C111" s="111">
        <f t="shared" si="16"/>
        <v>192</v>
      </c>
      <c r="D111" s="111">
        <v>176</v>
      </c>
      <c r="E111" s="111">
        <v>16</v>
      </c>
      <c r="F111" s="107">
        <v>816.32320000000004</v>
      </c>
      <c r="G111" s="107">
        <f>F111/176</f>
        <v>4.6382000000000003</v>
      </c>
      <c r="H111" s="107">
        <f t="shared" si="17"/>
        <v>148.41999999999999</v>
      </c>
      <c r="I111" s="107">
        <f t="shared" si="18"/>
        <v>183.43</v>
      </c>
    </row>
    <row r="112" spans="1:9" s="80" customFormat="1" x14ac:dyDescent="0.25">
      <c r="A112" s="85" t="s">
        <v>110</v>
      </c>
      <c r="B112" s="111">
        <v>1</v>
      </c>
      <c r="C112" s="111">
        <f t="shared" si="16"/>
        <v>192</v>
      </c>
      <c r="D112" s="111">
        <v>176</v>
      </c>
      <c r="E112" s="111">
        <v>16</v>
      </c>
      <c r="F112" s="107">
        <v>816.32320000000004</v>
      </c>
      <c r="G112" s="107">
        <f>F112/176</f>
        <v>4.6382000000000003</v>
      </c>
      <c r="H112" s="107">
        <f t="shared" si="17"/>
        <v>148.41999999999999</v>
      </c>
      <c r="I112" s="107">
        <f t="shared" si="18"/>
        <v>183.43</v>
      </c>
    </row>
    <row r="113" spans="1:9" s="80" customFormat="1" x14ac:dyDescent="0.25">
      <c r="A113" s="85" t="s">
        <v>110</v>
      </c>
      <c r="B113" s="111">
        <v>1</v>
      </c>
      <c r="C113" s="111">
        <f t="shared" si="16"/>
        <v>24</v>
      </c>
      <c r="D113" s="111">
        <v>12</v>
      </c>
      <c r="E113" s="111">
        <v>12</v>
      </c>
      <c r="F113" s="107">
        <v>816.32320000000004</v>
      </c>
      <c r="G113" s="107">
        <f t="shared" ref="G113:G120" si="19">F113/176</f>
        <v>4.6382000000000003</v>
      </c>
      <c r="H113" s="107">
        <f>ROUND(E113*G113*2,2)</f>
        <v>111.32</v>
      </c>
      <c r="I113" s="107">
        <f t="shared" si="18"/>
        <v>137.58000000000001</v>
      </c>
    </row>
    <row r="114" spans="1:9" s="80" customFormat="1" x14ac:dyDescent="0.25">
      <c r="A114" s="85" t="s">
        <v>110</v>
      </c>
      <c r="B114" s="111">
        <v>1</v>
      </c>
      <c r="C114" s="111">
        <f t="shared" si="16"/>
        <v>220</v>
      </c>
      <c r="D114" s="111">
        <v>176</v>
      </c>
      <c r="E114" s="111">
        <v>44</v>
      </c>
      <c r="F114" s="107">
        <v>816.32320000000004</v>
      </c>
      <c r="G114" s="107">
        <f t="shared" si="19"/>
        <v>4.6382000000000003</v>
      </c>
      <c r="H114" s="107">
        <f t="shared" si="17"/>
        <v>408.16</v>
      </c>
      <c r="I114" s="108">
        <f>ROUND(H114*1.2077,2)</f>
        <v>492.93</v>
      </c>
    </row>
    <row r="115" spans="1:9" s="80" customFormat="1" x14ac:dyDescent="0.25">
      <c r="A115" s="85" t="s">
        <v>110</v>
      </c>
      <c r="B115" s="111">
        <v>1</v>
      </c>
      <c r="C115" s="111">
        <f t="shared" si="16"/>
        <v>240</v>
      </c>
      <c r="D115" s="111">
        <v>176</v>
      </c>
      <c r="E115" s="111">
        <v>64</v>
      </c>
      <c r="F115" s="107">
        <v>816.32320000000004</v>
      </c>
      <c r="G115" s="107">
        <f t="shared" si="19"/>
        <v>4.6382000000000003</v>
      </c>
      <c r="H115" s="107">
        <f t="shared" si="17"/>
        <v>593.69000000000005</v>
      </c>
      <c r="I115" s="107">
        <f t="shared" si="18"/>
        <v>733.74</v>
      </c>
    </row>
    <row r="116" spans="1:9" s="80" customFormat="1" x14ac:dyDescent="0.25">
      <c r="A116" s="85" t="s">
        <v>110</v>
      </c>
      <c r="B116" s="111">
        <v>1</v>
      </c>
      <c r="C116" s="111">
        <f t="shared" si="16"/>
        <v>212</v>
      </c>
      <c r="D116" s="111">
        <v>176</v>
      </c>
      <c r="E116" s="111">
        <v>36</v>
      </c>
      <c r="F116" s="107">
        <v>816.32320000000004</v>
      </c>
      <c r="G116" s="107">
        <f t="shared" si="19"/>
        <v>4.6382000000000003</v>
      </c>
      <c r="H116" s="107">
        <f t="shared" si="17"/>
        <v>333.95</v>
      </c>
      <c r="I116" s="107">
        <f t="shared" si="18"/>
        <v>412.73</v>
      </c>
    </row>
    <row r="117" spans="1:9" s="80" customFormat="1" x14ac:dyDescent="0.25">
      <c r="A117" s="85" t="s">
        <v>110</v>
      </c>
      <c r="B117" s="111">
        <v>1</v>
      </c>
      <c r="C117" s="111">
        <f t="shared" si="16"/>
        <v>108</v>
      </c>
      <c r="D117" s="111">
        <v>80</v>
      </c>
      <c r="E117" s="111">
        <v>28</v>
      </c>
      <c r="F117" s="107">
        <v>816.32320000000004</v>
      </c>
      <c r="G117" s="107">
        <f t="shared" si="19"/>
        <v>4.6382000000000003</v>
      </c>
      <c r="H117" s="107">
        <f>ROUND(E117*G117*2,2)</f>
        <v>259.74</v>
      </c>
      <c r="I117" s="107">
        <f t="shared" si="18"/>
        <v>321.01</v>
      </c>
    </row>
    <row r="118" spans="1:9" s="80" customFormat="1" x14ac:dyDescent="0.25">
      <c r="A118" s="85" t="s">
        <v>110</v>
      </c>
      <c r="B118" s="111">
        <v>1</v>
      </c>
      <c r="C118" s="111">
        <f t="shared" si="16"/>
        <v>192</v>
      </c>
      <c r="D118" s="111">
        <v>168</v>
      </c>
      <c r="E118" s="111">
        <v>24</v>
      </c>
      <c r="F118" s="107">
        <v>816.32320000000004</v>
      </c>
      <c r="G118" s="107">
        <f t="shared" si="19"/>
        <v>4.6382000000000003</v>
      </c>
      <c r="H118" s="107">
        <f t="shared" si="17"/>
        <v>222.63</v>
      </c>
      <c r="I118" s="107">
        <f t="shared" si="18"/>
        <v>275.14999999999998</v>
      </c>
    </row>
    <row r="119" spans="1:9" s="80" customFormat="1" x14ac:dyDescent="0.25">
      <c r="A119" s="85" t="s">
        <v>110</v>
      </c>
      <c r="B119" s="111">
        <v>1</v>
      </c>
      <c r="C119" s="111">
        <f t="shared" si="16"/>
        <v>196</v>
      </c>
      <c r="D119" s="111">
        <v>152</v>
      </c>
      <c r="E119" s="111">
        <v>44</v>
      </c>
      <c r="F119" s="107">
        <v>816.32320000000004</v>
      </c>
      <c r="G119" s="107">
        <f t="shared" si="19"/>
        <v>4.6382000000000003</v>
      </c>
      <c r="H119" s="107">
        <f t="shared" si="17"/>
        <v>408.16</v>
      </c>
      <c r="I119" s="107">
        <f t="shared" si="18"/>
        <v>504.44</v>
      </c>
    </row>
    <row r="120" spans="1:9" s="80" customFormat="1" x14ac:dyDescent="0.25">
      <c r="A120" s="85" t="s">
        <v>110</v>
      </c>
      <c r="B120" s="111">
        <v>1</v>
      </c>
      <c r="C120" s="111">
        <f t="shared" si="16"/>
        <v>216</v>
      </c>
      <c r="D120" s="111">
        <v>176</v>
      </c>
      <c r="E120" s="111">
        <v>40</v>
      </c>
      <c r="F120" s="107">
        <v>816.32320000000004</v>
      </c>
      <c r="G120" s="107">
        <f t="shared" si="19"/>
        <v>4.6382000000000003</v>
      </c>
      <c r="H120" s="107">
        <f t="shared" si="17"/>
        <v>371.06</v>
      </c>
      <c r="I120" s="107">
        <f t="shared" si="18"/>
        <v>458.59</v>
      </c>
    </row>
    <row r="121" spans="1:9" ht="33" x14ac:dyDescent="0.25">
      <c r="A121" s="121" t="s">
        <v>111</v>
      </c>
      <c r="B121" s="113">
        <f>B122+B127+B130</f>
        <v>8</v>
      </c>
      <c r="C121" s="113"/>
      <c r="D121" s="113"/>
      <c r="E121" s="113">
        <f t="shared" ref="E121" si="20">E122+E127+E130</f>
        <v>282</v>
      </c>
      <c r="F121" s="106"/>
      <c r="G121" s="106"/>
      <c r="H121" s="106">
        <f>H122+H127+H130</f>
        <v>6137.89</v>
      </c>
      <c r="I121" s="106">
        <f>I122+I127+I130</f>
        <v>7580.5499999999993</v>
      </c>
    </row>
    <row r="122" spans="1:9" s="80" customFormat="1" x14ac:dyDescent="0.25">
      <c r="A122" s="94" t="s">
        <v>171</v>
      </c>
      <c r="B122" s="114">
        <f>SUM(B123:B126)</f>
        <v>4</v>
      </c>
      <c r="C122" s="114"/>
      <c r="D122" s="114"/>
      <c r="E122" s="114">
        <f t="shared" ref="E122" si="21">SUM(E123:E126)</f>
        <v>232</v>
      </c>
      <c r="F122" s="102"/>
      <c r="G122" s="102"/>
      <c r="H122" s="102">
        <f>SUM(H123:H126)</f>
        <v>5426.16</v>
      </c>
      <c r="I122" s="102">
        <f>SUM(I123:I126)</f>
        <v>6706.2</v>
      </c>
    </row>
    <row r="123" spans="1:9" s="80" customFormat="1" x14ac:dyDescent="0.25">
      <c r="A123" s="85" t="s">
        <v>105</v>
      </c>
      <c r="B123" s="110">
        <v>1</v>
      </c>
      <c r="C123" s="110">
        <f>D123+E123</f>
        <v>192</v>
      </c>
      <c r="D123" s="111">
        <v>176</v>
      </c>
      <c r="E123" s="111">
        <v>16</v>
      </c>
      <c r="F123" s="107">
        <v>1800.9222</v>
      </c>
      <c r="G123" s="107">
        <f>F123/154</f>
        <v>11.6943</v>
      </c>
      <c r="H123" s="107">
        <f t="shared" ref="H123:H126" si="22">ROUND(E123*G123*2,2)</f>
        <v>374.22</v>
      </c>
      <c r="I123" s="107">
        <f t="shared" ref="I123:I126" si="23">ROUND(H123*1.2359,2)</f>
        <v>462.5</v>
      </c>
    </row>
    <row r="124" spans="1:9" s="80" customFormat="1" x14ac:dyDescent="0.25">
      <c r="A124" s="85" t="s">
        <v>119</v>
      </c>
      <c r="B124" s="110">
        <v>1</v>
      </c>
      <c r="C124" s="110">
        <f>D124+E124</f>
        <v>288</v>
      </c>
      <c r="D124" s="111">
        <v>154</v>
      </c>
      <c r="E124" s="111">
        <v>134</v>
      </c>
      <c r="F124" s="107">
        <v>1800.9222</v>
      </c>
      <c r="G124" s="107">
        <f t="shared" ref="G124:G126" si="24">F124/154</f>
        <v>11.6943</v>
      </c>
      <c r="H124" s="107">
        <f t="shared" si="22"/>
        <v>3134.07</v>
      </c>
      <c r="I124" s="107">
        <f t="shared" si="23"/>
        <v>3873.4</v>
      </c>
    </row>
    <row r="125" spans="1:9" s="80" customFormat="1" x14ac:dyDescent="0.25">
      <c r="A125" s="85" t="s">
        <v>26</v>
      </c>
      <c r="B125" s="110">
        <v>1</v>
      </c>
      <c r="C125" s="110">
        <f>D125+E125</f>
        <v>114</v>
      </c>
      <c r="D125" s="111">
        <v>64</v>
      </c>
      <c r="E125" s="111">
        <v>50</v>
      </c>
      <c r="F125" s="107">
        <v>1800.9222</v>
      </c>
      <c r="G125" s="107">
        <f t="shared" si="24"/>
        <v>11.6943</v>
      </c>
      <c r="H125" s="107">
        <f t="shared" si="22"/>
        <v>1169.43</v>
      </c>
      <c r="I125" s="107">
        <f t="shared" si="23"/>
        <v>1445.3</v>
      </c>
    </row>
    <row r="126" spans="1:9" s="80" customFormat="1" x14ac:dyDescent="0.25">
      <c r="A126" s="85" t="s">
        <v>120</v>
      </c>
      <c r="B126" s="110">
        <v>1</v>
      </c>
      <c r="C126" s="110">
        <f>D126+E126</f>
        <v>64</v>
      </c>
      <c r="D126" s="111">
        <v>32</v>
      </c>
      <c r="E126" s="111">
        <v>32</v>
      </c>
      <c r="F126" s="107">
        <v>1800.9222</v>
      </c>
      <c r="G126" s="107">
        <f t="shared" si="24"/>
        <v>11.6943</v>
      </c>
      <c r="H126" s="107">
        <f t="shared" si="22"/>
        <v>748.44</v>
      </c>
      <c r="I126" s="107">
        <f t="shared" si="23"/>
        <v>925</v>
      </c>
    </row>
    <row r="127" spans="1:9" ht="33" x14ac:dyDescent="0.25">
      <c r="A127" s="94" t="s">
        <v>239</v>
      </c>
      <c r="B127" s="114">
        <f>SUM(B128:B129)</f>
        <v>2</v>
      </c>
      <c r="C127" s="114"/>
      <c r="D127" s="114"/>
      <c r="E127" s="114">
        <f>SUM(E128:E129)</f>
        <v>46</v>
      </c>
      <c r="F127" s="102"/>
      <c r="G127" s="102"/>
      <c r="H127" s="102">
        <f>SUM(H128:H129)</f>
        <v>669.3</v>
      </c>
      <c r="I127" s="102">
        <f>SUM(I128:I129)</f>
        <v>821.91</v>
      </c>
    </row>
    <row r="128" spans="1:9" s="80" customFormat="1" x14ac:dyDescent="0.25">
      <c r="A128" s="85" t="s">
        <v>108</v>
      </c>
      <c r="B128" s="110">
        <v>1</v>
      </c>
      <c r="C128" s="110">
        <f>D128+E128</f>
        <v>178</v>
      </c>
      <c r="D128" s="111">
        <v>154</v>
      </c>
      <c r="E128" s="111">
        <v>24</v>
      </c>
      <c r="F128" s="107">
        <v>1120.3500000000001</v>
      </c>
      <c r="G128" s="107">
        <f>F128/154</f>
        <v>7.2750000000000012</v>
      </c>
      <c r="H128" s="107">
        <f>ROUND(E128*G128*2,2)</f>
        <v>349.2</v>
      </c>
      <c r="I128" s="107">
        <f t="shared" ref="I128" si="25">ROUND(H128*1.2359,2)</f>
        <v>431.58</v>
      </c>
    </row>
    <row r="129" spans="1:9" s="80" customFormat="1" x14ac:dyDescent="0.25">
      <c r="A129" s="85" t="s">
        <v>108</v>
      </c>
      <c r="B129" s="110">
        <v>1</v>
      </c>
      <c r="C129" s="110">
        <f t="shared" ref="C129:C132" si="26">D129+E129</f>
        <v>176</v>
      </c>
      <c r="D129" s="111">
        <v>154</v>
      </c>
      <c r="E129" s="111">
        <v>22</v>
      </c>
      <c r="F129" s="107">
        <v>1120.3500000000001</v>
      </c>
      <c r="G129" s="107">
        <f>F129/154</f>
        <v>7.2750000000000012</v>
      </c>
      <c r="H129" s="107">
        <f t="shared" ref="H129" si="27">ROUND(E129*G129*2,2)</f>
        <v>320.10000000000002</v>
      </c>
      <c r="I129" s="108">
        <f>ROUND(H129*1.2194,2)</f>
        <v>390.33</v>
      </c>
    </row>
    <row r="130" spans="1:9" s="80" customFormat="1" ht="33" x14ac:dyDescent="0.25">
      <c r="A130" s="95" t="s">
        <v>307</v>
      </c>
      <c r="B130" s="114">
        <f>SUM(B131:B132)</f>
        <v>2</v>
      </c>
      <c r="C130" s="114"/>
      <c r="D130" s="114"/>
      <c r="E130" s="114">
        <f t="shared" ref="E130" si="28">SUM(E131:E132)</f>
        <v>4</v>
      </c>
      <c r="F130" s="102"/>
      <c r="G130" s="102"/>
      <c r="H130" s="102">
        <f>SUM(H131:H132)</f>
        <v>42.43</v>
      </c>
      <c r="I130" s="102">
        <f>SUM(I131:I132)</f>
        <v>52.44</v>
      </c>
    </row>
    <row r="131" spans="1:9" s="80" customFormat="1" x14ac:dyDescent="0.25">
      <c r="A131" s="85" t="s">
        <v>110</v>
      </c>
      <c r="B131" s="110">
        <v>1</v>
      </c>
      <c r="C131" s="110">
        <f t="shared" si="26"/>
        <v>120</v>
      </c>
      <c r="D131" s="111">
        <v>119</v>
      </c>
      <c r="E131" s="111">
        <v>1</v>
      </c>
      <c r="F131" s="107">
        <v>816.69</v>
      </c>
      <c r="G131" s="107">
        <f>F131/154</f>
        <v>5.3031818181818187</v>
      </c>
      <c r="H131" s="107">
        <f t="shared" ref="H131:H132" si="29">ROUND(E131*G131*2,2)</f>
        <v>10.61</v>
      </c>
      <c r="I131" s="107">
        <f t="shared" ref="I131:I132" si="30">ROUND(H131*1.2359,2)</f>
        <v>13.11</v>
      </c>
    </row>
    <row r="132" spans="1:9" s="80" customFormat="1" x14ac:dyDescent="0.25">
      <c r="A132" s="85" t="s">
        <v>110</v>
      </c>
      <c r="B132" s="110">
        <v>1</v>
      </c>
      <c r="C132" s="110">
        <f t="shared" si="26"/>
        <v>24</v>
      </c>
      <c r="D132" s="111">
        <v>21</v>
      </c>
      <c r="E132" s="111">
        <v>3</v>
      </c>
      <c r="F132" s="107">
        <v>816.69</v>
      </c>
      <c r="G132" s="107">
        <f>F132/154</f>
        <v>5.3031818181818187</v>
      </c>
      <c r="H132" s="107">
        <f t="shared" si="29"/>
        <v>31.82</v>
      </c>
      <c r="I132" s="107">
        <f t="shared" si="30"/>
        <v>39.33</v>
      </c>
    </row>
    <row r="133" spans="1:9" ht="33" x14ac:dyDescent="0.25">
      <c r="A133" s="101" t="s">
        <v>316</v>
      </c>
      <c r="B133" s="113">
        <f>B134+B136+B139</f>
        <v>4</v>
      </c>
      <c r="C133" s="113"/>
      <c r="D133" s="113"/>
      <c r="E133" s="113">
        <f>E134+E136+E139</f>
        <v>120</v>
      </c>
      <c r="F133" s="106"/>
      <c r="G133" s="106"/>
      <c r="H133" s="106">
        <f>H134+H136+H139</f>
        <v>2556.4299999999998</v>
      </c>
      <c r="I133" s="106">
        <f>I134+I136+I139</f>
        <v>3159.49</v>
      </c>
    </row>
    <row r="134" spans="1:9" s="80" customFormat="1" x14ac:dyDescent="0.25">
      <c r="A134" s="94" t="s">
        <v>171</v>
      </c>
      <c r="B134" s="114">
        <f>SUM(B135:B135)</f>
        <v>1</v>
      </c>
      <c r="C134" s="114"/>
      <c r="D134" s="114"/>
      <c r="E134" s="114">
        <f>SUM(E135:E135)</f>
        <v>96</v>
      </c>
      <c r="F134" s="102"/>
      <c r="G134" s="102"/>
      <c r="H134" s="102">
        <f>SUM(H135:H135)</f>
        <v>2245.3000000000002</v>
      </c>
      <c r="I134" s="102">
        <f>SUM(I135:I135)</f>
        <v>2774.97</v>
      </c>
    </row>
    <row r="135" spans="1:9" s="80" customFormat="1" x14ac:dyDescent="0.25">
      <c r="A135" s="85" t="s">
        <v>112</v>
      </c>
      <c r="B135" s="111">
        <v>1</v>
      </c>
      <c r="C135" s="111">
        <f>D135+E135</f>
        <v>192</v>
      </c>
      <c r="D135" s="111">
        <v>96</v>
      </c>
      <c r="E135" s="111">
        <v>96</v>
      </c>
      <c r="F135" s="107">
        <v>1800.92</v>
      </c>
      <c r="G135" s="107">
        <f>F135/154</f>
        <v>11.694285714285714</v>
      </c>
      <c r="H135" s="107">
        <f>ROUND(E135*G135*2,2)</f>
        <v>2245.3000000000002</v>
      </c>
      <c r="I135" s="107">
        <f t="shared" ref="I135" si="31">ROUND(H135*1.2359,2)</f>
        <v>2774.97</v>
      </c>
    </row>
    <row r="136" spans="1:9" ht="33" x14ac:dyDescent="0.25">
      <c r="A136" s="94" t="s">
        <v>239</v>
      </c>
      <c r="B136" s="114">
        <f>SUM(B137:B138)</f>
        <v>2</v>
      </c>
      <c r="C136" s="114"/>
      <c r="D136" s="114"/>
      <c r="E136" s="114">
        <f>SUM(E137:E138)</f>
        <v>16</v>
      </c>
      <c r="F136" s="102"/>
      <c r="G136" s="102"/>
      <c r="H136" s="102">
        <f>SUM(H137:H138)</f>
        <v>228.45</v>
      </c>
      <c r="I136" s="102">
        <f>SUM(I137:I138)</f>
        <v>282.33999999999997</v>
      </c>
    </row>
    <row r="137" spans="1:9" x14ac:dyDescent="0.25">
      <c r="A137" s="85" t="s">
        <v>108</v>
      </c>
      <c r="B137" s="111">
        <v>1</v>
      </c>
      <c r="C137" s="111">
        <f>D137+E137</f>
        <v>154</v>
      </c>
      <c r="D137" s="111">
        <v>140</v>
      </c>
      <c r="E137" s="111">
        <v>14</v>
      </c>
      <c r="F137" s="107">
        <v>1099.4100000000001</v>
      </c>
      <c r="G137" s="107">
        <f>F137/154</f>
        <v>7.1390259740259747</v>
      </c>
      <c r="H137" s="107">
        <f>ROUND(E137*G137*2,2)</f>
        <v>199.89</v>
      </c>
      <c r="I137" s="107">
        <f t="shared" ref="I137:I138" si="32">ROUND(H137*1.2359,2)</f>
        <v>247.04</v>
      </c>
    </row>
    <row r="138" spans="1:9" x14ac:dyDescent="0.25">
      <c r="A138" s="85" t="s">
        <v>108</v>
      </c>
      <c r="B138" s="111">
        <v>1</v>
      </c>
      <c r="C138" s="111">
        <f>D138+E138</f>
        <v>72</v>
      </c>
      <c r="D138" s="111">
        <v>70</v>
      </c>
      <c r="E138" s="111">
        <v>2</v>
      </c>
      <c r="F138" s="107">
        <v>1099.4100000000001</v>
      </c>
      <c r="G138" s="107">
        <f>F138/154</f>
        <v>7.1390259740259747</v>
      </c>
      <c r="H138" s="107">
        <f>ROUND(E138*G138*2,2)</f>
        <v>28.56</v>
      </c>
      <c r="I138" s="107">
        <f t="shared" si="32"/>
        <v>35.299999999999997</v>
      </c>
    </row>
    <row r="139" spans="1:9" ht="33" x14ac:dyDescent="0.25">
      <c r="A139" s="94" t="s">
        <v>307</v>
      </c>
      <c r="B139" s="114">
        <f>SUM(B140:B140)</f>
        <v>1</v>
      </c>
      <c r="C139" s="114"/>
      <c r="D139" s="114"/>
      <c r="E139" s="114">
        <f>SUM(E140:E140)</f>
        <v>8</v>
      </c>
      <c r="F139" s="102"/>
      <c r="G139" s="102"/>
      <c r="H139" s="102">
        <f>SUM(H140:H140)</f>
        <v>82.68</v>
      </c>
      <c r="I139" s="102">
        <f>SUM(I140:I140)</f>
        <v>102.18</v>
      </c>
    </row>
    <row r="140" spans="1:9" x14ac:dyDescent="0.25">
      <c r="A140" s="88" t="s">
        <v>110</v>
      </c>
      <c r="B140" s="111">
        <v>1</v>
      </c>
      <c r="C140" s="111">
        <f t="shared" ref="C140" si="33">D140+E140</f>
        <v>106</v>
      </c>
      <c r="D140" s="111">
        <v>98</v>
      </c>
      <c r="E140" s="111">
        <v>8</v>
      </c>
      <c r="F140" s="107">
        <v>795.76</v>
      </c>
      <c r="G140" s="107">
        <f>F140/154</f>
        <v>5.167272727272727</v>
      </c>
      <c r="H140" s="107">
        <f t="shared" ref="H140" si="34">ROUND(E140*G140*2,2)</f>
        <v>82.68</v>
      </c>
      <c r="I140" s="107">
        <f t="shared" ref="I140" si="35">ROUND(H140*1.2359,2)</f>
        <v>102.18</v>
      </c>
    </row>
    <row r="142" spans="1:9" x14ac:dyDescent="0.25">
      <c r="A142" s="230" t="s">
        <v>298</v>
      </c>
      <c r="B142" s="230"/>
    </row>
  </sheetData>
  <mergeCells count="13">
    <mergeCell ref="D8:D9"/>
    <mergeCell ref="E8:E9"/>
    <mergeCell ref="A142:B142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70866141732283472" right="0.11811023622047245" top="0.35433070866141736" bottom="0.35433070866141736" header="0.31496062992125984" footer="0.31496062992125984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E579-EA5F-487A-A917-86C288D6F737}">
  <sheetPr>
    <tabColor theme="5" tint="0.59999389629810485"/>
  </sheetPr>
  <dimension ref="A1:I83"/>
  <sheetViews>
    <sheetView zoomScale="80" zoomScaleNormal="80" workbookViewId="0">
      <selection activeCell="H33" sqref="H33"/>
    </sheetView>
  </sheetViews>
  <sheetFormatPr defaultColWidth="9.140625" defaultRowHeight="16.5" x14ac:dyDescent="0.25"/>
  <cols>
    <col min="1" max="1" width="71.85546875" style="125" customWidth="1"/>
    <col min="2" max="2" width="15" style="125" customWidth="1"/>
    <col min="3" max="3" width="12.7109375" style="125" customWidth="1"/>
    <col min="4" max="4" width="13.140625" style="125" customWidth="1"/>
    <col min="5" max="5" width="19.42578125" style="125" customWidth="1"/>
    <col min="6" max="6" width="13.140625" style="126" customWidth="1"/>
    <col min="7" max="7" width="15" style="127" customWidth="1"/>
    <col min="8" max="8" width="18.42578125" style="125" customWidth="1"/>
    <col min="9" max="9" width="15.85546875" style="125" customWidth="1"/>
    <col min="10" max="16384" width="9.140625" style="125"/>
  </cols>
  <sheetData>
    <row r="1" spans="1:9" x14ac:dyDescent="0.25">
      <c r="H1" s="253" t="s">
        <v>324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8" t="s">
        <v>322</v>
      </c>
      <c r="C4" s="129"/>
      <c r="D4" s="129"/>
      <c r="E4" s="129"/>
    </row>
    <row r="5" spans="1:9" x14ac:dyDescent="0.25">
      <c r="A5" s="125" t="s">
        <v>323</v>
      </c>
      <c r="C5" s="129"/>
      <c r="D5" s="129"/>
      <c r="E5" s="129"/>
    </row>
    <row r="6" spans="1:9" ht="17.25" customHeight="1" x14ac:dyDescent="0.25">
      <c r="B6" s="141"/>
      <c r="C6" s="141"/>
      <c r="D6" s="141"/>
      <c r="E6" s="142"/>
      <c r="F6" s="141"/>
      <c r="G6" s="141"/>
      <c r="H6" s="146"/>
      <c r="I6" s="141"/>
    </row>
    <row r="7" spans="1:9" ht="31.5" customHeight="1" x14ac:dyDescent="0.25">
      <c r="A7" s="255"/>
      <c r="B7" s="255" t="s">
        <v>3</v>
      </c>
      <c r="C7" s="257" t="s">
        <v>4</v>
      </c>
      <c r="D7" s="258"/>
      <c r="E7" s="259"/>
      <c r="F7" s="260" t="s">
        <v>2</v>
      </c>
      <c r="G7" s="262" t="s">
        <v>293</v>
      </c>
      <c r="H7" s="264" t="s">
        <v>5</v>
      </c>
      <c r="I7" s="266" t="s">
        <v>1</v>
      </c>
    </row>
    <row r="8" spans="1:9" ht="40.5" customHeight="1" x14ac:dyDescent="0.25">
      <c r="A8" s="256"/>
      <c r="B8" s="256"/>
      <c r="C8" s="122" t="s">
        <v>291</v>
      </c>
      <c r="D8" s="122" t="s">
        <v>292</v>
      </c>
      <c r="E8" s="122" t="s">
        <v>6</v>
      </c>
      <c r="F8" s="261"/>
      <c r="G8" s="263"/>
      <c r="H8" s="265"/>
      <c r="I8" s="267"/>
    </row>
    <row r="9" spans="1:9" x14ac:dyDescent="0.25">
      <c r="A9" s="123">
        <v>1</v>
      </c>
      <c r="B9" s="123">
        <v>2</v>
      </c>
      <c r="C9" s="123" t="s">
        <v>19</v>
      </c>
      <c r="D9" s="123">
        <v>4</v>
      </c>
      <c r="E9" s="123">
        <v>5</v>
      </c>
      <c r="F9" s="124">
        <v>6</v>
      </c>
      <c r="G9" s="124">
        <v>7</v>
      </c>
      <c r="H9" s="123">
        <v>8</v>
      </c>
      <c r="I9" s="123" t="s">
        <v>295</v>
      </c>
    </row>
    <row r="10" spans="1:9" s="128" customFormat="1" x14ac:dyDescent="0.25">
      <c r="A10" s="130" t="s">
        <v>0</v>
      </c>
      <c r="B10" s="149">
        <f>B11+B26+B29+B45+B63+B75</f>
        <v>52</v>
      </c>
      <c r="C10" s="149"/>
      <c r="D10" s="149"/>
      <c r="E10" s="149">
        <f t="shared" ref="E10" si="0">E11+E26+E29+E45+E63+E75</f>
        <v>1088</v>
      </c>
      <c r="F10" s="149"/>
      <c r="G10" s="153"/>
      <c r="H10" s="153">
        <f>H11+H26+H29+H45+H63+H75</f>
        <v>13117.649999999998</v>
      </c>
      <c r="I10" s="153">
        <f>I11+I26+I29+I45+I63+I75</f>
        <v>16136.809999999998</v>
      </c>
    </row>
    <row r="11" spans="1:9" s="128" customFormat="1" x14ac:dyDescent="0.25">
      <c r="A11" s="148" t="s">
        <v>320</v>
      </c>
      <c r="B11" s="150">
        <f>B12+B22+B19</f>
        <v>11</v>
      </c>
      <c r="C11" s="150"/>
      <c r="D11" s="150"/>
      <c r="E11" s="150">
        <f t="shared" ref="E11" si="1">E12+E22+E19</f>
        <v>362</v>
      </c>
      <c r="F11" s="150"/>
      <c r="G11" s="154"/>
      <c r="H11" s="154">
        <f>H12+H22+H19</f>
        <v>4228.07</v>
      </c>
      <c r="I11" s="154">
        <f>I12+I22+I19</f>
        <v>5169.3499999999995</v>
      </c>
    </row>
    <row r="12" spans="1:9" ht="33" x14ac:dyDescent="0.25">
      <c r="A12" s="147" t="s">
        <v>239</v>
      </c>
      <c r="B12" s="151">
        <f>SUM(B13:B18)</f>
        <v>6</v>
      </c>
      <c r="C12" s="151"/>
      <c r="D12" s="151"/>
      <c r="E12" s="151">
        <f>SUM(E13:E18)</f>
        <v>153</v>
      </c>
      <c r="F12" s="151"/>
      <c r="G12" s="155"/>
      <c r="H12" s="156">
        <f>SUM(H13:H18)</f>
        <v>2155.4599999999996</v>
      </c>
      <c r="I12" s="155">
        <f>SUM(I13:I18)</f>
        <v>2643.2699999999995</v>
      </c>
    </row>
    <row r="13" spans="1:9" x14ac:dyDescent="0.25">
      <c r="A13" s="132" t="s">
        <v>20</v>
      </c>
      <c r="B13" s="137">
        <v>1</v>
      </c>
      <c r="C13" s="137">
        <f>D13+E13</f>
        <v>160</v>
      </c>
      <c r="D13" s="137">
        <v>151</v>
      </c>
      <c r="E13" s="138">
        <v>9</v>
      </c>
      <c r="F13" s="137"/>
      <c r="G13" s="157">
        <v>7.0439999999999996</v>
      </c>
      <c r="H13" s="158">
        <f>ROUND(G13*E13*2,2)</f>
        <v>126.79</v>
      </c>
      <c r="I13" s="157">
        <f>ROUND(H13*1.2359,2)</f>
        <v>156.69999999999999</v>
      </c>
    </row>
    <row r="14" spans="1:9" x14ac:dyDescent="0.25">
      <c r="A14" s="132" t="s">
        <v>20</v>
      </c>
      <c r="B14" s="137">
        <v>1</v>
      </c>
      <c r="C14" s="137">
        <f>D14+E14</f>
        <v>184</v>
      </c>
      <c r="D14" s="137">
        <v>151</v>
      </c>
      <c r="E14" s="138">
        <v>33</v>
      </c>
      <c r="F14" s="137"/>
      <c r="G14" s="157">
        <v>7.0439999999999996</v>
      </c>
      <c r="H14" s="158">
        <f>ROUND(G14*E14*2,2)</f>
        <v>464.9</v>
      </c>
      <c r="I14" s="157">
        <f t="shared" ref="I14:I25" si="2">ROUND(H14*1.2359,2)</f>
        <v>574.57000000000005</v>
      </c>
    </row>
    <row r="15" spans="1:9" x14ac:dyDescent="0.25">
      <c r="A15" s="132" t="s">
        <v>20</v>
      </c>
      <c r="B15" s="137">
        <v>1</v>
      </c>
      <c r="C15" s="137">
        <f>D15+E15</f>
        <v>190</v>
      </c>
      <c r="D15" s="137">
        <v>151</v>
      </c>
      <c r="E15" s="138">
        <v>39</v>
      </c>
      <c r="F15" s="137"/>
      <c r="G15" s="157">
        <v>7.0439999999999996</v>
      </c>
      <c r="H15" s="158">
        <f>ROUND(G15*E15*2,2)</f>
        <v>549.42999999999995</v>
      </c>
      <c r="I15" s="157">
        <f t="shared" si="2"/>
        <v>679.04</v>
      </c>
    </row>
    <row r="16" spans="1:9" x14ac:dyDescent="0.25">
      <c r="A16" s="132" t="s">
        <v>20</v>
      </c>
      <c r="B16" s="137">
        <v>1</v>
      </c>
      <c r="C16" s="137">
        <f t="shared" ref="C16:C21" si="3">D16+E16</f>
        <v>164</v>
      </c>
      <c r="D16" s="137">
        <v>151</v>
      </c>
      <c r="E16" s="138">
        <v>13</v>
      </c>
      <c r="F16" s="137"/>
      <c r="G16" s="157">
        <v>7.0439999999999996</v>
      </c>
      <c r="H16" s="158">
        <f t="shared" ref="H16:H18" si="4">ROUND(G16*E16*2,2)</f>
        <v>183.14</v>
      </c>
      <c r="I16" s="157">
        <f t="shared" si="2"/>
        <v>226.34</v>
      </c>
    </row>
    <row r="17" spans="1:9" x14ac:dyDescent="0.25">
      <c r="A17" s="132" t="s">
        <v>20</v>
      </c>
      <c r="B17" s="137">
        <v>1</v>
      </c>
      <c r="C17" s="137">
        <f t="shared" si="3"/>
        <v>158</v>
      </c>
      <c r="D17" s="137">
        <v>151</v>
      </c>
      <c r="E17" s="138">
        <v>7</v>
      </c>
      <c r="F17" s="137"/>
      <c r="G17" s="157">
        <v>7.0439999999999996</v>
      </c>
      <c r="H17" s="158">
        <f t="shared" si="4"/>
        <v>98.62</v>
      </c>
      <c r="I17" s="157">
        <f t="shared" si="2"/>
        <v>121.88</v>
      </c>
    </row>
    <row r="18" spans="1:9" x14ac:dyDescent="0.25">
      <c r="A18" s="132" t="s">
        <v>20</v>
      </c>
      <c r="B18" s="138">
        <v>1</v>
      </c>
      <c r="C18" s="138">
        <f t="shared" si="3"/>
        <v>203</v>
      </c>
      <c r="D18" s="138">
        <v>151</v>
      </c>
      <c r="E18" s="138">
        <v>52</v>
      </c>
      <c r="F18" s="138"/>
      <c r="G18" s="158">
        <v>7.0439999999999996</v>
      </c>
      <c r="H18" s="158">
        <f t="shared" si="4"/>
        <v>732.58</v>
      </c>
      <c r="I18" s="160">
        <f>ROUND(H18*1.2077,2)</f>
        <v>884.74</v>
      </c>
    </row>
    <row r="19" spans="1:9" ht="33" x14ac:dyDescent="0.25">
      <c r="A19" s="147" t="s">
        <v>251</v>
      </c>
      <c r="B19" s="151">
        <f>SUM(B20:B21)</f>
        <v>2</v>
      </c>
      <c r="C19" s="151">
        <f>SUM(C20:C21)</f>
        <v>404</v>
      </c>
      <c r="D19" s="151">
        <f>SUM(D20:D21)</f>
        <v>302</v>
      </c>
      <c r="E19" s="151">
        <f>SUM(E20:E21)</f>
        <v>102</v>
      </c>
      <c r="F19" s="151"/>
      <c r="G19" s="155"/>
      <c r="H19" s="156">
        <f>SUM(H20:H21)</f>
        <v>1047.1299999999999</v>
      </c>
      <c r="I19" s="155">
        <f>SUM(I20:I21)</f>
        <v>1273.01</v>
      </c>
    </row>
    <row r="20" spans="1:9" x14ac:dyDescent="0.25">
      <c r="A20" s="133" t="s">
        <v>21</v>
      </c>
      <c r="B20" s="138">
        <v>1</v>
      </c>
      <c r="C20" s="138">
        <f t="shared" si="3"/>
        <v>224</v>
      </c>
      <c r="D20" s="138">
        <v>151</v>
      </c>
      <c r="E20" s="138">
        <v>73</v>
      </c>
      <c r="F20" s="138"/>
      <c r="G20" s="158">
        <v>5.133</v>
      </c>
      <c r="H20" s="158">
        <f t="shared" ref="H20" si="5">ROUND(G20*E20*2,2)</f>
        <v>749.42</v>
      </c>
      <c r="I20" s="160">
        <f>ROUND(H20*1.2077,2)</f>
        <v>905.07</v>
      </c>
    </row>
    <row r="21" spans="1:9" x14ac:dyDescent="0.25">
      <c r="A21" s="131" t="s">
        <v>21</v>
      </c>
      <c r="B21" s="137">
        <v>1</v>
      </c>
      <c r="C21" s="137">
        <f t="shared" si="3"/>
        <v>180</v>
      </c>
      <c r="D21" s="137">
        <v>151</v>
      </c>
      <c r="E21" s="138">
        <v>29</v>
      </c>
      <c r="F21" s="137"/>
      <c r="G21" s="157">
        <v>5.133</v>
      </c>
      <c r="H21" s="158">
        <f>ROUND(G21*E21*2,2)</f>
        <v>297.70999999999998</v>
      </c>
      <c r="I21" s="158">
        <f t="shared" si="2"/>
        <v>367.94</v>
      </c>
    </row>
    <row r="22" spans="1:9" ht="33" x14ac:dyDescent="0.25">
      <c r="A22" s="147" t="s">
        <v>252</v>
      </c>
      <c r="B22" s="151">
        <f>SUM(B23:B25)</f>
        <v>3</v>
      </c>
      <c r="C22" s="151">
        <f>SUM(C23:C25)</f>
        <v>560</v>
      </c>
      <c r="D22" s="151">
        <f>SUM(D23:D25)</f>
        <v>453</v>
      </c>
      <c r="E22" s="152">
        <f>SUM(E23:E25)</f>
        <v>107</v>
      </c>
      <c r="F22" s="151"/>
      <c r="G22" s="155"/>
      <c r="H22" s="156">
        <f>SUM(H23:H25)</f>
        <v>1025.48</v>
      </c>
      <c r="I22" s="155">
        <f>SUM(I23:I25)</f>
        <v>1253.07</v>
      </c>
    </row>
    <row r="23" spans="1:9" x14ac:dyDescent="0.25">
      <c r="A23" s="131" t="s">
        <v>17</v>
      </c>
      <c r="B23" s="137">
        <v>1</v>
      </c>
      <c r="C23" s="137">
        <f>D23+E23</f>
        <v>204</v>
      </c>
      <c r="D23" s="137">
        <v>151</v>
      </c>
      <c r="E23" s="138">
        <v>53</v>
      </c>
      <c r="F23" s="137"/>
      <c r="G23" s="157">
        <v>4.7919999999999998</v>
      </c>
      <c r="H23" s="158">
        <f t="shared" ref="H23:H25" si="6">ROUND(G23*E23*2,2)</f>
        <v>507.95</v>
      </c>
      <c r="I23" s="160">
        <f>ROUND(H23*1.2077,2)</f>
        <v>613.45000000000005</v>
      </c>
    </row>
    <row r="24" spans="1:9" x14ac:dyDescent="0.25">
      <c r="A24" s="132" t="s">
        <v>17</v>
      </c>
      <c r="B24" s="137">
        <v>1</v>
      </c>
      <c r="C24" s="137">
        <f t="shared" ref="C24:C25" si="7">D24+E24</f>
        <v>194</v>
      </c>
      <c r="D24" s="137">
        <v>151</v>
      </c>
      <c r="E24" s="138">
        <v>43</v>
      </c>
      <c r="F24" s="137"/>
      <c r="G24" s="157">
        <v>4.7919999999999998</v>
      </c>
      <c r="H24" s="158">
        <f t="shared" si="6"/>
        <v>412.11</v>
      </c>
      <c r="I24" s="157">
        <f t="shared" si="2"/>
        <v>509.33</v>
      </c>
    </row>
    <row r="25" spans="1:9" x14ac:dyDescent="0.25">
      <c r="A25" s="132" t="s">
        <v>17</v>
      </c>
      <c r="B25" s="137">
        <v>1</v>
      </c>
      <c r="C25" s="137">
        <f t="shared" si="7"/>
        <v>162</v>
      </c>
      <c r="D25" s="137">
        <v>151</v>
      </c>
      <c r="E25" s="138">
        <v>11</v>
      </c>
      <c r="F25" s="137"/>
      <c r="G25" s="157">
        <v>4.7919999999999998</v>
      </c>
      <c r="H25" s="158">
        <f t="shared" si="6"/>
        <v>105.42</v>
      </c>
      <c r="I25" s="157">
        <f t="shared" si="2"/>
        <v>130.29</v>
      </c>
    </row>
    <row r="26" spans="1:9" x14ac:dyDescent="0.25">
      <c r="A26" s="148" t="s">
        <v>27</v>
      </c>
      <c r="B26" s="150">
        <f>B27</f>
        <v>1</v>
      </c>
      <c r="C26" s="150"/>
      <c r="D26" s="150"/>
      <c r="E26" s="150">
        <f t="shared" ref="E26" si="8">E27</f>
        <v>1</v>
      </c>
      <c r="F26" s="150"/>
      <c r="G26" s="154"/>
      <c r="H26" s="154">
        <f>H27</f>
        <v>13.04</v>
      </c>
      <c r="I26" s="154">
        <f>I27</f>
        <v>16.12</v>
      </c>
    </row>
    <row r="27" spans="1:9" ht="33" x14ac:dyDescent="0.25">
      <c r="A27" s="147" t="s">
        <v>239</v>
      </c>
      <c r="B27" s="151">
        <f>SUM(B28:B28)</f>
        <v>1</v>
      </c>
      <c r="C27" s="151"/>
      <c r="D27" s="151"/>
      <c r="E27" s="151">
        <f>SUM(E28:E28)</f>
        <v>1</v>
      </c>
      <c r="F27" s="151"/>
      <c r="G27" s="155"/>
      <c r="H27" s="156">
        <f>SUM(H28:H28)</f>
        <v>13.04</v>
      </c>
      <c r="I27" s="155">
        <f>SUM(I28:I28)</f>
        <v>16.12</v>
      </c>
    </row>
    <row r="28" spans="1:9" x14ac:dyDescent="0.25">
      <c r="A28" s="133" t="s">
        <v>20</v>
      </c>
      <c r="B28" s="138">
        <v>1</v>
      </c>
      <c r="C28" s="138">
        <f t="shared" ref="C28" si="9">D28+E28</f>
        <v>173</v>
      </c>
      <c r="D28" s="138">
        <v>172</v>
      </c>
      <c r="E28" s="138">
        <v>1</v>
      </c>
      <c r="F28" s="138"/>
      <c r="G28" s="158">
        <v>6.5190000000000001</v>
      </c>
      <c r="H28" s="158">
        <f t="shared" ref="H28" si="10">ROUND(G28*E28*2,2)</f>
        <v>13.04</v>
      </c>
      <c r="I28" s="158">
        <f t="shared" ref="I28" si="11">ROUND(H28*1.2359,2)</f>
        <v>16.12</v>
      </c>
    </row>
    <row r="29" spans="1:9" x14ac:dyDescent="0.25">
      <c r="A29" s="148" t="s">
        <v>29</v>
      </c>
      <c r="B29" s="150">
        <f t="shared" ref="B29" si="12">B30+B36+B40</f>
        <v>12</v>
      </c>
      <c r="C29" s="150"/>
      <c r="D29" s="150"/>
      <c r="E29" s="150">
        <f>E30+E36+E40</f>
        <v>166</v>
      </c>
      <c r="F29" s="150"/>
      <c r="G29" s="154"/>
      <c r="H29" s="154">
        <f>H30+H36+H40</f>
        <v>1613.02</v>
      </c>
      <c r="I29" s="154">
        <f>I30+I36+I40</f>
        <v>1993.5300000000002</v>
      </c>
    </row>
    <row r="30" spans="1:9" ht="33" x14ac:dyDescent="0.25">
      <c r="A30" s="147" t="s">
        <v>239</v>
      </c>
      <c r="B30" s="151">
        <f>SUM(B31:B35)</f>
        <v>5</v>
      </c>
      <c r="C30" s="151"/>
      <c r="D30" s="151"/>
      <c r="E30" s="151">
        <f>SUM(E31:E35)</f>
        <v>40</v>
      </c>
      <c r="F30" s="151"/>
      <c r="G30" s="155"/>
      <c r="H30" s="156">
        <f>SUM(H31:H35)</f>
        <v>525.81000000000006</v>
      </c>
      <c r="I30" s="155">
        <f>SUM(I31:I35)</f>
        <v>649.85</v>
      </c>
    </row>
    <row r="31" spans="1:9" x14ac:dyDescent="0.25">
      <c r="A31" s="131" t="s">
        <v>20</v>
      </c>
      <c r="B31" s="137">
        <v>1</v>
      </c>
      <c r="C31" s="137">
        <f t="shared" ref="C31:C35" si="13">D31+E31</f>
        <v>174</v>
      </c>
      <c r="D31" s="137">
        <v>172</v>
      </c>
      <c r="E31" s="138">
        <v>2</v>
      </c>
      <c r="F31" s="137"/>
      <c r="G31" s="157">
        <v>6.8109999999999999</v>
      </c>
      <c r="H31" s="158">
        <f t="shared" ref="H31:H35" si="14">ROUND(G31*E31*2,2)</f>
        <v>27.24</v>
      </c>
      <c r="I31" s="157">
        <f t="shared" ref="I31:I35" si="15">ROUND(H31*1.2359,2)</f>
        <v>33.67</v>
      </c>
    </row>
    <row r="32" spans="1:9" x14ac:dyDescent="0.25">
      <c r="A32" s="131" t="s">
        <v>20</v>
      </c>
      <c r="B32" s="137">
        <v>1</v>
      </c>
      <c r="C32" s="137">
        <f t="shared" si="13"/>
        <v>183</v>
      </c>
      <c r="D32" s="137">
        <v>172</v>
      </c>
      <c r="E32" s="138">
        <v>11</v>
      </c>
      <c r="F32" s="137"/>
      <c r="G32" s="157">
        <v>6.4020000000000001</v>
      </c>
      <c r="H32" s="158">
        <f t="shared" si="14"/>
        <v>140.84</v>
      </c>
      <c r="I32" s="157">
        <f t="shared" si="15"/>
        <v>174.06</v>
      </c>
    </row>
    <row r="33" spans="1:9" x14ac:dyDescent="0.25">
      <c r="A33" s="131" t="s">
        <v>20</v>
      </c>
      <c r="B33" s="137">
        <v>1</v>
      </c>
      <c r="C33" s="137">
        <f t="shared" si="13"/>
        <v>184</v>
      </c>
      <c r="D33" s="137">
        <v>172</v>
      </c>
      <c r="E33" s="138">
        <v>12</v>
      </c>
      <c r="F33" s="137"/>
      <c r="G33" s="157">
        <v>6.8109999999999999</v>
      </c>
      <c r="H33" s="158">
        <f t="shared" si="14"/>
        <v>163.46</v>
      </c>
      <c r="I33" s="157">
        <f t="shared" si="15"/>
        <v>202.02</v>
      </c>
    </row>
    <row r="34" spans="1:9" x14ac:dyDescent="0.25">
      <c r="A34" s="131" t="s">
        <v>20</v>
      </c>
      <c r="B34" s="137">
        <v>1</v>
      </c>
      <c r="C34" s="137">
        <f t="shared" si="13"/>
        <v>185</v>
      </c>
      <c r="D34" s="137">
        <v>172</v>
      </c>
      <c r="E34" s="138">
        <v>13</v>
      </c>
      <c r="F34" s="137"/>
      <c r="G34" s="157">
        <v>6.4020000000000001</v>
      </c>
      <c r="H34" s="158">
        <f t="shared" si="14"/>
        <v>166.45</v>
      </c>
      <c r="I34" s="157">
        <f t="shared" si="15"/>
        <v>205.72</v>
      </c>
    </row>
    <row r="35" spans="1:9" x14ac:dyDescent="0.25">
      <c r="A35" s="131" t="s">
        <v>20</v>
      </c>
      <c r="B35" s="137">
        <v>1</v>
      </c>
      <c r="C35" s="137">
        <f t="shared" si="13"/>
        <v>174</v>
      </c>
      <c r="D35" s="137">
        <v>172</v>
      </c>
      <c r="E35" s="138">
        <v>2</v>
      </c>
      <c r="F35" s="137"/>
      <c r="G35" s="157">
        <v>6.9539999999999997</v>
      </c>
      <c r="H35" s="158">
        <f t="shared" si="14"/>
        <v>27.82</v>
      </c>
      <c r="I35" s="157">
        <f t="shared" si="15"/>
        <v>34.380000000000003</v>
      </c>
    </row>
    <row r="36" spans="1:9" ht="33" x14ac:dyDescent="0.25">
      <c r="A36" s="147" t="s">
        <v>251</v>
      </c>
      <c r="B36" s="151">
        <f>SUM(B37:B39)</f>
        <v>3</v>
      </c>
      <c r="C36" s="151"/>
      <c r="D36" s="151"/>
      <c r="E36" s="152">
        <f>SUM(E37:E39)</f>
        <v>53</v>
      </c>
      <c r="F36" s="151"/>
      <c r="G36" s="155"/>
      <c r="H36" s="156">
        <f>SUM(H37:H39)</f>
        <v>475.62</v>
      </c>
      <c r="I36" s="155">
        <f>SUM(I37:I39)</f>
        <v>587.81999999999994</v>
      </c>
    </row>
    <row r="37" spans="1:9" x14ac:dyDescent="0.25">
      <c r="A37" s="132" t="s">
        <v>21</v>
      </c>
      <c r="B37" s="137">
        <v>1</v>
      </c>
      <c r="C37" s="137">
        <f t="shared" ref="C37:C39" si="16">D37+E37</f>
        <v>195</v>
      </c>
      <c r="D37" s="137">
        <v>172</v>
      </c>
      <c r="E37" s="138">
        <v>23</v>
      </c>
      <c r="F37" s="137"/>
      <c r="G37" s="157">
        <v>4.4870000000000001</v>
      </c>
      <c r="H37" s="158">
        <f t="shared" ref="H37:H39" si="17">ROUND(G37*E37*2,2)</f>
        <v>206.4</v>
      </c>
      <c r="I37" s="157">
        <f t="shared" ref="I37:I39" si="18">ROUND(H37*1.2359,2)</f>
        <v>255.09</v>
      </c>
    </row>
    <row r="38" spans="1:9" x14ac:dyDescent="0.25">
      <c r="A38" s="132" t="s">
        <v>21</v>
      </c>
      <c r="B38" s="137">
        <v>1</v>
      </c>
      <c r="C38" s="137">
        <f t="shared" si="16"/>
        <v>182</v>
      </c>
      <c r="D38" s="137">
        <v>172</v>
      </c>
      <c r="E38" s="138">
        <v>10</v>
      </c>
      <c r="F38" s="137"/>
      <c r="G38" s="157">
        <v>4.4870000000000001</v>
      </c>
      <c r="H38" s="158">
        <f t="shared" si="17"/>
        <v>89.74</v>
      </c>
      <c r="I38" s="157">
        <f t="shared" si="18"/>
        <v>110.91</v>
      </c>
    </row>
    <row r="39" spans="1:9" x14ac:dyDescent="0.25">
      <c r="A39" s="132" t="s">
        <v>21</v>
      </c>
      <c r="B39" s="137">
        <v>1</v>
      </c>
      <c r="C39" s="137">
        <f t="shared" si="16"/>
        <v>192</v>
      </c>
      <c r="D39" s="137">
        <v>172</v>
      </c>
      <c r="E39" s="138">
        <v>20</v>
      </c>
      <c r="F39" s="137"/>
      <c r="G39" s="157">
        <v>4.4870000000000001</v>
      </c>
      <c r="H39" s="158">
        <f t="shared" si="17"/>
        <v>179.48</v>
      </c>
      <c r="I39" s="157">
        <f t="shared" si="18"/>
        <v>221.82</v>
      </c>
    </row>
    <row r="40" spans="1:9" ht="33" x14ac:dyDescent="0.25">
      <c r="A40" s="147" t="s">
        <v>252</v>
      </c>
      <c r="B40" s="151">
        <f>SUM(B41:B44)</f>
        <v>4</v>
      </c>
      <c r="C40" s="151"/>
      <c r="D40" s="151"/>
      <c r="E40" s="152">
        <f>SUM(E41:E44)</f>
        <v>73</v>
      </c>
      <c r="F40" s="151"/>
      <c r="G40" s="155"/>
      <c r="H40" s="156">
        <f>SUM(H41:H44)</f>
        <v>611.59</v>
      </c>
      <c r="I40" s="155">
        <f>SUM(I41:I44)</f>
        <v>755.86</v>
      </c>
    </row>
    <row r="41" spans="1:9" x14ac:dyDescent="0.25">
      <c r="A41" s="132" t="s">
        <v>17</v>
      </c>
      <c r="B41" s="137">
        <v>1</v>
      </c>
      <c r="C41" s="137">
        <f>D41+E41</f>
        <v>191</v>
      </c>
      <c r="D41" s="137">
        <v>172</v>
      </c>
      <c r="E41" s="138">
        <v>19</v>
      </c>
      <c r="F41" s="137"/>
      <c r="G41" s="157">
        <v>4.1890000000000001</v>
      </c>
      <c r="H41" s="158">
        <f t="shared" ref="H41:H44" si="19">ROUND(G41*E41*2,2)</f>
        <v>159.18</v>
      </c>
      <c r="I41" s="157">
        <f t="shared" ref="I41:I44" si="20">ROUND(H41*1.2359,2)</f>
        <v>196.73</v>
      </c>
    </row>
    <row r="42" spans="1:9" x14ac:dyDescent="0.25">
      <c r="A42" s="132" t="s">
        <v>17</v>
      </c>
      <c r="B42" s="137">
        <v>1</v>
      </c>
      <c r="C42" s="137">
        <f t="shared" ref="C42:C44" si="21">D42+E42</f>
        <v>192</v>
      </c>
      <c r="D42" s="137">
        <v>172</v>
      </c>
      <c r="E42" s="138">
        <v>20</v>
      </c>
      <c r="F42" s="137"/>
      <c r="G42" s="157">
        <v>4.1890000000000001</v>
      </c>
      <c r="H42" s="158">
        <f t="shared" si="19"/>
        <v>167.56</v>
      </c>
      <c r="I42" s="157">
        <f t="shared" si="20"/>
        <v>207.09</v>
      </c>
    </row>
    <row r="43" spans="1:9" x14ac:dyDescent="0.25">
      <c r="A43" s="132" t="s">
        <v>17</v>
      </c>
      <c r="B43" s="137">
        <v>1</v>
      </c>
      <c r="C43" s="137">
        <f t="shared" si="21"/>
        <v>190</v>
      </c>
      <c r="D43" s="137">
        <v>172</v>
      </c>
      <c r="E43" s="138">
        <v>18</v>
      </c>
      <c r="F43" s="137"/>
      <c r="G43" s="157">
        <v>4.1890000000000001</v>
      </c>
      <c r="H43" s="158">
        <f t="shared" si="19"/>
        <v>150.80000000000001</v>
      </c>
      <c r="I43" s="157">
        <f t="shared" si="20"/>
        <v>186.37</v>
      </c>
    </row>
    <row r="44" spans="1:9" x14ac:dyDescent="0.25">
      <c r="A44" s="132" t="s">
        <v>17</v>
      </c>
      <c r="B44" s="137">
        <v>1</v>
      </c>
      <c r="C44" s="137">
        <f t="shared" si="21"/>
        <v>188</v>
      </c>
      <c r="D44" s="137">
        <v>172</v>
      </c>
      <c r="E44" s="138">
        <v>16</v>
      </c>
      <c r="F44" s="137"/>
      <c r="G44" s="157">
        <v>4.1890000000000001</v>
      </c>
      <c r="H44" s="158">
        <f t="shared" si="19"/>
        <v>134.05000000000001</v>
      </c>
      <c r="I44" s="157">
        <f t="shared" si="20"/>
        <v>165.67</v>
      </c>
    </row>
    <row r="45" spans="1:9" x14ac:dyDescent="0.25">
      <c r="A45" s="148" t="s">
        <v>31</v>
      </c>
      <c r="B45" s="150">
        <f>B46</f>
        <v>16</v>
      </c>
      <c r="C45" s="150"/>
      <c r="D45" s="150"/>
      <c r="E45" s="150">
        <f t="shared" ref="E45" si="22">E46</f>
        <v>401</v>
      </c>
      <c r="F45" s="150"/>
      <c r="G45" s="154"/>
      <c r="H45" s="154">
        <f>H46</f>
        <v>5179.3599999999997</v>
      </c>
      <c r="I45" s="154">
        <f>I46</f>
        <v>6382.0099999999975</v>
      </c>
    </row>
    <row r="46" spans="1:9" ht="33" x14ac:dyDescent="0.25">
      <c r="A46" s="147" t="s">
        <v>321</v>
      </c>
      <c r="B46" s="151">
        <f>SUM(B47:B62)</f>
        <v>16</v>
      </c>
      <c r="C46" s="151"/>
      <c r="D46" s="151"/>
      <c r="E46" s="151">
        <f>SUM(E47:E62)</f>
        <v>401</v>
      </c>
      <c r="F46" s="151"/>
      <c r="G46" s="155"/>
      <c r="H46" s="155">
        <f>SUM(H47:H62)</f>
        <v>5179.3599999999997</v>
      </c>
      <c r="I46" s="155">
        <f>SUM(I47:I62)</f>
        <v>6382.0099999999975</v>
      </c>
    </row>
    <row r="47" spans="1:9" x14ac:dyDescent="0.25">
      <c r="A47" s="132" t="s">
        <v>32</v>
      </c>
      <c r="B47" s="137">
        <v>1</v>
      </c>
      <c r="C47" s="137">
        <f t="shared" ref="C47:C62" si="23">D47+E47</f>
        <v>228</v>
      </c>
      <c r="D47" s="137">
        <v>172</v>
      </c>
      <c r="E47" s="138">
        <v>56</v>
      </c>
      <c r="F47" s="137"/>
      <c r="G47" s="157">
        <v>6.5190000000000001</v>
      </c>
      <c r="H47" s="158">
        <f t="shared" ref="H47:H62" si="24">ROUND(G47*E47*2,2)</f>
        <v>730.13</v>
      </c>
      <c r="I47" s="157">
        <f t="shared" ref="I47:I62" si="25">ROUND(H47*1.2359,2)</f>
        <v>902.37</v>
      </c>
    </row>
    <row r="48" spans="1:9" x14ac:dyDescent="0.25">
      <c r="A48" s="132" t="s">
        <v>32</v>
      </c>
      <c r="B48" s="137">
        <v>1</v>
      </c>
      <c r="C48" s="137">
        <f t="shared" si="23"/>
        <v>189</v>
      </c>
      <c r="D48" s="137">
        <v>172</v>
      </c>
      <c r="E48" s="138">
        <v>17</v>
      </c>
      <c r="F48" s="137"/>
      <c r="G48" s="157">
        <v>5.6319999999999997</v>
      </c>
      <c r="H48" s="158">
        <f t="shared" si="24"/>
        <v>191.49</v>
      </c>
      <c r="I48" s="157">
        <f t="shared" si="25"/>
        <v>236.66</v>
      </c>
    </row>
    <row r="49" spans="1:9" x14ac:dyDescent="0.25">
      <c r="A49" s="132" t="s">
        <v>32</v>
      </c>
      <c r="B49" s="137">
        <v>1</v>
      </c>
      <c r="C49" s="137">
        <f t="shared" si="23"/>
        <v>192</v>
      </c>
      <c r="D49" s="137">
        <v>172</v>
      </c>
      <c r="E49" s="138">
        <v>20</v>
      </c>
      <c r="F49" s="137"/>
      <c r="G49" s="157">
        <v>6.5190000000000001</v>
      </c>
      <c r="H49" s="158">
        <f t="shared" si="24"/>
        <v>260.76</v>
      </c>
      <c r="I49" s="157">
        <f t="shared" si="25"/>
        <v>322.27</v>
      </c>
    </row>
    <row r="50" spans="1:9" x14ac:dyDescent="0.25">
      <c r="A50" s="132" t="s">
        <v>32</v>
      </c>
      <c r="B50" s="137">
        <v>1</v>
      </c>
      <c r="C50" s="137">
        <f t="shared" si="23"/>
        <v>231</v>
      </c>
      <c r="D50" s="137">
        <v>172</v>
      </c>
      <c r="E50" s="138">
        <v>59</v>
      </c>
      <c r="F50" s="137"/>
      <c r="G50" s="157">
        <v>6.5190000000000001</v>
      </c>
      <c r="H50" s="158">
        <f t="shared" si="24"/>
        <v>769.24</v>
      </c>
      <c r="I50" s="157">
        <f t="shared" si="25"/>
        <v>950.7</v>
      </c>
    </row>
    <row r="51" spans="1:9" x14ac:dyDescent="0.25">
      <c r="A51" s="136" t="s">
        <v>33</v>
      </c>
      <c r="B51" s="138">
        <v>1</v>
      </c>
      <c r="C51" s="138">
        <f t="shared" si="23"/>
        <v>196</v>
      </c>
      <c r="D51" s="137">
        <v>172</v>
      </c>
      <c r="E51" s="138">
        <v>24</v>
      </c>
      <c r="F51" s="138"/>
      <c r="G51" s="158">
        <v>6.5190000000000001</v>
      </c>
      <c r="H51" s="158">
        <f t="shared" si="24"/>
        <v>312.91000000000003</v>
      </c>
      <c r="I51" s="160">
        <f>ROUND(H51*1.2194,2)</f>
        <v>381.56</v>
      </c>
    </row>
    <row r="52" spans="1:9" x14ac:dyDescent="0.25">
      <c r="A52" s="136" t="s">
        <v>34</v>
      </c>
      <c r="B52" s="138">
        <v>1</v>
      </c>
      <c r="C52" s="138">
        <f t="shared" si="23"/>
        <v>180</v>
      </c>
      <c r="D52" s="137">
        <v>172</v>
      </c>
      <c r="E52" s="138">
        <v>8</v>
      </c>
      <c r="F52" s="138"/>
      <c r="G52" s="158">
        <v>6.5190000000000001</v>
      </c>
      <c r="H52" s="158">
        <f t="shared" si="24"/>
        <v>104.3</v>
      </c>
      <c r="I52" s="160">
        <f t="shared" ref="I52:I54" si="26">ROUND(H52*1.2194,2)</f>
        <v>127.18</v>
      </c>
    </row>
    <row r="53" spans="1:9" x14ac:dyDescent="0.25">
      <c r="A53" s="133" t="s">
        <v>32</v>
      </c>
      <c r="B53" s="138">
        <v>1</v>
      </c>
      <c r="C53" s="138">
        <f t="shared" si="23"/>
        <v>224</v>
      </c>
      <c r="D53" s="137">
        <v>172</v>
      </c>
      <c r="E53" s="138">
        <v>52</v>
      </c>
      <c r="F53" s="138"/>
      <c r="G53" s="158">
        <v>6.5190000000000001</v>
      </c>
      <c r="H53" s="158">
        <f t="shared" si="24"/>
        <v>677.98</v>
      </c>
      <c r="I53" s="160">
        <f t="shared" si="26"/>
        <v>826.73</v>
      </c>
    </row>
    <row r="54" spans="1:9" x14ac:dyDescent="0.25">
      <c r="A54" s="133" t="s">
        <v>32</v>
      </c>
      <c r="B54" s="138">
        <v>1</v>
      </c>
      <c r="C54" s="138">
        <f t="shared" si="23"/>
        <v>177</v>
      </c>
      <c r="D54" s="137">
        <v>172</v>
      </c>
      <c r="E54" s="138">
        <v>5</v>
      </c>
      <c r="F54" s="138"/>
      <c r="G54" s="158">
        <v>6.5190000000000001</v>
      </c>
      <c r="H54" s="158">
        <f t="shared" si="24"/>
        <v>65.19</v>
      </c>
      <c r="I54" s="160">
        <f t="shared" si="26"/>
        <v>79.489999999999995</v>
      </c>
    </row>
    <row r="55" spans="1:9" x14ac:dyDescent="0.25">
      <c r="A55" s="132" t="s">
        <v>20</v>
      </c>
      <c r="B55" s="137">
        <v>1</v>
      </c>
      <c r="C55" s="137">
        <f t="shared" si="23"/>
        <v>252</v>
      </c>
      <c r="D55" s="137">
        <v>172</v>
      </c>
      <c r="E55" s="138">
        <v>80</v>
      </c>
      <c r="F55" s="137"/>
      <c r="G55" s="157">
        <v>6.5190000000000001</v>
      </c>
      <c r="H55" s="158">
        <f t="shared" si="24"/>
        <v>1043.04</v>
      </c>
      <c r="I55" s="157">
        <f t="shared" si="25"/>
        <v>1289.0899999999999</v>
      </c>
    </row>
    <row r="56" spans="1:9" x14ac:dyDescent="0.25">
      <c r="A56" s="132" t="s">
        <v>20</v>
      </c>
      <c r="B56" s="137">
        <v>1</v>
      </c>
      <c r="C56" s="137">
        <f t="shared" si="23"/>
        <v>184</v>
      </c>
      <c r="D56" s="137">
        <v>172</v>
      </c>
      <c r="E56" s="138">
        <v>12</v>
      </c>
      <c r="F56" s="137"/>
      <c r="G56" s="157">
        <v>6.4020000000000001</v>
      </c>
      <c r="H56" s="158">
        <f t="shared" si="24"/>
        <v>153.65</v>
      </c>
      <c r="I56" s="157">
        <f t="shared" si="25"/>
        <v>189.9</v>
      </c>
    </row>
    <row r="57" spans="1:9" x14ac:dyDescent="0.25">
      <c r="A57" s="132" t="s">
        <v>20</v>
      </c>
      <c r="B57" s="137">
        <v>1</v>
      </c>
      <c r="C57" s="137">
        <f t="shared" si="23"/>
        <v>192</v>
      </c>
      <c r="D57" s="137">
        <v>172</v>
      </c>
      <c r="E57" s="138">
        <v>20</v>
      </c>
      <c r="F57" s="137"/>
      <c r="G57" s="157">
        <v>6.4020000000000001</v>
      </c>
      <c r="H57" s="158">
        <f t="shared" si="24"/>
        <v>256.08</v>
      </c>
      <c r="I57" s="157">
        <f t="shared" si="25"/>
        <v>316.49</v>
      </c>
    </row>
    <row r="58" spans="1:9" x14ac:dyDescent="0.25">
      <c r="A58" s="132" t="s">
        <v>20</v>
      </c>
      <c r="B58" s="137">
        <v>1</v>
      </c>
      <c r="C58" s="137">
        <f t="shared" si="23"/>
        <v>178</v>
      </c>
      <c r="D58" s="137">
        <v>172</v>
      </c>
      <c r="E58" s="138">
        <v>6</v>
      </c>
      <c r="F58" s="137"/>
      <c r="G58" s="157">
        <v>6.4020000000000001</v>
      </c>
      <c r="H58" s="158">
        <f t="shared" si="24"/>
        <v>76.819999999999993</v>
      </c>
      <c r="I58" s="157">
        <f t="shared" si="25"/>
        <v>94.94</v>
      </c>
    </row>
    <row r="59" spans="1:9" x14ac:dyDescent="0.25">
      <c r="A59" s="132" t="s">
        <v>20</v>
      </c>
      <c r="B59" s="137">
        <v>1</v>
      </c>
      <c r="C59" s="137">
        <f t="shared" si="23"/>
        <v>189</v>
      </c>
      <c r="D59" s="137">
        <v>172</v>
      </c>
      <c r="E59" s="138">
        <v>17</v>
      </c>
      <c r="F59" s="137"/>
      <c r="G59" s="157">
        <v>6.4020000000000001</v>
      </c>
      <c r="H59" s="158">
        <f t="shared" si="24"/>
        <v>217.67</v>
      </c>
      <c r="I59" s="157">
        <f t="shared" si="25"/>
        <v>269.02</v>
      </c>
    </row>
    <row r="60" spans="1:9" x14ac:dyDescent="0.25">
      <c r="A60" s="132" t="s">
        <v>20</v>
      </c>
      <c r="B60" s="137">
        <v>1</v>
      </c>
      <c r="C60" s="137">
        <f t="shared" si="23"/>
        <v>184</v>
      </c>
      <c r="D60" s="137">
        <v>172</v>
      </c>
      <c r="E60" s="138">
        <v>12</v>
      </c>
      <c r="F60" s="137"/>
      <c r="G60" s="157">
        <v>6.4020000000000001</v>
      </c>
      <c r="H60" s="158">
        <f t="shared" si="24"/>
        <v>153.65</v>
      </c>
      <c r="I60" s="157">
        <f t="shared" si="25"/>
        <v>189.9</v>
      </c>
    </row>
    <row r="61" spans="1:9" x14ac:dyDescent="0.25">
      <c r="A61" s="132" t="s">
        <v>20</v>
      </c>
      <c r="B61" s="137">
        <v>1</v>
      </c>
      <c r="C61" s="137">
        <f t="shared" si="23"/>
        <v>182</v>
      </c>
      <c r="D61" s="137">
        <v>172</v>
      </c>
      <c r="E61" s="138">
        <v>10</v>
      </c>
      <c r="F61" s="137"/>
      <c r="G61" s="157">
        <v>6.4020000000000001</v>
      </c>
      <c r="H61" s="158">
        <f t="shared" si="24"/>
        <v>128.04</v>
      </c>
      <c r="I61" s="157">
        <f t="shared" si="25"/>
        <v>158.24</v>
      </c>
    </row>
    <row r="62" spans="1:9" x14ac:dyDescent="0.25">
      <c r="A62" s="132" t="s">
        <v>20</v>
      </c>
      <c r="B62" s="137">
        <v>1</v>
      </c>
      <c r="C62" s="137">
        <f t="shared" si="23"/>
        <v>175</v>
      </c>
      <c r="D62" s="137">
        <v>172</v>
      </c>
      <c r="E62" s="138">
        <v>3</v>
      </c>
      <c r="F62" s="137"/>
      <c r="G62" s="157">
        <v>6.4020000000000001</v>
      </c>
      <c r="H62" s="158">
        <f t="shared" si="24"/>
        <v>38.409999999999997</v>
      </c>
      <c r="I62" s="157">
        <f t="shared" si="25"/>
        <v>47.47</v>
      </c>
    </row>
    <row r="63" spans="1:9" x14ac:dyDescent="0.25">
      <c r="A63" s="148" t="s">
        <v>35</v>
      </c>
      <c r="B63" s="150">
        <f>B64+B66+B72</f>
        <v>8</v>
      </c>
      <c r="C63" s="150"/>
      <c r="D63" s="150"/>
      <c r="E63" s="150">
        <f t="shared" ref="E63" si="27">E64+E66+E72</f>
        <v>34</v>
      </c>
      <c r="F63" s="150"/>
      <c r="G63" s="154"/>
      <c r="H63" s="154">
        <f>H64+H66+H72</f>
        <v>411.18000000000006</v>
      </c>
      <c r="I63" s="154">
        <f>I64+I66+I72</f>
        <v>508.15999999999997</v>
      </c>
    </row>
    <row r="64" spans="1:9" x14ac:dyDescent="0.25">
      <c r="A64" s="147" t="s">
        <v>171</v>
      </c>
      <c r="B64" s="151">
        <f>SUM(B65:B65)</f>
        <v>1</v>
      </c>
      <c r="C64" s="151"/>
      <c r="D64" s="151"/>
      <c r="E64" s="151">
        <f>SUM(E65:E65)</f>
        <v>1</v>
      </c>
      <c r="F64" s="151"/>
      <c r="G64" s="155"/>
      <c r="H64" s="155">
        <f>SUM(H65:H65)</f>
        <v>19.29</v>
      </c>
      <c r="I64" s="155">
        <f>SUM(I65:I65)</f>
        <v>23.84</v>
      </c>
    </row>
    <row r="65" spans="1:9" x14ac:dyDescent="0.25">
      <c r="A65" s="132" t="s">
        <v>36</v>
      </c>
      <c r="B65" s="137">
        <v>1</v>
      </c>
      <c r="C65" s="137">
        <f t="shared" ref="C65" si="28">D65+E65</f>
        <v>173</v>
      </c>
      <c r="D65" s="137">
        <v>172</v>
      </c>
      <c r="E65" s="138">
        <v>1</v>
      </c>
      <c r="F65" s="137"/>
      <c r="G65" s="157">
        <v>9.6460000000000008</v>
      </c>
      <c r="H65" s="158">
        <f t="shared" ref="H65" si="29">ROUND(G65*E65*2,2)</f>
        <v>19.29</v>
      </c>
      <c r="I65" s="157">
        <f t="shared" ref="I65" si="30">ROUND(H65*1.2359,2)</f>
        <v>23.84</v>
      </c>
    </row>
    <row r="66" spans="1:9" ht="33" x14ac:dyDescent="0.25">
      <c r="A66" s="147" t="s">
        <v>239</v>
      </c>
      <c r="B66" s="151">
        <f>SUM(B67:B71)</f>
        <v>5</v>
      </c>
      <c r="C66" s="151"/>
      <c r="D66" s="151"/>
      <c r="E66" s="152">
        <f>SUM(E67:E71)</f>
        <v>25</v>
      </c>
      <c r="F66" s="151"/>
      <c r="G66" s="155"/>
      <c r="H66" s="156">
        <f>SUM(H67:H71)</f>
        <v>320.10000000000002</v>
      </c>
      <c r="I66" s="155">
        <f>SUM(I67:I71)</f>
        <v>395.6</v>
      </c>
    </row>
    <row r="67" spans="1:9" x14ac:dyDescent="0.25">
      <c r="A67" s="132" t="s">
        <v>20</v>
      </c>
      <c r="B67" s="137">
        <v>1</v>
      </c>
      <c r="C67" s="137">
        <f t="shared" ref="C67:C71" si="31">D67+E67</f>
        <v>179</v>
      </c>
      <c r="D67" s="137">
        <v>172</v>
      </c>
      <c r="E67" s="138">
        <v>7</v>
      </c>
      <c r="F67" s="137"/>
      <c r="G67" s="157">
        <v>6.4020000000000001</v>
      </c>
      <c r="H67" s="158">
        <f t="shared" ref="H67:H70" si="32">ROUND(G67*E67*2,2)</f>
        <v>89.63</v>
      </c>
      <c r="I67" s="157">
        <f t="shared" ref="I67:I71" si="33">ROUND(H67*1.2359,2)</f>
        <v>110.77</v>
      </c>
    </row>
    <row r="68" spans="1:9" x14ac:dyDescent="0.25">
      <c r="A68" s="132" t="s">
        <v>20</v>
      </c>
      <c r="B68" s="137">
        <v>1</v>
      </c>
      <c r="C68" s="137">
        <f t="shared" si="31"/>
        <v>178</v>
      </c>
      <c r="D68" s="137">
        <v>172</v>
      </c>
      <c r="E68" s="138">
        <v>6</v>
      </c>
      <c r="F68" s="137"/>
      <c r="G68" s="157">
        <v>6.4020000000000001</v>
      </c>
      <c r="H68" s="158">
        <f t="shared" si="32"/>
        <v>76.819999999999993</v>
      </c>
      <c r="I68" s="157">
        <f t="shared" si="33"/>
        <v>94.94</v>
      </c>
    </row>
    <row r="69" spans="1:9" x14ac:dyDescent="0.25">
      <c r="A69" s="132" t="s">
        <v>20</v>
      </c>
      <c r="B69" s="137">
        <v>1</v>
      </c>
      <c r="C69" s="137">
        <f t="shared" si="31"/>
        <v>174</v>
      </c>
      <c r="D69" s="137">
        <v>172</v>
      </c>
      <c r="E69" s="138">
        <v>2</v>
      </c>
      <c r="F69" s="137"/>
      <c r="G69" s="157">
        <v>6.4020000000000001</v>
      </c>
      <c r="H69" s="158">
        <f t="shared" si="32"/>
        <v>25.61</v>
      </c>
      <c r="I69" s="157">
        <f t="shared" si="33"/>
        <v>31.65</v>
      </c>
    </row>
    <row r="70" spans="1:9" x14ac:dyDescent="0.25">
      <c r="A70" s="132" t="s">
        <v>20</v>
      </c>
      <c r="B70" s="137">
        <v>1</v>
      </c>
      <c r="C70" s="137">
        <f t="shared" si="31"/>
        <v>179</v>
      </c>
      <c r="D70" s="137">
        <v>172</v>
      </c>
      <c r="E70" s="138">
        <v>7</v>
      </c>
      <c r="F70" s="137"/>
      <c r="G70" s="157">
        <v>6.4020000000000001</v>
      </c>
      <c r="H70" s="158">
        <f t="shared" si="32"/>
        <v>89.63</v>
      </c>
      <c r="I70" s="157">
        <f t="shared" si="33"/>
        <v>110.77</v>
      </c>
    </row>
    <row r="71" spans="1:9" x14ac:dyDescent="0.25">
      <c r="A71" s="132" t="s">
        <v>20</v>
      </c>
      <c r="B71" s="137">
        <v>1</v>
      </c>
      <c r="C71" s="137">
        <f t="shared" si="31"/>
        <v>175</v>
      </c>
      <c r="D71" s="137">
        <v>172</v>
      </c>
      <c r="E71" s="138">
        <v>3</v>
      </c>
      <c r="F71" s="137"/>
      <c r="G71" s="157">
        <v>6.4020000000000001</v>
      </c>
      <c r="H71" s="158">
        <f>ROUND(G71*E71*2,2)</f>
        <v>38.409999999999997</v>
      </c>
      <c r="I71" s="157">
        <f t="shared" si="33"/>
        <v>47.47</v>
      </c>
    </row>
    <row r="72" spans="1:9" ht="33" x14ac:dyDescent="0.25">
      <c r="A72" s="147" t="s">
        <v>251</v>
      </c>
      <c r="B72" s="151">
        <f>SUM(B73:B74)</f>
        <v>2</v>
      </c>
      <c r="C72" s="151"/>
      <c r="D72" s="151"/>
      <c r="E72" s="152">
        <f>SUM(E73:E74)</f>
        <v>8</v>
      </c>
      <c r="F72" s="151"/>
      <c r="G72" s="155"/>
      <c r="H72" s="156">
        <f>SUM(H73:H74)</f>
        <v>71.789999999999992</v>
      </c>
      <c r="I72" s="155">
        <f>SUM(I73:I74)</f>
        <v>88.72</v>
      </c>
    </row>
    <row r="73" spans="1:9" x14ac:dyDescent="0.25">
      <c r="A73" s="131" t="s">
        <v>21</v>
      </c>
      <c r="B73" s="137">
        <v>1</v>
      </c>
      <c r="C73" s="137">
        <f t="shared" ref="C73" si="34">D73+E73</f>
        <v>175</v>
      </c>
      <c r="D73" s="137">
        <v>172</v>
      </c>
      <c r="E73" s="138">
        <v>3</v>
      </c>
      <c r="F73" s="137"/>
      <c r="G73" s="157">
        <v>4.4870000000000001</v>
      </c>
      <c r="H73" s="158">
        <f t="shared" ref="H73:H74" si="35">ROUND(G73*E73*2,2)</f>
        <v>26.92</v>
      </c>
      <c r="I73" s="157">
        <f t="shared" ref="I73:I74" si="36">ROUND(H73*1.2359,2)</f>
        <v>33.270000000000003</v>
      </c>
    </row>
    <row r="74" spans="1:9" x14ac:dyDescent="0.25">
      <c r="A74" s="131" t="s">
        <v>21</v>
      </c>
      <c r="B74" s="137">
        <v>1</v>
      </c>
      <c r="C74" s="137">
        <f>D74+E74</f>
        <v>177</v>
      </c>
      <c r="D74" s="137">
        <v>172</v>
      </c>
      <c r="E74" s="138">
        <v>5</v>
      </c>
      <c r="F74" s="137"/>
      <c r="G74" s="157">
        <v>4.4870000000000001</v>
      </c>
      <c r="H74" s="158">
        <f t="shared" si="35"/>
        <v>44.87</v>
      </c>
      <c r="I74" s="157">
        <f t="shared" si="36"/>
        <v>55.45</v>
      </c>
    </row>
    <row r="75" spans="1:9" x14ac:dyDescent="0.25">
      <c r="A75" s="148" t="s">
        <v>37</v>
      </c>
      <c r="B75" s="150">
        <f>B76+B78</f>
        <v>4</v>
      </c>
      <c r="C75" s="150"/>
      <c r="D75" s="150"/>
      <c r="E75" s="150">
        <f t="shared" ref="E75" si="37">E76+E78</f>
        <v>124</v>
      </c>
      <c r="F75" s="150"/>
      <c r="G75" s="154"/>
      <c r="H75" s="154">
        <f>H76+H78</f>
        <v>1672.98</v>
      </c>
      <c r="I75" s="154">
        <f>I76+I78</f>
        <v>2067.6400000000003</v>
      </c>
    </row>
    <row r="76" spans="1:9" x14ac:dyDescent="0.25">
      <c r="A76" s="147" t="s">
        <v>171</v>
      </c>
      <c r="B76" s="151">
        <f>SUM(B77:B77)</f>
        <v>1</v>
      </c>
      <c r="C76" s="151"/>
      <c r="D76" s="151"/>
      <c r="E76" s="151">
        <f>SUM(E77:E77)</f>
        <v>12</v>
      </c>
      <c r="F76" s="151"/>
      <c r="G76" s="155"/>
      <c r="H76" s="155">
        <f>SUM(H77:H77)</f>
        <v>238.94</v>
      </c>
      <c r="I76" s="155">
        <f>SUM(I77:I77)</f>
        <v>295.31</v>
      </c>
    </row>
    <row r="77" spans="1:9" x14ac:dyDescent="0.25">
      <c r="A77" s="134" t="s">
        <v>38</v>
      </c>
      <c r="B77" s="137">
        <v>1</v>
      </c>
      <c r="C77" s="137">
        <f t="shared" ref="C77" si="38">D77+E77</f>
        <v>184</v>
      </c>
      <c r="D77" s="137">
        <v>172</v>
      </c>
      <c r="E77" s="138">
        <v>12</v>
      </c>
      <c r="F77" s="137"/>
      <c r="G77" s="157">
        <v>9.9559999999999995</v>
      </c>
      <c r="H77" s="158">
        <f t="shared" ref="H77" si="39">ROUND(G77*E77*2,2)</f>
        <v>238.94</v>
      </c>
      <c r="I77" s="157">
        <f t="shared" ref="I77" si="40">ROUND(H77*1.2359,2)</f>
        <v>295.31</v>
      </c>
    </row>
    <row r="78" spans="1:9" ht="33" x14ac:dyDescent="0.25">
      <c r="A78" s="147" t="s">
        <v>239</v>
      </c>
      <c r="B78" s="151">
        <f>SUM(B79:B81)</f>
        <v>3</v>
      </c>
      <c r="C78" s="151"/>
      <c r="D78" s="151"/>
      <c r="E78" s="152">
        <f>SUM(E79:E81)</f>
        <v>112</v>
      </c>
      <c r="F78" s="151"/>
      <c r="G78" s="155"/>
      <c r="H78" s="156">
        <f>SUM(H79:H81)</f>
        <v>1434.04</v>
      </c>
      <c r="I78" s="155">
        <f>SUM(I79:I81)</f>
        <v>1772.3300000000002</v>
      </c>
    </row>
    <row r="79" spans="1:9" x14ac:dyDescent="0.25">
      <c r="A79" s="134" t="s">
        <v>20</v>
      </c>
      <c r="B79" s="137">
        <v>1</v>
      </c>
      <c r="C79" s="137">
        <f t="shared" ref="C79:C81" si="41">D79+E79</f>
        <v>208</v>
      </c>
      <c r="D79" s="137">
        <v>172</v>
      </c>
      <c r="E79" s="138">
        <v>36</v>
      </c>
      <c r="F79" s="137"/>
      <c r="G79" s="157">
        <v>6.4020000000000001</v>
      </c>
      <c r="H79" s="158">
        <f t="shared" ref="H79" si="42">ROUND(G79*E79*2,2)</f>
        <v>460.94</v>
      </c>
      <c r="I79" s="157">
        <f t="shared" ref="I79:I81" si="43">ROUND(H79*1.2359,2)</f>
        <v>569.67999999999995</v>
      </c>
    </row>
    <row r="80" spans="1:9" x14ac:dyDescent="0.25">
      <c r="A80" s="134" t="s">
        <v>20</v>
      </c>
      <c r="B80" s="137">
        <v>1</v>
      </c>
      <c r="C80" s="137">
        <f t="shared" si="41"/>
        <v>205</v>
      </c>
      <c r="D80" s="137">
        <v>172</v>
      </c>
      <c r="E80" s="138">
        <v>33</v>
      </c>
      <c r="F80" s="137"/>
      <c r="G80" s="157">
        <v>6.4020000000000001</v>
      </c>
      <c r="H80" s="158">
        <f>ROUND(G80*E80*2,2)</f>
        <v>422.53</v>
      </c>
      <c r="I80" s="157">
        <f t="shared" si="43"/>
        <v>522.20000000000005</v>
      </c>
    </row>
    <row r="81" spans="1:9" x14ac:dyDescent="0.25">
      <c r="A81" s="134" t="s">
        <v>20</v>
      </c>
      <c r="B81" s="137">
        <v>1</v>
      </c>
      <c r="C81" s="137">
        <f t="shared" si="41"/>
        <v>215</v>
      </c>
      <c r="D81" s="137">
        <v>172</v>
      </c>
      <c r="E81" s="138">
        <v>43</v>
      </c>
      <c r="F81" s="137"/>
      <c r="G81" s="157">
        <v>6.4020000000000001</v>
      </c>
      <c r="H81" s="158">
        <f>ROUND(G81*E81*2,2)</f>
        <v>550.57000000000005</v>
      </c>
      <c r="I81" s="157">
        <f t="shared" si="43"/>
        <v>680.45</v>
      </c>
    </row>
    <row r="83" spans="1:9" x14ac:dyDescent="0.25">
      <c r="A83" s="230" t="s">
        <v>298</v>
      </c>
      <c r="B83" s="230"/>
    </row>
  </sheetData>
  <mergeCells count="10">
    <mergeCell ref="A83:B83"/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51181102362204722" right="0.31496062992125984" top="0.74803149606299213" bottom="0.15748031496062992" header="0" footer="0"/>
  <pageSetup paperSize="9" scale="85" orientation="landscape" r:id="rId1"/>
  <headerFooter>
    <oddHeader>&amp;L&amp;D&amp;T&amp;C&amp;P&amp;R
&amp;Z&amp;F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17AD-EEBE-4638-B9C9-A6316F8E7A4E}">
  <sheetPr>
    <tabColor theme="5" tint="0.59999389629810485"/>
  </sheetPr>
  <dimension ref="A1:I117"/>
  <sheetViews>
    <sheetView zoomScale="80" zoomScaleNormal="80" workbookViewId="0">
      <selection activeCell="H1" sqref="H1:I1"/>
    </sheetView>
  </sheetViews>
  <sheetFormatPr defaultColWidth="9.140625" defaultRowHeight="16.5" x14ac:dyDescent="0.25"/>
  <cols>
    <col min="1" max="1" width="68.5703125" style="125" customWidth="1"/>
    <col min="2" max="2" width="12" style="125" customWidth="1"/>
    <col min="3" max="3" width="10" style="125" customWidth="1"/>
    <col min="4" max="4" width="13" style="125" customWidth="1"/>
    <col min="5" max="5" width="15.42578125" style="125" customWidth="1"/>
    <col min="6" max="6" width="14" style="126" customWidth="1"/>
    <col min="7" max="7" width="13.5703125" style="127" customWidth="1"/>
    <col min="8" max="8" width="17.85546875" style="125" customWidth="1"/>
    <col min="9" max="9" width="16.85546875" style="125" customWidth="1"/>
    <col min="10" max="16384" width="9.140625" style="125"/>
  </cols>
  <sheetData>
    <row r="1" spans="1:9" x14ac:dyDescent="0.25">
      <c r="H1" s="253" t="s">
        <v>329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8" t="s">
        <v>326</v>
      </c>
      <c r="C4" s="129"/>
      <c r="D4" s="129"/>
      <c r="E4" s="129"/>
    </row>
    <row r="5" spans="1:9" x14ac:dyDescent="0.25">
      <c r="A5" s="125" t="s">
        <v>327</v>
      </c>
      <c r="B5" s="161"/>
      <c r="C5" s="129"/>
      <c r="D5" s="129"/>
      <c r="E5" s="129"/>
    </row>
    <row r="6" spans="1:9" ht="17.25" customHeight="1" x14ac:dyDescent="0.25">
      <c r="B6" s="145"/>
      <c r="C6" s="145"/>
      <c r="D6" s="145"/>
      <c r="E6" s="146"/>
      <c r="F6" s="145"/>
      <c r="G6" s="145"/>
      <c r="H6" s="146"/>
      <c r="I6" s="145"/>
    </row>
    <row r="7" spans="1:9" ht="27.75" customHeight="1" x14ac:dyDescent="0.25">
      <c r="A7" s="255"/>
      <c r="B7" s="255" t="s">
        <v>3</v>
      </c>
      <c r="C7" s="257" t="s">
        <v>4</v>
      </c>
      <c r="D7" s="258"/>
      <c r="E7" s="259"/>
      <c r="F7" s="260" t="s">
        <v>2</v>
      </c>
      <c r="G7" s="262" t="s">
        <v>293</v>
      </c>
      <c r="H7" s="264" t="s">
        <v>5</v>
      </c>
      <c r="I7" s="266" t="s">
        <v>1</v>
      </c>
    </row>
    <row r="8" spans="1:9" ht="54.75" customHeight="1" x14ac:dyDescent="0.25">
      <c r="A8" s="256"/>
      <c r="B8" s="256"/>
      <c r="C8" s="122" t="s">
        <v>291</v>
      </c>
      <c r="D8" s="122" t="s">
        <v>315</v>
      </c>
      <c r="E8" s="122" t="s">
        <v>6</v>
      </c>
      <c r="F8" s="261"/>
      <c r="G8" s="263"/>
      <c r="H8" s="265"/>
      <c r="I8" s="267"/>
    </row>
    <row r="9" spans="1:9" ht="17.25" customHeight="1" x14ac:dyDescent="0.25">
      <c r="A9" s="123">
        <v>1</v>
      </c>
      <c r="B9" s="123">
        <v>2</v>
      </c>
      <c r="C9" s="123" t="s">
        <v>19</v>
      </c>
      <c r="D9" s="123">
        <v>4</v>
      </c>
      <c r="E9" s="123">
        <v>5</v>
      </c>
      <c r="F9" s="124">
        <v>6</v>
      </c>
      <c r="G9" s="124">
        <v>7</v>
      </c>
      <c r="H9" s="123">
        <v>8</v>
      </c>
      <c r="I9" s="123" t="s">
        <v>325</v>
      </c>
    </row>
    <row r="10" spans="1:9" s="128" customFormat="1" x14ac:dyDescent="0.25">
      <c r="A10" s="130" t="s">
        <v>0</v>
      </c>
      <c r="B10" s="163">
        <f>B11+B24+B35+B43+B68+B95+B100+B111</f>
        <v>77</v>
      </c>
      <c r="C10" s="163"/>
      <c r="D10" s="163"/>
      <c r="E10" s="163">
        <f t="shared" ref="E10:I10" si="0">E11+E24+E35+E43+E68+E95+E100+E111</f>
        <v>1339</v>
      </c>
      <c r="F10" s="163"/>
      <c r="G10" s="163"/>
      <c r="H10" s="153">
        <f t="shared" si="0"/>
        <v>16124.14</v>
      </c>
      <c r="I10" s="153">
        <f t="shared" si="0"/>
        <v>19868.32</v>
      </c>
    </row>
    <row r="11" spans="1:9" s="128" customFormat="1" x14ac:dyDescent="0.25">
      <c r="A11" s="148" t="s">
        <v>320</v>
      </c>
      <c r="B11" s="164">
        <f>B12+B20+B18</f>
        <v>9</v>
      </c>
      <c r="C11" s="164"/>
      <c r="D11" s="164"/>
      <c r="E11" s="164">
        <f t="shared" ref="E11" si="1">E12+E20+E18</f>
        <v>347</v>
      </c>
      <c r="F11" s="164"/>
      <c r="G11" s="164"/>
      <c r="H11" s="154">
        <f t="shared" ref="H11" si="2">H12+H20+H18</f>
        <v>4014.05</v>
      </c>
      <c r="I11" s="154">
        <f t="shared" ref="I11" si="3">I12+I20+I18</f>
        <v>4908.6100000000006</v>
      </c>
    </row>
    <row r="12" spans="1:9" ht="33" x14ac:dyDescent="0.25">
      <c r="A12" s="147" t="s">
        <v>239</v>
      </c>
      <c r="B12" s="165">
        <f>SUM(B13:B17)</f>
        <v>5</v>
      </c>
      <c r="C12" s="165"/>
      <c r="D12" s="165"/>
      <c r="E12" s="165">
        <f>SUM(E13:E17)</f>
        <v>143</v>
      </c>
      <c r="F12" s="151"/>
      <c r="G12" s="155"/>
      <c r="H12" s="156">
        <f>SUM(H13:H17)</f>
        <v>2014.58</v>
      </c>
      <c r="I12" s="155">
        <f>SUM(I13:I17)</f>
        <v>2471.1400000000003</v>
      </c>
    </row>
    <row r="13" spans="1:9" x14ac:dyDescent="0.25">
      <c r="A13" s="132" t="s">
        <v>20</v>
      </c>
      <c r="B13" s="166">
        <v>1</v>
      </c>
      <c r="C13" s="166">
        <f>D13+E13</f>
        <v>205</v>
      </c>
      <c r="D13" s="166">
        <v>158</v>
      </c>
      <c r="E13" s="167">
        <v>47</v>
      </c>
      <c r="F13" s="137"/>
      <c r="G13" s="157">
        <v>7.0439999999999996</v>
      </c>
      <c r="H13" s="158">
        <f>ROUND(G13*E13*2,2)</f>
        <v>662.14</v>
      </c>
      <c r="I13" s="160">
        <f>ROUND(H13*1.2077,2)</f>
        <v>799.67</v>
      </c>
    </row>
    <row r="14" spans="1:9" x14ac:dyDescent="0.25">
      <c r="A14" s="132" t="s">
        <v>20</v>
      </c>
      <c r="B14" s="166">
        <v>1</v>
      </c>
      <c r="C14" s="166">
        <f>D14+E14</f>
        <v>171</v>
      </c>
      <c r="D14" s="166">
        <v>158</v>
      </c>
      <c r="E14" s="167">
        <v>13</v>
      </c>
      <c r="F14" s="137"/>
      <c r="G14" s="157">
        <v>7.0439999999999996</v>
      </c>
      <c r="H14" s="158">
        <f>ROUND(G14*E14*2,2)</f>
        <v>183.14</v>
      </c>
      <c r="I14" s="157">
        <f t="shared" ref="I14:I77" si="4">ROUND(H14*1.2359,2)</f>
        <v>226.34</v>
      </c>
    </row>
    <row r="15" spans="1:9" x14ac:dyDescent="0.25">
      <c r="A15" s="132" t="s">
        <v>20</v>
      </c>
      <c r="B15" s="166">
        <v>1</v>
      </c>
      <c r="C15" s="166">
        <f>D15+E15</f>
        <v>164</v>
      </c>
      <c r="D15" s="166">
        <v>158</v>
      </c>
      <c r="E15" s="167">
        <v>6</v>
      </c>
      <c r="F15" s="137"/>
      <c r="G15" s="157">
        <v>7.0439999999999996</v>
      </c>
      <c r="H15" s="158">
        <f>ROUND(G15*E15*2,2)</f>
        <v>84.53</v>
      </c>
      <c r="I15" s="157">
        <f t="shared" si="4"/>
        <v>104.47</v>
      </c>
    </row>
    <row r="16" spans="1:9" x14ac:dyDescent="0.25">
      <c r="A16" s="132" t="s">
        <v>20</v>
      </c>
      <c r="B16" s="166">
        <v>1</v>
      </c>
      <c r="C16" s="166">
        <f t="shared" ref="C16:C19" si="5">D16+E16</f>
        <v>207</v>
      </c>
      <c r="D16" s="166">
        <v>158</v>
      </c>
      <c r="E16" s="167">
        <v>49</v>
      </c>
      <c r="F16" s="137"/>
      <c r="G16" s="157">
        <v>7.0439999999999996</v>
      </c>
      <c r="H16" s="158">
        <f t="shared" ref="H16:H17" si="6">ROUND(G16*E16*2,2)</f>
        <v>690.31</v>
      </c>
      <c r="I16" s="157">
        <f t="shared" si="4"/>
        <v>853.15</v>
      </c>
    </row>
    <row r="17" spans="1:9" x14ac:dyDescent="0.25">
      <c r="A17" s="132" t="s">
        <v>20</v>
      </c>
      <c r="B17" s="166">
        <v>1</v>
      </c>
      <c r="C17" s="166">
        <f t="shared" si="5"/>
        <v>186</v>
      </c>
      <c r="D17" s="166">
        <v>158</v>
      </c>
      <c r="E17" s="167">
        <v>28</v>
      </c>
      <c r="F17" s="137"/>
      <c r="G17" s="157">
        <v>7.0439999999999996</v>
      </c>
      <c r="H17" s="158">
        <f t="shared" si="6"/>
        <v>394.46</v>
      </c>
      <c r="I17" s="157">
        <f t="shared" si="4"/>
        <v>487.51</v>
      </c>
    </row>
    <row r="18" spans="1:9" ht="33" x14ac:dyDescent="0.25">
      <c r="A18" s="147" t="s">
        <v>251</v>
      </c>
      <c r="B18" s="165">
        <f>SUM(B19:B19)</f>
        <v>1</v>
      </c>
      <c r="C18" s="165"/>
      <c r="D18" s="166"/>
      <c r="E18" s="165">
        <f>SUM(E19:E19)</f>
        <v>65</v>
      </c>
      <c r="F18" s="151"/>
      <c r="G18" s="155"/>
      <c r="H18" s="156">
        <f>SUM(H19:H19)</f>
        <v>667.29</v>
      </c>
      <c r="I18" s="156">
        <f>SUM(I19:I19)</f>
        <v>805.89</v>
      </c>
    </row>
    <row r="19" spans="1:9" x14ac:dyDescent="0.25">
      <c r="A19" s="133" t="s">
        <v>21</v>
      </c>
      <c r="B19" s="167">
        <v>1</v>
      </c>
      <c r="C19" s="167">
        <f t="shared" si="5"/>
        <v>223</v>
      </c>
      <c r="D19" s="166">
        <v>158</v>
      </c>
      <c r="E19" s="167">
        <v>65</v>
      </c>
      <c r="F19" s="138"/>
      <c r="G19" s="158">
        <v>5.133</v>
      </c>
      <c r="H19" s="158">
        <f t="shared" ref="H19" si="7">ROUND(G19*E19*2,2)</f>
        <v>667.29</v>
      </c>
      <c r="I19" s="160">
        <f>ROUND(H19*1.2077,2)</f>
        <v>805.89</v>
      </c>
    </row>
    <row r="20" spans="1:9" ht="33" x14ac:dyDescent="0.25">
      <c r="A20" s="147" t="s">
        <v>252</v>
      </c>
      <c r="B20" s="165">
        <f>SUM(B21:B23)</f>
        <v>3</v>
      </c>
      <c r="C20" s="165"/>
      <c r="D20" s="166"/>
      <c r="E20" s="168">
        <f>SUM(E21:E23)</f>
        <v>139</v>
      </c>
      <c r="F20" s="151"/>
      <c r="G20" s="155"/>
      <c r="H20" s="156">
        <f>SUM(H21:H23)</f>
        <v>1332.18</v>
      </c>
      <c r="I20" s="156">
        <f>SUM(I21:I23)</f>
        <v>1631.5800000000002</v>
      </c>
    </row>
    <row r="21" spans="1:9" x14ac:dyDescent="0.25">
      <c r="A21" s="131" t="s">
        <v>17</v>
      </c>
      <c r="B21" s="166">
        <v>1</v>
      </c>
      <c r="C21" s="166">
        <f>D21+E21</f>
        <v>213</v>
      </c>
      <c r="D21" s="166">
        <v>158</v>
      </c>
      <c r="E21" s="167">
        <v>55</v>
      </c>
      <c r="F21" s="137"/>
      <c r="G21" s="157">
        <v>4.7919999999999998</v>
      </c>
      <c r="H21" s="158">
        <f t="shared" ref="H21:H23" si="8">ROUND(G21*E21*2,2)</f>
        <v>527.12</v>
      </c>
      <c r="I21" s="160">
        <f>ROUND(H21*1.2077,2)</f>
        <v>636.6</v>
      </c>
    </row>
    <row r="22" spans="1:9" x14ac:dyDescent="0.25">
      <c r="A22" s="132" t="s">
        <v>17</v>
      </c>
      <c r="B22" s="166">
        <v>1</v>
      </c>
      <c r="C22" s="166">
        <f t="shared" ref="C22:C23" si="9">D22+E22</f>
        <v>213</v>
      </c>
      <c r="D22" s="166">
        <v>158</v>
      </c>
      <c r="E22" s="167">
        <v>55</v>
      </c>
      <c r="F22" s="137"/>
      <c r="G22" s="157">
        <v>4.7919999999999998</v>
      </c>
      <c r="H22" s="158">
        <f t="shared" si="8"/>
        <v>527.12</v>
      </c>
      <c r="I22" s="157">
        <f t="shared" si="4"/>
        <v>651.47</v>
      </c>
    </row>
    <row r="23" spans="1:9" x14ac:dyDescent="0.25">
      <c r="A23" s="132" t="s">
        <v>17</v>
      </c>
      <c r="B23" s="166">
        <v>1</v>
      </c>
      <c r="C23" s="166">
        <f t="shared" si="9"/>
        <v>187</v>
      </c>
      <c r="D23" s="166">
        <v>158</v>
      </c>
      <c r="E23" s="167">
        <v>29</v>
      </c>
      <c r="F23" s="137"/>
      <c r="G23" s="157">
        <v>4.7919999999999998</v>
      </c>
      <c r="H23" s="158">
        <f t="shared" si="8"/>
        <v>277.94</v>
      </c>
      <c r="I23" s="157">
        <f t="shared" si="4"/>
        <v>343.51</v>
      </c>
    </row>
    <row r="24" spans="1:9" x14ac:dyDescent="0.25">
      <c r="A24" s="148" t="s">
        <v>25</v>
      </c>
      <c r="B24" s="164">
        <f>B25+B31</f>
        <v>8</v>
      </c>
      <c r="C24" s="164"/>
      <c r="D24" s="164"/>
      <c r="E24" s="164">
        <f t="shared" ref="E24:I24" si="10">E25+E31</f>
        <v>90</v>
      </c>
      <c r="F24" s="164"/>
      <c r="G24" s="164"/>
      <c r="H24" s="154">
        <f t="shared" si="10"/>
        <v>1619.51</v>
      </c>
      <c r="I24" s="154">
        <f t="shared" si="10"/>
        <v>2001.56</v>
      </c>
    </row>
    <row r="25" spans="1:9" x14ac:dyDescent="0.25">
      <c r="A25" s="147" t="s">
        <v>171</v>
      </c>
      <c r="B25" s="165">
        <f>SUM(B26:B30)</f>
        <v>5</v>
      </c>
      <c r="C25" s="165"/>
      <c r="D25" s="165"/>
      <c r="E25" s="165">
        <f>SUM(E26:E30)</f>
        <v>66</v>
      </c>
      <c r="F25" s="151"/>
      <c r="G25" s="155"/>
      <c r="H25" s="156">
        <f>SUM(H26:H30)</f>
        <v>1290.01</v>
      </c>
      <c r="I25" s="156">
        <f>SUM(I26:I30)</f>
        <v>1594.33</v>
      </c>
    </row>
    <row r="26" spans="1:9" x14ac:dyDescent="0.25">
      <c r="A26" s="131" t="s">
        <v>26</v>
      </c>
      <c r="B26" s="166">
        <v>1</v>
      </c>
      <c r="C26" s="166">
        <f>D26+E26</f>
        <v>203</v>
      </c>
      <c r="D26" s="166">
        <v>181</v>
      </c>
      <c r="E26" s="167">
        <v>22</v>
      </c>
      <c r="F26" s="137"/>
      <c r="G26" s="157">
        <v>9.6460000000000008</v>
      </c>
      <c r="H26" s="158">
        <f>ROUND(G26*E26*2,2)</f>
        <v>424.42</v>
      </c>
      <c r="I26" s="157">
        <f t="shared" si="4"/>
        <v>524.54</v>
      </c>
    </row>
    <row r="27" spans="1:9" x14ac:dyDescent="0.25">
      <c r="A27" s="131" t="s">
        <v>26</v>
      </c>
      <c r="B27" s="166">
        <v>1</v>
      </c>
      <c r="C27" s="166">
        <f t="shared" ref="C27:C30" si="11">D27+E27</f>
        <v>198</v>
      </c>
      <c r="D27" s="166">
        <v>181</v>
      </c>
      <c r="E27" s="167">
        <v>17</v>
      </c>
      <c r="F27" s="137"/>
      <c r="G27" s="157">
        <v>9.6460000000000008</v>
      </c>
      <c r="H27" s="158">
        <f t="shared" ref="H27:H30" si="12">ROUND(G27*E27*2,2)</f>
        <v>327.96</v>
      </c>
      <c r="I27" s="157">
        <f t="shared" si="4"/>
        <v>405.33</v>
      </c>
    </row>
    <row r="28" spans="1:9" x14ac:dyDescent="0.25">
      <c r="A28" s="132" t="s">
        <v>24</v>
      </c>
      <c r="B28" s="166">
        <v>1</v>
      </c>
      <c r="C28" s="166">
        <f t="shared" si="11"/>
        <v>185</v>
      </c>
      <c r="D28" s="166">
        <v>181</v>
      </c>
      <c r="E28" s="167">
        <v>4</v>
      </c>
      <c r="F28" s="137"/>
      <c r="G28" s="157">
        <v>9.9559999999999995</v>
      </c>
      <c r="H28" s="158">
        <f t="shared" si="12"/>
        <v>79.650000000000006</v>
      </c>
      <c r="I28" s="157">
        <f t="shared" si="4"/>
        <v>98.44</v>
      </c>
    </row>
    <row r="29" spans="1:9" x14ac:dyDescent="0.25">
      <c r="A29" s="131" t="s">
        <v>24</v>
      </c>
      <c r="B29" s="166">
        <v>1</v>
      </c>
      <c r="C29" s="166">
        <f t="shared" si="11"/>
        <v>189</v>
      </c>
      <c r="D29" s="166">
        <v>181</v>
      </c>
      <c r="E29" s="167">
        <v>8</v>
      </c>
      <c r="F29" s="137"/>
      <c r="G29" s="157">
        <v>9.9559999999999995</v>
      </c>
      <c r="H29" s="158">
        <f t="shared" si="12"/>
        <v>159.30000000000001</v>
      </c>
      <c r="I29" s="157">
        <f t="shared" si="4"/>
        <v>196.88</v>
      </c>
    </row>
    <row r="30" spans="1:9" x14ac:dyDescent="0.25">
      <c r="A30" s="131" t="s">
        <v>24</v>
      </c>
      <c r="B30" s="166">
        <v>1</v>
      </c>
      <c r="C30" s="166">
        <f t="shared" si="11"/>
        <v>196</v>
      </c>
      <c r="D30" s="166">
        <v>181</v>
      </c>
      <c r="E30" s="167">
        <v>15</v>
      </c>
      <c r="F30" s="137"/>
      <c r="G30" s="157">
        <v>9.9559999999999995</v>
      </c>
      <c r="H30" s="158">
        <f t="shared" si="12"/>
        <v>298.68</v>
      </c>
      <c r="I30" s="157">
        <f t="shared" si="4"/>
        <v>369.14</v>
      </c>
    </row>
    <row r="31" spans="1:9" ht="33" x14ac:dyDescent="0.25">
      <c r="A31" s="147" t="s">
        <v>239</v>
      </c>
      <c r="B31" s="165">
        <f>SUM(B32:B34)</f>
        <v>3</v>
      </c>
      <c r="C31" s="165"/>
      <c r="D31" s="166"/>
      <c r="E31" s="165">
        <f>SUM(E32:E34)</f>
        <v>24</v>
      </c>
      <c r="F31" s="151"/>
      <c r="G31" s="155"/>
      <c r="H31" s="156">
        <f>SUM(H32:H34)</f>
        <v>329.5</v>
      </c>
      <c r="I31" s="156">
        <f>SUM(I32:I34)</f>
        <v>407.23</v>
      </c>
    </row>
    <row r="32" spans="1:9" x14ac:dyDescent="0.25">
      <c r="A32" s="132" t="s">
        <v>20</v>
      </c>
      <c r="B32" s="166">
        <v>1</v>
      </c>
      <c r="C32" s="166">
        <f>D32+E32</f>
        <v>192</v>
      </c>
      <c r="D32" s="166">
        <v>181</v>
      </c>
      <c r="E32" s="167">
        <v>11</v>
      </c>
      <c r="F32" s="137"/>
      <c r="G32" s="157">
        <v>6.8109999999999999</v>
      </c>
      <c r="H32" s="158">
        <f t="shared" ref="H32:H34" si="13">ROUND(G32*E32*2,2)</f>
        <v>149.84</v>
      </c>
      <c r="I32" s="157">
        <f t="shared" si="4"/>
        <v>185.19</v>
      </c>
    </row>
    <row r="33" spans="1:9" x14ac:dyDescent="0.25">
      <c r="A33" s="132" t="s">
        <v>20</v>
      </c>
      <c r="B33" s="166">
        <v>1</v>
      </c>
      <c r="C33" s="166">
        <f t="shared" ref="C33:C34" si="14">D33+E33</f>
        <v>190</v>
      </c>
      <c r="D33" s="166">
        <v>181</v>
      </c>
      <c r="E33" s="167">
        <v>9</v>
      </c>
      <c r="F33" s="137"/>
      <c r="G33" s="157">
        <v>6.9539999999999997</v>
      </c>
      <c r="H33" s="158">
        <f t="shared" si="13"/>
        <v>125.17</v>
      </c>
      <c r="I33" s="157">
        <f t="shared" si="4"/>
        <v>154.69999999999999</v>
      </c>
    </row>
    <row r="34" spans="1:9" x14ac:dyDescent="0.25">
      <c r="A34" s="132" t="s">
        <v>20</v>
      </c>
      <c r="B34" s="166">
        <v>1</v>
      </c>
      <c r="C34" s="166">
        <f t="shared" si="14"/>
        <v>185</v>
      </c>
      <c r="D34" s="166">
        <v>181</v>
      </c>
      <c r="E34" s="167">
        <v>4</v>
      </c>
      <c r="F34" s="137"/>
      <c r="G34" s="157">
        <v>6.8109999999999999</v>
      </c>
      <c r="H34" s="158">
        <f t="shared" si="13"/>
        <v>54.49</v>
      </c>
      <c r="I34" s="157">
        <f t="shared" si="4"/>
        <v>67.34</v>
      </c>
    </row>
    <row r="35" spans="1:9" x14ac:dyDescent="0.25">
      <c r="A35" s="148" t="s">
        <v>27</v>
      </c>
      <c r="B35" s="164">
        <f>B36+B38</f>
        <v>5</v>
      </c>
      <c r="C35" s="164"/>
      <c r="D35" s="164"/>
      <c r="E35" s="164">
        <f t="shared" ref="E35:I35" si="15">E36+E38</f>
        <v>17</v>
      </c>
      <c r="F35" s="164"/>
      <c r="G35" s="164"/>
      <c r="H35" s="154">
        <f t="shared" si="15"/>
        <v>239.43999999999997</v>
      </c>
      <c r="I35" s="154">
        <f t="shared" si="15"/>
        <v>295.19</v>
      </c>
    </row>
    <row r="36" spans="1:9" x14ac:dyDescent="0.25">
      <c r="A36" s="147" t="s">
        <v>171</v>
      </c>
      <c r="B36" s="165">
        <f>SUM(B37:B37)</f>
        <v>1</v>
      </c>
      <c r="C36" s="165"/>
      <c r="D36" s="165"/>
      <c r="E36" s="165">
        <f>SUM(E37:E37)</f>
        <v>3</v>
      </c>
      <c r="F36" s="151"/>
      <c r="G36" s="155"/>
      <c r="H36" s="156">
        <f>SUM(H37:H37)</f>
        <v>57.84</v>
      </c>
      <c r="I36" s="156">
        <f>SUM(I37:I37)</f>
        <v>71.48</v>
      </c>
    </row>
    <row r="37" spans="1:9" x14ac:dyDescent="0.25">
      <c r="A37" s="131" t="s">
        <v>28</v>
      </c>
      <c r="B37" s="166">
        <v>1</v>
      </c>
      <c r="C37" s="166">
        <f>D37+E37</f>
        <v>184</v>
      </c>
      <c r="D37" s="167">
        <v>181</v>
      </c>
      <c r="E37" s="167">
        <v>3</v>
      </c>
      <c r="F37" s="137"/>
      <c r="G37" s="157">
        <v>9.64</v>
      </c>
      <c r="H37" s="158">
        <f t="shared" ref="H37" si="16">ROUND(G37*E37*2,2)</f>
        <v>57.84</v>
      </c>
      <c r="I37" s="157">
        <f t="shared" si="4"/>
        <v>71.48</v>
      </c>
    </row>
    <row r="38" spans="1:9" ht="33" x14ac:dyDescent="0.25">
      <c r="A38" s="147" t="s">
        <v>239</v>
      </c>
      <c r="B38" s="165">
        <f>SUM(B39:B42)</f>
        <v>4</v>
      </c>
      <c r="C38" s="165"/>
      <c r="D38" s="165"/>
      <c r="E38" s="165">
        <f>SUM(E39:E42)</f>
        <v>14</v>
      </c>
      <c r="F38" s="151"/>
      <c r="G38" s="155"/>
      <c r="H38" s="156">
        <f>SUM(H39:H42)</f>
        <v>181.59999999999997</v>
      </c>
      <c r="I38" s="156">
        <f>SUM(I39:I42)</f>
        <v>223.71</v>
      </c>
    </row>
    <row r="39" spans="1:9" x14ac:dyDescent="0.25">
      <c r="A39" s="133" t="s">
        <v>20</v>
      </c>
      <c r="B39" s="167">
        <v>1</v>
      </c>
      <c r="C39" s="167">
        <f t="shared" ref="C39:C42" si="17">D39+E39</f>
        <v>183</v>
      </c>
      <c r="D39" s="167">
        <v>181</v>
      </c>
      <c r="E39" s="167">
        <v>2</v>
      </c>
      <c r="F39" s="138"/>
      <c r="G39" s="158">
        <v>6.4020000000000001</v>
      </c>
      <c r="H39" s="158">
        <f t="shared" ref="H39:H42" si="18">ROUND(G39*E39*2,2)</f>
        <v>25.61</v>
      </c>
      <c r="I39" s="160">
        <f>ROUND(H39*1.2077,2)</f>
        <v>30.93</v>
      </c>
    </row>
    <row r="40" spans="1:9" x14ac:dyDescent="0.25">
      <c r="A40" s="133" t="s">
        <v>20</v>
      </c>
      <c r="B40" s="167">
        <v>1</v>
      </c>
      <c r="C40" s="167">
        <f t="shared" si="17"/>
        <v>183</v>
      </c>
      <c r="D40" s="167">
        <v>181</v>
      </c>
      <c r="E40" s="167">
        <v>2</v>
      </c>
      <c r="F40" s="138"/>
      <c r="G40" s="158">
        <v>6.4020000000000001</v>
      </c>
      <c r="H40" s="158">
        <f t="shared" si="18"/>
        <v>25.61</v>
      </c>
      <c r="I40" s="157">
        <f t="shared" si="4"/>
        <v>31.65</v>
      </c>
    </row>
    <row r="41" spans="1:9" x14ac:dyDescent="0.25">
      <c r="A41" s="133" t="s">
        <v>20</v>
      </c>
      <c r="B41" s="167">
        <v>1</v>
      </c>
      <c r="C41" s="167">
        <f t="shared" si="17"/>
        <v>189</v>
      </c>
      <c r="D41" s="167">
        <v>181</v>
      </c>
      <c r="E41" s="167">
        <v>8</v>
      </c>
      <c r="F41" s="138"/>
      <c r="G41" s="158">
        <v>6.5190000000000001</v>
      </c>
      <c r="H41" s="158">
        <f t="shared" si="18"/>
        <v>104.3</v>
      </c>
      <c r="I41" s="157">
        <f t="shared" si="4"/>
        <v>128.9</v>
      </c>
    </row>
    <row r="42" spans="1:9" x14ac:dyDescent="0.25">
      <c r="A42" s="133" t="s">
        <v>20</v>
      </c>
      <c r="B42" s="167">
        <v>1</v>
      </c>
      <c r="C42" s="167">
        <f t="shared" si="17"/>
        <v>183</v>
      </c>
      <c r="D42" s="167">
        <v>181</v>
      </c>
      <c r="E42" s="167">
        <v>2</v>
      </c>
      <c r="F42" s="138"/>
      <c r="G42" s="158">
        <v>6.5190000000000001</v>
      </c>
      <c r="H42" s="158">
        <f t="shared" si="18"/>
        <v>26.08</v>
      </c>
      <c r="I42" s="157">
        <f t="shared" si="4"/>
        <v>32.229999999999997</v>
      </c>
    </row>
    <row r="43" spans="1:9" x14ac:dyDescent="0.25">
      <c r="A43" s="148" t="s">
        <v>29</v>
      </c>
      <c r="B43" s="164">
        <f>B44+B48+B58+B63</f>
        <v>20</v>
      </c>
      <c r="C43" s="164"/>
      <c r="D43" s="164"/>
      <c r="E43" s="164">
        <f>E44+E48+E58+E63</f>
        <v>313</v>
      </c>
      <c r="F43" s="150"/>
      <c r="G43" s="154"/>
      <c r="H43" s="154">
        <f>H44+H48+H58+H63</f>
        <v>3762.01</v>
      </c>
      <c r="I43" s="154">
        <f>I44+I48+I58+I63</f>
        <v>4649.46</v>
      </c>
    </row>
    <row r="44" spans="1:9" x14ac:dyDescent="0.25">
      <c r="A44" s="147" t="s">
        <v>171</v>
      </c>
      <c r="B44" s="165">
        <f>SUM(B45:B47)</f>
        <v>3</v>
      </c>
      <c r="C44" s="165"/>
      <c r="D44" s="165"/>
      <c r="E44" s="165">
        <f>SUM(E45:E47)</f>
        <v>59</v>
      </c>
      <c r="F44" s="151"/>
      <c r="G44" s="155"/>
      <c r="H44" s="155">
        <f>SUM(H45:H47)</f>
        <v>1156.21</v>
      </c>
      <c r="I44" s="155">
        <f>SUM(I45:I47)</f>
        <v>1428.96</v>
      </c>
    </row>
    <row r="45" spans="1:9" x14ac:dyDescent="0.25">
      <c r="A45" s="133" t="s">
        <v>68</v>
      </c>
      <c r="B45" s="167">
        <v>1</v>
      </c>
      <c r="C45" s="167">
        <f>D45+E45</f>
        <v>203</v>
      </c>
      <c r="D45" s="166">
        <v>181</v>
      </c>
      <c r="E45" s="167">
        <v>22</v>
      </c>
      <c r="F45" s="138"/>
      <c r="G45" s="158">
        <v>9.6460000000000008</v>
      </c>
      <c r="H45" s="158">
        <f t="shared" ref="H45:H57" si="19">ROUND(G45*E45*2,2)</f>
        <v>424.42</v>
      </c>
      <c r="I45" s="157">
        <f t="shared" si="4"/>
        <v>524.54</v>
      </c>
    </row>
    <row r="46" spans="1:9" x14ac:dyDescent="0.25">
      <c r="A46" s="133" t="s">
        <v>68</v>
      </c>
      <c r="B46" s="166">
        <v>1</v>
      </c>
      <c r="C46" s="166">
        <f>D46+E46</f>
        <v>189</v>
      </c>
      <c r="D46" s="166">
        <v>181</v>
      </c>
      <c r="E46" s="167">
        <v>8</v>
      </c>
      <c r="F46" s="137"/>
      <c r="G46" s="157">
        <v>9.6460000000000008</v>
      </c>
      <c r="H46" s="158">
        <f t="shared" si="19"/>
        <v>154.34</v>
      </c>
      <c r="I46" s="157">
        <f t="shared" si="4"/>
        <v>190.75</v>
      </c>
    </row>
    <row r="47" spans="1:9" x14ac:dyDescent="0.25">
      <c r="A47" s="132" t="s">
        <v>30</v>
      </c>
      <c r="B47" s="166">
        <v>1</v>
      </c>
      <c r="C47" s="166">
        <f t="shared" ref="C47" si="20">D47+E47</f>
        <v>210</v>
      </c>
      <c r="D47" s="166">
        <v>181</v>
      </c>
      <c r="E47" s="167">
        <v>29</v>
      </c>
      <c r="F47" s="137"/>
      <c r="G47" s="157">
        <v>9.9559999999999995</v>
      </c>
      <c r="H47" s="158">
        <f t="shared" si="19"/>
        <v>577.45000000000005</v>
      </c>
      <c r="I47" s="157">
        <f t="shared" si="4"/>
        <v>713.67</v>
      </c>
    </row>
    <row r="48" spans="1:9" ht="33" x14ac:dyDescent="0.25">
      <c r="A48" s="147" t="s">
        <v>239</v>
      </c>
      <c r="B48" s="165">
        <f>SUM(B49:B57)</f>
        <v>9</v>
      </c>
      <c r="C48" s="165"/>
      <c r="D48" s="166"/>
      <c r="E48" s="165">
        <f>SUM(E49:E57)</f>
        <v>88</v>
      </c>
      <c r="F48" s="151"/>
      <c r="G48" s="155"/>
      <c r="H48" s="156">
        <f>SUM(H49:H57)</f>
        <v>1157.83</v>
      </c>
      <c r="I48" s="156">
        <f>SUM(I49:I57)</f>
        <v>1430.96</v>
      </c>
    </row>
    <row r="49" spans="1:9" x14ac:dyDescent="0.25">
      <c r="A49" s="131" t="s">
        <v>20</v>
      </c>
      <c r="B49" s="166">
        <v>1</v>
      </c>
      <c r="C49" s="166">
        <f t="shared" ref="C49:C57" si="21">D49+E49</f>
        <v>186</v>
      </c>
      <c r="D49" s="166">
        <v>181</v>
      </c>
      <c r="E49" s="167">
        <v>5</v>
      </c>
      <c r="F49" s="137"/>
      <c r="G49" s="157">
        <v>6.8109999999999999</v>
      </c>
      <c r="H49" s="158">
        <f t="shared" si="19"/>
        <v>68.11</v>
      </c>
      <c r="I49" s="157">
        <f t="shared" si="4"/>
        <v>84.18</v>
      </c>
    </row>
    <row r="50" spans="1:9" x14ac:dyDescent="0.25">
      <c r="A50" s="131" t="s">
        <v>20</v>
      </c>
      <c r="B50" s="166">
        <v>1</v>
      </c>
      <c r="C50" s="166">
        <f t="shared" si="21"/>
        <v>190</v>
      </c>
      <c r="D50" s="166">
        <v>181</v>
      </c>
      <c r="E50" s="167">
        <v>9</v>
      </c>
      <c r="F50" s="137"/>
      <c r="G50" s="157">
        <v>6.8109999999999999</v>
      </c>
      <c r="H50" s="158">
        <f t="shared" si="19"/>
        <v>122.6</v>
      </c>
      <c r="I50" s="157">
        <f t="shared" si="4"/>
        <v>151.52000000000001</v>
      </c>
    </row>
    <row r="51" spans="1:9" x14ac:dyDescent="0.25">
      <c r="A51" s="131" t="s">
        <v>20</v>
      </c>
      <c r="B51" s="166">
        <v>1</v>
      </c>
      <c r="C51" s="166">
        <f t="shared" si="21"/>
        <v>188</v>
      </c>
      <c r="D51" s="166">
        <v>181</v>
      </c>
      <c r="E51" s="167">
        <v>7</v>
      </c>
      <c r="F51" s="137"/>
      <c r="G51" s="157">
        <v>6.8109999999999999</v>
      </c>
      <c r="H51" s="158">
        <f t="shared" si="19"/>
        <v>95.35</v>
      </c>
      <c r="I51" s="157">
        <f t="shared" si="4"/>
        <v>117.84</v>
      </c>
    </row>
    <row r="52" spans="1:9" x14ac:dyDescent="0.25">
      <c r="A52" s="131" t="s">
        <v>20</v>
      </c>
      <c r="B52" s="166">
        <v>1</v>
      </c>
      <c r="C52" s="166">
        <f t="shared" si="21"/>
        <v>186</v>
      </c>
      <c r="D52" s="166">
        <v>181</v>
      </c>
      <c r="E52" s="167">
        <v>5</v>
      </c>
      <c r="F52" s="137"/>
      <c r="G52" s="157">
        <v>6.8109999999999999</v>
      </c>
      <c r="H52" s="158">
        <f t="shared" si="19"/>
        <v>68.11</v>
      </c>
      <c r="I52" s="157">
        <f t="shared" si="4"/>
        <v>84.18</v>
      </c>
    </row>
    <row r="53" spans="1:9" x14ac:dyDescent="0.25">
      <c r="A53" s="131" t="s">
        <v>20</v>
      </c>
      <c r="B53" s="166">
        <v>1</v>
      </c>
      <c r="C53" s="166">
        <f t="shared" si="21"/>
        <v>184</v>
      </c>
      <c r="D53" s="166">
        <v>181</v>
      </c>
      <c r="E53" s="167">
        <v>3</v>
      </c>
      <c r="F53" s="137"/>
      <c r="G53" s="157">
        <v>6.4020000000000001</v>
      </c>
      <c r="H53" s="158">
        <f t="shared" si="19"/>
        <v>38.409999999999997</v>
      </c>
      <c r="I53" s="157">
        <f t="shared" si="4"/>
        <v>47.47</v>
      </c>
    </row>
    <row r="54" spans="1:9" x14ac:dyDescent="0.25">
      <c r="A54" s="131" t="s">
        <v>20</v>
      </c>
      <c r="B54" s="166">
        <v>1</v>
      </c>
      <c r="C54" s="166">
        <f t="shared" si="21"/>
        <v>202</v>
      </c>
      <c r="D54" s="166">
        <v>181</v>
      </c>
      <c r="E54" s="167">
        <v>21</v>
      </c>
      <c r="F54" s="137"/>
      <c r="G54" s="157">
        <v>6.4020000000000001</v>
      </c>
      <c r="H54" s="158">
        <f t="shared" si="19"/>
        <v>268.88</v>
      </c>
      <c r="I54" s="157">
        <f t="shared" si="4"/>
        <v>332.31</v>
      </c>
    </row>
    <row r="55" spans="1:9" x14ac:dyDescent="0.25">
      <c r="A55" s="131" t="s">
        <v>20</v>
      </c>
      <c r="B55" s="166">
        <v>1</v>
      </c>
      <c r="C55" s="166">
        <f t="shared" si="21"/>
        <v>193</v>
      </c>
      <c r="D55" s="166">
        <v>181</v>
      </c>
      <c r="E55" s="167">
        <v>12</v>
      </c>
      <c r="F55" s="137"/>
      <c r="G55" s="157">
        <v>6.8109999999999999</v>
      </c>
      <c r="H55" s="158">
        <f t="shared" si="19"/>
        <v>163.46</v>
      </c>
      <c r="I55" s="157">
        <f t="shared" si="4"/>
        <v>202.02</v>
      </c>
    </row>
    <row r="56" spans="1:9" x14ac:dyDescent="0.25">
      <c r="A56" s="131" t="s">
        <v>20</v>
      </c>
      <c r="B56" s="166">
        <v>1</v>
      </c>
      <c r="C56" s="166">
        <f t="shared" si="21"/>
        <v>185</v>
      </c>
      <c r="D56" s="166">
        <v>181</v>
      </c>
      <c r="E56" s="167">
        <v>4</v>
      </c>
      <c r="F56" s="137"/>
      <c r="G56" s="157">
        <v>6.4020000000000001</v>
      </c>
      <c r="H56" s="158">
        <f t="shared" si="19"/>
        <v>51.22</v>
      </c>
      <c r="I56" s="157">
        <f t="shared" si="4"/>
        <v>63.3</v>
      </c>
    </row>
    <row r="57" spans="1:9" x14ac:dyDescent="0.25">
      <c r="A57" s="131" t="s">
        <v>20</v>
      </c>
      <c r="B57" s="166">
        <v>1</v>
      </c>
      <c r="C57" s="166">
        <f t="shared" si="21"/>
        <v>203</v>
      </c>
      <c r="D57" s="166">
        <v>181</v>
      </c>
      <c r="E57" s="167">
        <v>22</v>
      </c>
      <c r="F57" s="137"/>
      <c r="G57" s="157">
        <v>6.4020000000000001</v>
      </c>
      <c r="H57" s="158">
        <f t="shared" si="19"/>
        <v>281.69</v>
      </c>
      <c r="I57" s="157">
        <f t="shared" si="4"/>
        <v>348.14</v>
      </c>
    </row>
    <row r="58" spans="1:9" ht="33" x14ac:dyDescent="0.25">
      <c r="A58" s="147" t="s">
        <v>251</v>
      </c>
      <c r="B58" s="165">
        <f>SUM(B59:B62)</f>
        <v>4</v>
      </c>
      <c r="C58" s="165"/>
      <c r="D58" s="166"/>
      <c r="E58" s="168">
        <f>SUM(E59:E62)</f>
        <v>96</v>
      </c>
      <c r="F58" s="151"/>
      <c r="G58" s="155"/>
      <c r="H58" s="156">
        <f>SUM(H59:H62)</f>
        <v>861.51</v>
      </c>
      <c r="I58" s="156">
        <f>SUM(I59:I62)</f>
        <v>1064.74</v>
      </c>
    </row>
    <row r="59" spans="1:9" x14ac:dyDescent="0.25">
      <c r="A59" s="132" t="s">
        <v>21</v>
      </c>
      <c r="B59" s="166">
        <v>1</v>
      </c>
      <c r="C59" s="166">
        <f t="shared" ref="C59:C62" si="22">D59+E59</f>
        <v>193</v>
      </c>
      <c r="D59" s="166">
        <v>181</v>
      </c>
      <c r="E59" s="167">
        <v>12</v>
      </c>
      <c r="F59" s="137"/>
      <c r="G59" s="157">
        <v>4.4870000000000001</v>
      </c>
      <c r="H59" s="158">
        <f t="shared" ref="H59:H62" si="23">ROUND(G59*E59*2,2)</f>
        <v>107.69</v>
      </c>
      <c r="I59" s="157">
        <f t="shared" si="4"/>
        <v>133.09</v>
      </c>
    </row>
    <row r="60" spans="1:9" x14ac:dyDescent="0.25">
      <c r="A60" s="132" t="s">
        <v>21</v>
      </c>
      <c r="B60" s="166">
        <v>1</v>
      </c>
      <c r="C60" s="166">
        <f t="shared" si="22"/>
        <v>194</v>
      </c>
      <c r="D60" s="166">
        <v>181</v>
      </c>
      <c r="E60" s="167">
        <v>13</v>
      </c>
      <c r="F60" s="137"/>
      <c r="G60" s="157">
        <v>4.4870000000000001</v>
      </c>
      <c r="H60" s="158">
        <f t="shared" si="23"/>
        <v>116.66</v>
      </c>
      <c r="I60" s="157">
        <f t="shared" si="4"/>
        <v>144.18</v>
      </c>
    </row>
    <row r="61" spans="1:9" x14ac:dyDescent="0.25">
      <c r="A61" s="132" t="s">
        <v>21</v>
      </c>
      <c r="B61" s="166">
        <v>1</v>
      </c>
      <c r="C61" s="166">
        <f t="shared" si="22"/>
        <v>228</v>
      </c>
      <c r="D61" s="166">
        <v>181</v>
      </c>
      <c r="E61" s="167">
        <v>47</v>
      </c>
      <c r="F61" s="137"/>
      <c r="G61" s="157">
        <v>4.4870000000000001</v>
      </c>
      <c r="H61" s="158">
        <f t="shared" si="23"/>
        <v>421.78</v>
      </c>
      <c r="I61" s="157">
        <f t="shared" si="4"/>
        <v>521.28</v>
      </c>
    </row>
    <row r="62" spans="1:9" x14ac:dyDescent="0.25">
      <c r="A62" s="131" t="s">
        <v>21</v>
      </c>
      <c r="B62" s="166">
        <v>1</v>
      </c>
      <c r="C62" s="166">
        <f t="shared" si="22"/>
        <v>205</v>
      </c>
      <c r="D62" s="166">
        <v>181</v>
      </c>
      <c r="E62" s="167">
        <v>24</v>
      </c>
      <c r="F62" s="137"/>
      <c r="G62" s="157">
        <v>4.4870000000000001</v>
      </c>
      <c r="H62" s="158">
        <f t="shared" si="23"/>
        <v>215.38</v>
      </c>
      <c r="I62" s="157">
        <f t="shared" si="4"/>
        <v>266.19</v>
      </c>
    </row>
    <row r="63" spans="1:9" ht="33" x14ac:dyDescent="0.25">
      <c r="A63" s="147" t="s">
        <v>252</v>
      </c>
      <c r="B63" s="165">
        <f>SUM(B64:B67)</f>
        <v>4</v>
      </c>
      <c r="C63" s="165"/>
      <c r="D63" s="166"/>
      <c r="E63" s="168">
        <f>SUM(E64:E67)</f>
        <v>70</v>
      </c>
      <c r="F63" s="151"/>
      <c r="G63" s="155"/>
      <c r="H63" s="156">
        <f>SUM(H64:H67)</f>
        <v>586.45999999999992</v>
      </c>
      <c r="I63" s="156">
        <f>SUM(I64:I67)</f>
        <v>724.8</v>
      </c>
    </row>
    <row r="64" spans="1:9" x14ac:dyDescent="0.25">
      <c r="A64" s="132" t="s">
        <v>17</v>
      </c>
      <c r="B64" s="166">
        <v>1</v>
      </c>
      <c r="C64" s="166">
        <f>D64+E64</f>
        <v>205</v>
      </c>
      <c r="D64" s="166">
        <v>181</v>
      </c>
      <c r="E64" s="167">
        <v>24</v>
      </c>
      <c r="F64" s="137"/>
      <c r="G64" s="157">
        <v>4.1890000000000001</v>
      </c>
      <c r="H64" s="158">
        <f t="shared" ref="H64:H67" si="24">ROUND(G64*E64*2,2)</f>
        <v>201.07</v>
      </c>
      <c r="I64" s="157">
        <f t="shared" si="4"/>
        <v>248.5</v>
      </c>
    </row>
    <row r="65" spans="1:9" x14ac:dyDescent="0.25">
      <c r="A65" s="132" t="s">
        <v>17</v>
      </c>
      <c r="B65" s="166">
        <v>1</v>
      </c>
      <c r="C65" s="166">
        <f t="shared" ref="C65:C67" si="25">D65+E65</f>
        <v>198</v>
      </c>
      <c r="D65" s="166">
        <v>181</v>
      </c>
      <c r="E65" s="167">
        <v>17</v>
      </c>
      <c r="F65" s="137"/>
      <c r="G65" s="157">
        <v>4.1890000000000001</v>
      </c>
      <c r="H65" s="158">
        <f t="shared" si="24"/>
        <v>142.43</v>
      </c>
      <c r="I65" s="157">
        <f t="shared" si="4"/>
        <v>176.03</v>
      </c>
    </row>
    <row r="66" spans="1:9" x14ac:dyDescent="0.25">
      <c r="A66" s="132" t="s">
        <v>17</v>
      </c>
      <c r="B66" s="166">
        <v>1</v>
      </c>
      <c r="C66" s="166">
        <f t="shared" si="25"/>
        <v>205</v>
      </c>
      <c r="D66" s="166">
        <v>181</v>
      </c>
      <c r="E66" s="167">
        <v>24</v>
      </c>
      <c r="F66" s="137"/>
      <c r="G66" s="157">
        <v>4.1890000000000001</v>
      </c>
      <c r="H66" s="158">
        <f t="shared" si="24"/>
        <v>201.07</v>
      </c>
      <c r="I66" s="157">
        <f t="shared" si="4"/>
        <v>248.5</v>
      </c>
    </row>
    <row r="67" spans="1:9" x14ac:dyDescent="0.25">
      <c r="A67" s="132" t="s">
        <v>17</v>
      </c>
      <c r="B67" s="166">
        <v>1</v>
      </c>
      <c r="C67" s="166">
        <f t="shared" si="25"/>
        <v>186</v>
      </c>
      <c r="D67" s="166">
        <v>181</v>
      </c>
      <c r="E67" s="167">
        <v>5</v>
      </c>
      <c r="F67" s="137"/>
      <c r="G67" s="157">
        <v>4.1890000000000001</v>
      </c>
      <c r="H67" s="158">
        <f t="shared" si="24"/>
        <v>41.89</v>
      </c>
      <c r="I67" s="157">
        <f t="shared" si="4"/>
        <v>51.77</v>
      </c>
    </row>
    <row r="68" spans="1:9" x14ac:dyDescent="0.25">
      <c r="A68" s="148" t="s">
        <v>31</v>
      </c>
      <c r="B68" s="164">
        <f>B69+B85+B91</f>
        <v>23</v>
      </c>
      <c r="C68" s="164"/>
      <c r="D68" s="164"/>
      <c r="E68" s="164">
        <f t="shared" ref="E68:I68" si="26">E69+E85+E91</f>
        <v>504</v>
      </c>
      <c r="F68" s="164"/>
      <c r="G68" s="164"/>
      <c r="H68" s="154">
        <f t="shared" si="26"/>
        <v>5556.6</v>
      </c>
      <c r="I68" s="154">
        <f t="shared" si="26"/>
        <v>6860.96</v>
      </c>
    </row>
    <row r="69" spans="1:9" ht="33" x14ac:dyDescent="0.25">
      <c r="A69" s="147" t="s">
        <v>239</v>
      </c>
      <c r="B69" s="165">
        <f>SUM(B70:B84)</f>
        <v>15</v>
      </c>
      <c r="C69" s="165"/>
      <c r="D69" s="165"/>
      <c r="E69" s="165">
        <f>SUM(E70:E84)</f>
        <v>286</v>
      </c>
      <c r="F69" s="151"/>
      <c r="G69" s="155"/>
      <c r="H69" s="155">
        <f>SUM(H70:H84)</f>
        <v>3674.7700000000004</v>
      </c>
      <c r="I69" s="155">
        <f>SUM(I70:I84)</f>
        <v>4535.2</v>
      </c>
    </row>
    <row r="70" spans="1:9" x14ac:dyDescent="0.25">
      <c r="A70" s="132" t="s">
        <v>32</v>
      </c>
      <c r="B70" s="166">
        <v>1</v>
      </c>
      <c r="C70" s="166">
        <f t="shared" ref="C70:C84" si="27">D70+E70</f>
        <v>194</v>
      </c>
      <c r="D70" s="166">
        <v>181</v>
      </c>
      <c r="E70" s="167">
        <v>13</v>
      </c>
      <c r="F70" s="137"/>
      <c r="G70" s="157">
        <v>6.5190000000000001</v>
      </c>
      <c r="H70" s="158">
        <f t="shared" ref="H70:H84" si="28">ROUND(G70*E70*2,2)</f>
        <v>169.49</v>
      </c>
      <c r="I70" s="157">
        <f t="shared" si="4"/>
        <v>209.47</v>
      </c>
    </row>
    <row r="71" spans="1:9" x14ac:dyDescent="0.25">
      <c r="A71" s="132" t="s">
        <v>32</v>
      </c>
      <c r="B71" s="166">
        <v>1</v>
      </c>
      <c r="C71" s="166">
        <f t="shared" si="27"/>
        <v>211</v>
      </c>
      <c r="D71" s="166">
        <v>181</v>
      </c>
      <c r="E71" s="167">
        <v>30</v>
      </c>
      <c r="F71" s="137"/>
      <c r="G71" s="157">
        <v>6.5190000000000001</v>
      </c>
      <c r="H71" s="158">
        <f t="shared" si="28"/>
        <v>391.14</v>
      </c>
      <c r="I71" s="160">
        <f>ROUND(H71*1.2194,2)</f>
        <v>476.96</v>
      </c>
    </row>
    <row r="72" spans="1:9" x14ac:dyDescent="0.25">
      <c r="A72" s="132" t="s">
        <v>32</v>
      </c>
      <c r="B72" s="166">
        <v>1</v>
      </c>
      <c r="C72" s="166">
        <f t="shared" si="27"/>
        <v>203</v>
      </c>
      <c r="D72" s="166">
        <v>181</v>
      </c>
      <c r="E72" s="167">
        <v>22</v>
      </c>
      <c r="F72" s="137"/>
      <c r="G72" s="157">
        <v>6.5190000000000001</v>
      </c>
      <c r="H72" s="158">
        <f t="shared" si="28"/>
        <v>286.83999999999997</v>
      </c>
      <c r="I72" s="157">
        <f t="shared" si="4"/>
        <v>354.51</v>
      </c>
    </row>
    <row r="73" spans="1:9" x14ac:dyDescent="0.25">
      <c r="A73" s="132" t="s">
        <v>32</v>
      </c>
      <c r="B73" s="166">
        <v>1</v>
      </c>
      <c r="C73" s="166">
        <f t="shared" si="27"/>
        <v>203</v>
      </c>
      <c r="D73" s="166">
        <v>181</v>
      </c>
      <c r="E73" s="167">
        <v>22</v>
      </c>
      <c r="F73" s="137"/>
      <c r="G73" s="157">
        <v>6.5190000000000001</v>
      </c>
      <c r="H73" s="158">
        <f t="shared" si="28"/>
        <v>286.83999999999997</v>
      </c>
      <c r="I73" s="157">
        <f t="shared" si="4"/>
        <v>354.51</v>
      </c>
    </row>
    <row r="74" spans="1:9" x14ac:dyDescent="0.25">
      <c r="A74" s="132" t="s">
        <v>32</v>
      </c>
      <c r="B74" s="167">
        <v>1</v>
      </c>
      <c r="C74" s="167">
        <f t="shared" si="27"/>
        <v>190</v>
      </c>
      <c r="D74" s="166">
        <v>181</v>
      </c>
      <c r="E74" s="167">
        <v>9</v>
      </c>
      <c r="F74" s="137"/>
      <c r="G74" s="157">
        <v>5.6319999999999997</v>
      </c>
      <c r="H74" s="158">
        <f t="shared" si="28"/>
        <v>101.38</v>
      </c>
      <c r="I74" s="157">
        <f t="shared" si="4"/>
        <v>125.3</v>
      </c>
    </row>
    <row r="75" spans="1:9" x14ac:dyDescent="0.25">
      <c r="A75" s="132" t="s">
        <v>20</v>
      </c>
      <c r="B75" s="166">
        <v>1</v>
      </c>
      <c r="C75" s="166">
        <f t="shared" si="27"/>
        <v>208</v>
      </c>
      <c r="D75" s="166">
        <v>181</v>
      </c>
      <c r="E75" s="167">
        <v>27</v>
      </c>
      <c r="F75" s="137"/>
      <c r="G75" s="157">
        <v>6.5190000000000001</v>
      </c>
      <c r="H75" s="158">
        <f t="shared" si="28"/>
        <v>352.03</v>
      </c>
      <c r="I75" s="157">
        <f t="shared" si="4"/>
        <v>435.07</v>
      </c>
    </row>
    <row r="76" spans="1:9" x14ac:dyDescent="0.25">
      <c r="A76" s="132" t="s">
        <v>20</v>
      </c>
      <c r="B76" s="166">
        <v>1</v>
      </c>
      <c r="C76" s="166">
        <f t="shared" si="27"/>
        <v>190</v>
      </c>
      <c r="D76" s="166">
        <v>181</v>
      </c>
      <c r="E76" s="167">
        <v>9</v>
      </c>
      <c r="F76" s="137"/>
      <c r="G76" s="157">
        <v>6.4020000000000001</v>
      </c>
      <c r="H76" s="158">
        <f t="shared" si="28"/>
        <v>115.24</v>
      </c>
      <c r="I76" s="157">
        <f t="shared" si="4"/>
        <v>142.43</v>
      </c>
    </row>
    <row r="77" spans="1:9" x14ac:dyDescent="0.25">
      <c r="A77" s="132" t="s">
        <v>20</v>
      </c>
      <c r="B77" s="166">
        <v>1</v>
      </c>
      <c r="C77" s="166">
        <f t="shared" si="27"/>
        <v>212</v>
      </c>
      <c r="D77" s="166">
        <v>181</v>
      </c>
      <c r="E77" s="167">
        <v>31</v>
      </c>
      <c r="F77" s="137"/>
      <c r="G77" s="157">
        <v>6.4020000000000001</v>
      </c>
      <c r="H77" s="158">
        <f t="shared" si="28"/>
        <v>396.92</v>
      </c>
      <c r="I77" s="157">
        <f t="shared" si="4"/>
        <v>490.55</v>
      </c>
    </row>
    <row r="78" spans="1:9" x14ac:dyDescent="0.25">
      <c r="A78" s="132" t="s">
        <v>20</v>
      </c>
      <c r="B78" s="166">
        <v>1</v>
      </c>
      <c r="C78" s="166">
        <f t="shared" si="27"/>
        <v>224</v>
      </c>
      <c r="D78" s="166">
        <v>181</v>
      </c>
      <c r="E78" s="167">
        <v>43</v>
      </c>
      <c r="F78" s="137"/>
      <c r="G78" s="157">
        <v>6.4020000000000001</v>
      </c>
      <c r="H78" s="158">
        <f t="shared" si="28"/>
        <v>550.57000000000005</v>
      </c>
      <c r="I78" s="157">
        <f t="shared" ref="I78:I115" si="29">ROUND(H78*1.2359,2)</f>
        <v>680.45</v>
      </c>
    </row>
    <row r="79" spans="1:9" x14ac:dyDescent="0.25">
      <c r="A79" s="132" t="s">
        <v>20</v>
      </c>
      <c r="B79" s="166">
        <v>1</v>
      </c>
      <c r="C79" s="166">
        <f t="shared" si="27"/>
        <v>204</v>
      </c>
      <c r="D79" s="166">
        <v>181</v>
      </c>
      <c r="E79" s="167">
        <v>23</v>
      </c>
      <c r="F79" s="137"/>
      <c r="G79" s="157">
        <v>6.4020000000000001</v>
      </c>
      <c r="H79" s="158">
        <f t="shared" si="28"/>
        <v>294.49</v>
      </c>
      <c r="I79" s="157">
        <f t="shared" si="29"/>
        <v>363.96</v>
      </c>
    </row>
    <row r="80" spans="1:9" x14ac:dyDescent="0.25">
      <c r="A80" s="132" t="s">
        <v>20</v>
      </c>
      <c r="B80" s="166">
        <v>1</v>
      </c>
      <c r="C80" s="166">
        <f t="shared" si="27"/>
        <v>191</v>
      </c>
      <c r="D80" s="166">
        <v>181</v>
      </c>
      <c r="E80" s="167">
        <v>10</v>
      </c>
      <c r="F80" s="137"/>
      <c r="G80" s="157">
        <v>6.4020000000000001</v>
      </c>
      <c r="H80" s="158">
        <f t="shared" si="28"/>
        <v>128.04</v>
      </c>
      <c r="I80" s="157">
        <f t="shared" si="29"/>
        <v>158.24</v>
      </c>
    </row>
    <row r="81" spans="1:9" x14ac:dyDescent="0.25">
      <c r="A81" s="132" t="s">
        <v>20</v>
      </c>
      <c r="B81" s="166">
        <v>1</v>
      </c>
      <c r="C81" s="166">
        <f t="shared" si="27"/>
        <v>192</v>
      </c>
      <c r="D81" s="166">
        <v>181</v>
      </c>
      <c r="E81" s="167">
        <v>11</v>
      </c>
      <c r="F81" s="137"/>
      <c r="G81" s="157">
        <v>6.4020000000000001</v>
      </c>
      <c r="H81" s="158">
        <f t="shared" si="28"/>
        <v>140.84</v>
      </c>
      <c r="I81" s="157">
        <f t="shared" si="29"/>
        <v>174.06</v>
      </c>
    </row>
    <row r="82" spans="1:9" x14ac:dyDescent="0.25">
      <c r="A82" s="132" t="s">
        <v>20</v>
      </c>
      <c r="B82" s="166">
        <v>1</v>
      </c>
      <c r="C82" s="166">
        <f t="shared" si="27"/>
        <v>195</v>
      </c>
      <c r="D82" s="166">
        <v>181</v>
      </c>
      <c r="E82" s="167">
        <v>14</v>
      </c>
      <c r="F82" s="137"/>
      <c r="G82" s="157">
        <v>6.4020000000000001</v>
      </c>
      <c r="H82" s="158">
        <f t="shared" si="28"/>
        <v>179.26</v>
      </c>
      <c r="I82" s="157">
        <f t="shared" si="29"/>
        <v>221.55</v>
      </c>
    </row>
    <row r="83" spans="1:9" x14ac:dyDescent="0.25">
      <c r="A83" s="132" t="s">
        <v>20</v>
      </c>
      <c r="B83" s="166">
        <v>1</v>
      </c>
      <c r="C83" s="166">
        <f t="shared" si="27"/>
        <v>185</v>
      </c>
      <c r="D83" s="166">
        <v>181</v>
      </c>
      <c r="E83" s="167">
        <v>4</v>
      </c>
      <c r="F83" s="137"/>
      <c r="G83" s="157">
        <v>6.4020000000000001</v>
      </c>
      <c r="H83" s="158">
        <f t="shared" si="28"/>
        <v>51.22</v>
      </c>
      <c r="I83" s="157">
        <f t="shared" si="29"/>
        <v>63.3</v>
      </c>
    </row>
    <row r="84" spans="1:9" x14ac:dyDescent="0.25">
      <c r="A84" s="132" t="s">
        <v>20</v>
      </c>
      <c r="B84" s="166">
        <v>1</v>
      </c>
      <c r="C84" s="166">
        <f t="shared" si="27"/>
        <v>199</v>
      </c>
      <c r="D84" s="166">
        <v>181</v>
      </c>
      <c r="E84" s="167">
        <v>18</v>
      </c>
      <c r="F84" s="137"/>
      <c r="G84" s="157">
        <v>6.4020000000000001</v>
      </c>
      <c r="H84" s="158">
        <f t="shared" si="28"/>
        <v>230.47</v>
      </c>
      <c r="I84" s="157">
        <f t="shared" si="29"/>
        <v>284.83999999999997</v>
      </c>
    </row>
    <row r="85" spans="1:9" ht="33" x14ac:dyDescent="0.25">
      <c r="A85" s="147" t="s">
        <v>251</v>
      </c>
      <c r="B85" s="165">
        <f>SUM(B86:B90)</f>
        <v>5</v>
      </c>
      <c r="C85" s="165"/>
      <c r="D85" s="166"/>
      <c r="E85" s="165">
        <f>SUM(E86:E90)</f>
        <v>93</v>
      </c>
      <c r="F85" s="151"/>
      <c r="G85" s="155"/>
      <c r="H85" s="156">
        <f>SUM(H86:H90)</f>
        <v>834.58</v>
      </c>
      <c r="I85" s="156">
        <f>SUM(I86:I90)</f>
        <v>1031.46</v>
      </c>
    </row>
    <row r="86" spans="1:9" x14ac:dyDescent="0.25">
      <c r="A86" s="131" t="s">
        <v>21</v>
      </c>
      <c r="B86" s="166">
        <v>1</v>
      </c>
      <c r="C86" s="166">
        <f t="shared" ref="C86:C90" si="30">D86+E86</f>
        <v>188</v>
      </c>
      <c r="D86" s="166">
        <v>181</v>
      </c>
      <c r="E86" s="167">
        <v>7</v>
      </c>
      <c r="F86" s="137"/>
      <c r="G86" s="157">
        <v>4.4870000000000001</v>
      </c>
      <c r="H86" s="158">
        <f t="shared" ref="H86:H90" si="31">ROUND(G86*E86*2,2)</f>
        <v>62.82</v>
      </c>
      <c r="I86" s="157">
        <f t="shared" si="29"/>
        <v>77.64</v>
      </c>
    </row>
    <row r="87" spans="1:9" x14ac:dyDescent="0.25">
      <c r="A87" s="131" t="s">
        <v>21</v>
      </c>
      <c r="B87" s="166">
        <v>1</v>
      </c>
      <c r="C87" s="166">
        <f t="shared" si="30"/>
        <v>216</v>
      </c>
      <c r="D87" s="166">
        <v>181</v>
      </c>
      <c r="E87" s="167">
        <v>35</v>
      </c>
      <c r="F87" s="137"/>
      <c r="G87" s="157">
        <v>4.4870000000000001</v>
      </c>
      <c r="H87" s="158">
        <f t="shared" si="31"/>
        <v>314.08999999999997</v>
      </c>
      <c r="I87" s="157">
        <f t="shared" si="29"/>
        <v>388.18</v>
      </c>
    </row>
    <row r="88" spans="1:9" x14ac:dyDescent="0.25">
      <c r="A88" s="131" t="s">
        <v>21</v>
      </c>
      <c r="B88" s="166">
        <v>1</v>
      </c>
      <c r="C88" s="166">
        <f t="shared" si="30"/>
        <v>207</v>
      </c>
      <c r="D88" s="166">
        <v>181</v>
      </c>
      <c r="E88" s="167">
        <v>26</v>
      </c>
      <c r="F88" s="137"/>
      <c r="G88" s="157">
        <v>4.4870000000000001</v>
      </c>
      <c r="H88" s="158">
        <f t="shared" si="31"/>
        <v>233.32</v>
      </c>
      <c r="I88" s="157">
        <f t="shared" si="29"/>
        <v>288.36</v>
      </c>
    </row>
    <row r="89" spans="1:9" x14ac:dyDescent="0.25">
      <c r="A89" s="131" t="s">
        <v>21</v>
      </c>
      <c r="B89" s="166">
        <v>1</v>
      </c>
      <c r="C89" s="166">
        <f t="shared" si="30"/>
        <v>195</v>
      </c>
      <c r="D89" s="166">
        <v>181</v>
      </c>
      <c r="E89" s="167">
        <v>14</v>
      </c>
      <c r="F89" s="137"/>
      <c r="G89" s="157">
        <v>4.4870000000000001</v>
      </c>
      <c r="H89" s="158">
        <f t="shared" si="31"/>
        <v>125.64</v>
      </c>
      <c r="I89" s="157">
        <f t="shared" si="29"/>
        <v>155.28</v>
      </c>
    </row>
    <row r="90" spans="1:9" x14ac:dyDescent="0.25">
      <c r="A90" s="131" t="s">
        <v>21</v>
      </c>
      <c r="B90" s="166">
        <v>1</v>
      </c>
      <c r="C90" s="166">
        <f t="shared" si="30"/>
        <v>192</v>
      </c>
      <c r="D90" s="166">
        <v>181</v>
      </c>
      <c r="E90" s="167">
        <v>11</v>
      </c>
      <c r="F90" s="137"/>
      <c r="G90" s="157">
        <v>4.4870000000000001</v>
      </c>
      <c r="H90" s="158">
        <f t="shared" si="31"/>
        <v>98.71</v>
      </c>
      <c r="I90" s="157">
        <f t="shared" si="29"/>
        <v>122</v>
      </c>
    </row>
    <row r="91" spans="1:9" ht="33" x14ac:dyDescent="0.25">
      <c r="A91" s="147" t="s">
        <v>252</v>
      </c>
      <c r="B91" s="165">
        <f>SUM(B92:B94)</f>
        <v>3</v>
      </c>
      <c r="C91" s="165"/>
      <c r="D91" s="166"/>
      <c r="E91" s="165">
        <f>SUM(E92:E94)</f>
        <v>125</v>
      </c>
      <c r="F91" s="151"/>
      <c r="G91" s="155"/>
      <c r="H91" s="156">
        <f>SUM(H92:H94)</f>
        <v>1047.25</v>
      </c>
      <c r="I91" s="156">
        <f>SUM(I92:I94)</f>
        <v>1294.3</v>
      </c>
    </row>
    <row r="92" spans="1:9" x14ac:dyDescent="0.25">
      <c r="A92" s="131" t="s">
        <v>17</v>
      </c>
      <c r="B92" s="166">
        <v>1</v>
      </c>
      <c r="C92" s="166">
        <f t="shared" ref="C92:C94" si="32">D92+E92</f>
        <v>198</v>
      </c>
      <c r="D92" s="166">
        <v>181</v>
      </c>
      <c r="E92" s="167">
        <v>17</v>
      </c>
      <c r="F92" s="137"/>
      <c r="G92" s="157">
        <v>4.1890000000000001</v>
      </c>
      <c r="H92" s="158">
        <f t="shared" ref="H92:H94" si="33">ROUND(G92*E92*2,2)</f>
        <v>142.43</v>
      </c>
      <c r="I92" s="157">
        <f t="shared" si="29"/>
        <v>176.03</v>
      </c>
    </row>
    <row r="93" spans="1:9" x14ac:dyDescent="0.25">
      <c r="A93" s="131" t="s">
        <v>17</v>
      </c>
      <c r="B93" s="166">
        <v>1</v>
      </c>
      <c r="C93" s="166">
        <f t="shared" si="32"/>
        <v>211</v>
      </c>
      <c r="D93" s="166">
        <v>181</v>
      </c>
      <c r="E93" s="167">
        <v>30</v>
      </c>
      <c r="F93" s="137"/>
      <c r="G93" s="157">
        <v>4.1890000000000001</v>
      </c>
      <c r="H93" s="158">
        <f t="shared" si="33"/>
        <v>251.34</v>
      </c>
      <c r="I93" s="157">
        <f t="shared" si="29"/>
        <v>310.63</v>
      </c>
    </row>
    <row r="94" spans="1:9" x14ac:dyDescent="0.25">
      <c r="A94" s="131" t="s">
        <v>17</v>
      </c>
      <c r="B94" s="166">
        <v>1</v>
      </c>
      <c r="C94" s="166">
        <f t="shared" si="32"/>
        <v>259</v>
      </c>
      <c r="D94" s="166">
        <v>181</v>
      </c>
      <c r="E94" s="167">
        <v>78</v>
      </c>
      <c r="F94" s="137"/>
      <c r="G94" s="157">
        <v>4.1890000000000001</v>
      </c>
      <c r="H94" s="158">
        <f t="shared" si="33"/>
        <v>653.48</v>
      </c>
      <c r="I94" s="157">
        <f t="shared" si="29"/>
        <v>807.64</v>
      </c>
    </row>
    <row r="95" spans="1:9" x14ac:dyDescent="0.25">
      <c r="A95" s="162" t="s">
        <v>69</v>
      </c>
      <c r="B95" s="164">
        <f>B96</f>
        <v>3</v>
      </c>
      <c r="C95" s="164"/>
      <c r="D95" s="164"/>
      <c r="E95" s="164">
        <f t="shared" ref="E95:I95" si="34">E96</f>
        <v>18</v>
      </c>
      <c r="F95" s="164"/>
      <c r="G95" s="164"/>
      <c r="H95" s="154">
        <f t="shared" si="34"/>
        <v>285.81</v>
      </c>
      <c r="I95" s="154">
        <f t="shared" si="34"/>
        <v>353.24</v>
      </c>
    </row>
    <row r="96" spans="1:9" ht="33" x14ac:dyDescent="0.25">
      <c r="A96" s="147" t="s">
        <v>239</v>
      </c>
      <c r="B96" s="165">
        <f>SUM(B97:B99)</f>
        <v>3</v>
      </c>
      <c r="C96" s="165"/>
      <c r="D96" s="165"/>
      <c r="E96" s="165">
        <f>SUM(E97:E99)</f>
        <v>18</v>
      </c>
      <c r="F96" s="151"/>
      <c r="G96" s="155"/>
      <c r="H96" s="155">
        <f>SUM(H97:H99)</f>
        <v>285.81</v>
      </c>
      <c r="I96" s="155">
        <f>SUM(I97:I99)</f>
        <v>353.24</v>
      </c>
    </row>
    <row r="97" spans="1:9" x14ac:dyDescent="0.25">
      <c r="A97" s="131" t="s">
        <v>39</v>
      </c>
      <c r="B97" s="166">
        <v>1</v>
      </c>
      <c r="C97" s="166">
        <f t="shared" ref="C97:C99" si="35">D97+E97</f>
        <v>187</v>
      </c>
      <c r="D97" s="166">
        <v>181</v>
      </c>
      <c r="E97" s="167">
        <v>6</v>
      </c>
      <c r="F97" s="137"/>
      <c r="G97" s="157">
        <v>8.2230000000000008</v>
      </c>
      <c r="H97" s="157">
        <f t="shared" ref="H97:H99" si="36">ROUND(G97*E97*2,2)</f>
        <v>98.68</v>
      </c>
      <c r="I97" s="157">
        <f t="shared" si="29"/>
        <v>121.96</v>
      </c>
    </row>
    <row r="98" spans="1:9" x14ac:dyDescent="0.25">
      <c r="A98" s="131" t="s">
        <v>39</v>
      </c>
      <c r="B98" s="166">
        <v>1</v>
      </c>
      <c r="C98" s="166">
        <f t="shared" si="35"/>
        <v>187</v>
      </c>
      <c r="D98" s="166">
        <v>181</v>
      </c>
      <c r="E98" s="167">
        <v>6</v>
      </c>
      <c r="F98" s="137"/>
      <c r="G98" s="157">
        <v>8.2230000000000008</v>
      </c>
      <c r="H98" s="157">
        <f t="shared" si="36"/>
        <v>98.68</v>
      </c>
      <c r="I98" s="157">
        <f t="shared" si="29"/>
        <v>121.96</v>
      </c>
    </row>
    <row r="99" spans="1:9" x14ac:dyDescent="0.25">
      <c r="A99" s="131" t="s">
        <v>39</v>
      </c>
      <c r="B99" s="166">
        <v>1</v>
      </c>
      <c r="C99" s="166">
        <f t="shared" si="35"/>
        <v>187</v>
      </c>
      <c r="D99" s="166">
        <v>181</v>
      </c>
      <c r="E99" s="167">
        <v>6</v>
      </c>
      <c r="F99" s="137"/>
      <c r="G99" s="157">
        <v>7.3710000000000004</v>
      </c>
      <c r="H99" s="157">
        <f t="shared" si="36"/>
        <v>88.45</v>
      </c>
      <c r="I99" s="157">
        <f t="shared" si="29"/>
        <v>109.32</v>
      </c>
    </row>
    <row r="100" spans="1:9" x14ac:dyDescent="0.25">
      <c r="A100" s="148" t="s">
        <v>35</v>
      </c>
      <c r="B100" s="164">
        <f>B101+B103+B107</f>
        <v>7</v>
      </c>
      <c r="C100" s="164"/>
      <c r="D100" s="164"/>
      <c r="E100" s="164">
        <f t="shared" ref="E100:I100" si="37">E101+E103+E107</f>
        <v>48</v>
      </c>
      <c r="F100" s="164"/>
      <c r="G100" s="164"/>
      <c r="H100" s="154">
        <f t="shared" si="37"/>
        <v>614.01</v>
      </c>
      <c r="I100" s="154">
        <f t="shared" si="37"/>
        <v>758.87</v>
      </c>
    </row>
    <row r="101" spans="1:9" x14ac:dyDescent="0.25">
      <c r="A101" s="147" t="s">
        <v>171</v>
      </c>
      <c r="B101" s="165">
        <f>SUM(B102:B102)</f>
        <v>1</v>
      </c>
      <c r="C101" s="165">
        <f>SUM(C102:C102)</f>
        <v>189</v>
      </c>
      <c r="D101" s="165">
        <f>SUM(D102:D102)</f>
        <v>181</v>
      </c>
      <c r="E101" s="165">
        <f>SUM(E102:E102)</f>
        <v>8</v>
      </c>
      <c r="F101" s="151"/>
      <c r="G101" s="155"/>
      <c r="H101" s="155">
        <f>SUM(H102:H102)</f>
        <v>159.30000000000001</v>
      </c>
      <c r="I101" s="155">
        <f>SUM(I102:I102)</f>
        <v>196.88</v>
      </c>
    </row>
    <row r="102" spans="1:9" x14ac:dyDescent="0.25">
      <c r="A102" s="132" t="s">
        <v>36</v>
      </c>
      <c r="B102" s="166">
        <v>1</v>
      </c>
      <c r="C102" s="166">
        <f t="shared" ref="C102" si="38">D102+E102</f>
        <v>189</v>
      </c>
      <c r="D102" s="166">
        <v>181</v>
      </c>
      <c r="E102" s="167">
        <v>8</v>
      </c>
      <c r="F102" s="137"/>
      <c r="G102" s="157">
        <v>9.9559999999999995</v>
      </c>
      <c r="H102" s="158">
        <f t="shared" ref="H102" si="39">ROUND(G102*E102*2,2)</f>
        <v>159.30000000000001</v>
      </c>
      <c r="I102" s="157">
        <f t="shared" si="29"/>
        <v>196.88</v>
      </c>
    </row>
    <row r="103" spans="1:9" ht="33" x14ac:dyDescent="0.25">
      <c r="A103" s="147" t="s">
        <v>239</v>
      </c>
      <c r="B103" s="165">
        <f>SUM(B104:B106)</f>
        <v>3</v>
      </c>
      <c r="C103" s="165"/>
      <c r="D103" s="166"/>
      <c r="E103" s="168">
        <f>SUM(E104:E106)</f>
        <v>25</v>
      </c>
      <c r="F103" s="151"/>
      <c r="G103" s="155"/>
      <c r="H103" s="156">
        <f>SUM(H104:H106)</f>
        <v>320.10000000000002</v>
      </c>
      <c r="I103" s="156">
        <f>SUM(I104:I106)</f>
        <v>395.62</v>
      </c>
    </row>
    <row r="104" spans="1:9" x14ac:dyDescent="0.25">
      <c r="A104" s="132" t="s">
        <v>20</v>
      </c>
      <c r="B104" s="166">
        <v>1</v>
      </c>
      <c r="C104" s="166">
        <f t="shared" ref="C104:C106" si="40">D104+E104</f>
        <v>193</v>
      </c>
      <c r="D104" s="166">
        <v>181</v>
      </c>
      <c r="E104" s="167">
        <v>12</v>
      </c>
      <c r="F104" s="137"/>
      <c r="G104" s="157">
        <v>6.4020000000000001</v>
      </c>
      <c r="H104" s="158">
        <f t="shared" ref="H104:H106" si="41">ROUND(G104*E104*2,2)</f>
        <v>153.65</v>
      </c>
      <c r="I104" s="157">
        <f t="shared" si="29"/>
        <v>189.9</v>
      </c>
    </row>
    <row r="105" spans="1:9" x14ac:dyDescent="0.25">
      <c r="A105" s="132" t="s">
        <v>20</v>
      </c>
      <c r="B105" s="166">
        <v>1</v>
      </c>
      <c r="C105" s="166">
        <f t="shared" si="40"/>
        <v>182</v>
      </c>
      <c r="D105" s="166">
        <v>181</v>
      </c>
      <c r="E105" s="167">
        <v>1</v>
      </c>
      <c r="F105" s="137"/>
      <c r="G105" s="157">
        <v>6.4020000000000001</v>
      </c>
      <c r="H105" s="158">
        <f t="shared" si="41"/>
        <v>12.8</v>
      </c>
      <c r="I105" s="157">
        <f t="shared" si="29"/>
        <v>15.82</v>
      </c>
    </row>
    <row r="106" spans="1:9" x14ac:dyDescent="0.25">
      <c r="A106" s="132" t="s">
        <v>20</v>
      </c>
      <c r="B106" s="166">
        <v>1</v>
      </c>
      <c r="C106" s="166">
        <f t="shared" si="40"/>
        <v>193</v>
      </c>
      <c r="D106" s="166">
        <v>181</v>
      </c>
      <c r="E106" s="167">
        <v>12</v>
      </c>
      <c r="F106" s="137"/>
      <c r="G106" s="157">
        <v>6.4020000000000001</v>
      </c>
      <c r="H106" s="158">
        <f t="shared" si="41"/>
        <v>153.65</v>
      </c>
      <c r="I106" s="157">
        <f t="shared" si="29"/>
        <v>189.9</v>
      </c>
    </row>
    <row r="107" spans="1:9" ht="33" x14ac:dyDescent="0.25">
      <c r="A107" s="147" t="s">
        <v>251</v>
      </c>
      <c r="B107" s="165">
        <f>SUM(B108:B110)</f>
        <v>3</v>
      </c>
      <c r="C107" s="165"/>
      <c r="D107" s="166"/>
      <c r="E107" s="168">
        <f>SUM(E108:E110)</f>
        <v>15</v>
      </c>
      <c r="F107" s="151"/>
      <c r="G107" s="155"/>
      <c r="H107" s="156">
        <f>SUM(H108:H110)</f>
        <v>134.61000000000001</v>
      </c>
      <c r="I107" s="156">
        <f>SUM(I108:I110)</f>
        <v>166.37</v>
      </c>
    </row>
    <row r="108" spans="1:9" x14ac:dyDescent="0.25">
      <c r="A108" s="131" t="s">
        <v>21</v>
      </c>
      <c r="B108" s="166">
        <v>1</v>
      </c>
      <c r="C108" s="166">
        <f t="shared" ref="C108:C110" si="42">D108+E108</f>
        <v>189</v>
      </c>
      <c r="D108" s="166">
        <v>181</v>
      </c>
      <c r="E108" s="167">
        <v>8</v>
      </c>
      <c r="F108" s="137"/>
      <c r="G108" s="157">
        <v>4.4870000000000001</v>
      </c>
      <c r="H108" s="158">
        <f t="shared" ref="H108:H110" si="43">ROUND(G108*E108*2,2)</f>
        <v>71.790000000000006</v>
      </c>
      <c r="I108" s="157">
        <f t="shared" si="29"/>
        <v>88.73</v>
      </c>
    </row>
    <row r="109" spans="1:9" x14ac:dyDescent="0.25">
      <c r="A109" s="131" t="s">
        <v>21</v>
      </c>
      <c r="B109" s="166">
        <v>1</v>
      </c>
      <c r="C109" s="166">
        <f t="shared" si="42"/>
        <v>184</v>
      </c>
      <c r="D109" s="166">
        <v>181</v>
      </c>
      <c r="E109" s="167">
        <v>3</v>
      </c>
      <c r="F109" s="137"/>
      <c r="G109" s="157">
        <v>4.4870000000000001</v>
      </c>
      <c r="H109" s="158">
        <f t="shared" si="43"/>
        <v>26.92</v>
      </c>
      <c r="I109" s="157">
        <f t="shared" si="29"/>
        <v>33.270000000000003</v>
      </c>
    </row>
    <row r="110" spans="1:9" x14ac:dyDescent="0.25">
      <c r="A110" s="131" t="s">
        <v>21</v>
      </c>
      <c r="B110" s="166">
        <v>1</v>
      </c>
      <c r="C110" s="166">
        <f t="shared" si="42"/>
        <v>185</v>
      </c>
      <c r="D110" s="166">
        <v>181</v>
      </c>
      <c r="E110" s="167">
        <v>4</v>
      </c>
      <c r="F110" s="137"/>
      <c r="G110" s="157">
        <v>4.4870000000000001</v>
      </c>
      <c r="H110" s="158">
        <f t="shared" si="43"/>
        <v>35.9</v>
      </c>
      <c r="I110" s="157">
        <f t="shared" si="29"/>
        <v>44.37</v>
      </c>
    </row>
    <row r="111" spans="1:9" x14ac:dyDescent="0.25">
      <c r="A111" s="148" t="s">
        <v>37</v>
      </c>
      <c r="B111" s="164">
        <f>B112+B114</f>
        <v>2</v>
      </c>
      <c r="C111" s="164"/>
      <c r="D111" s="164"/>
      <c r="E111" s="164">
        <f t="shared" ref="E111:I111" si="44">E112+E114</f>
        <v>2</v>
      </c>
      <c r="F111" s="164"/>
      <c r="G111" s="164"/>
      <c r="H111" s="154">
        <f t="shared" si="44"/>
        <v>32.71</v>
      </c>
      <c r="I111" s="154">
        <f t="shared" si="44"/>
        <v>40.43</v>
      </c>
    </row>
    <row r="112" spans="1:9" x14ac:dyDescent="0.25">
      <c r="A112" s="147" t="s">
        <v>171</v>
      </c>
      <c r="B112" s="165">
        <f>SUM(B113:B113)</f>
        <v>1</v>
      </c>
      <c r="C112" s="165"/>
      <c r="D112" s="165"/>
      <c r="E112" s="165">
        <f>SUM(E113:E113)</f>
        <v>1</v>
      </c>
      <c r="F112" s="151"/>
      <c r="G112" s="155"/>
      <c r="H112" s="155">
        <f>SUM(H113:H113)</f>
        <v>19.91</v>
      </c>
      <c r="I112" s="155">
        <f>SUM(I113:I113)</f>
        <v>24.61</v>
      </c>
    </row>
    <row r="113" spans="1:9" x14ac:dyDescent="0.25">
      <c r="A113" s="134" t="s">
        <v>38</v>
      </c>
      <c r="B113" s="166">
        <v>1</v>
      </c>
      <c r="C113" s="167">
        <f t="shared" ref="C113" si="45">D113+E113</f>
        <v>182</v>
      </c>
      <c r="D113" s="166">
        <v>181</v>
      </c>
      <c r="E113" s="167">
        <v>1</v>
      </c>
      <c r="F113" s="137"/>
      <c r="G113" s="157">
        <v>9.9559999999999995</v>
      </c>
      <c r="H113" s="158">
        <f t="shared" ref="H113" si="46">ROUND(G113*E113*2,2)</f>
        <v>19.91</v>
      </c>
      <c r="I113" s="157">
        <f t="shared" si="29"/>
        <v>24.61</v>
      </c>
    </row>
    <row r="114" spans="1:9" ht="33" x14ac:dyDescent="0.25">
      <c r="A114" s="147" t="s">
        <v>239</v>
      </c>
      <c r="B114" s="165">
        <f>SUM(B115:B115)</f>
        <v>1</v>
      </c>
      <c r="C114" s="165"/>
      <c r="D114" s="165"/>
      <c r="E114" s="168">
        <f>SUM(E115:E115)</f>
        <v>1</v>
      </c>
      <c r="F114" s="151"/>
      <c r="G114" s="155"/>
      <c r="H114" s="156">
        <f>SUM(H115:H115)</f>
        <v>12.8</v>
      </c>
      <c r="I114" s="156">
        <f>SUM(I115:I115)</f>
        <v>15.82</v>
      </c>
    </row>
    <row r="115" spans="1:9" x14ac:dyDescent="0.25">
      <c r="A115" s="134" t="s">
        <v>20</v>
      </c>
      <c r="B115" s="166">
        <v>1</v>
      </c>
      <c r="C115" s="166">
        <f t="shared" ref="C115" si="47">D115+E115</f>
        <v>182</v>
      </c>
      <c r="D115" s="166">
        <v>181</v>
      </c>
      <c r="E115" s="167">
        <v>1</v>
      </c>
      <c r="F115" s="137"/>
      <c r="G115" s="157">
        <v>6.4020000000000001</v>
      </c>
      <c r="H115" s="158">
        <f t="shared" ref="H115" si="48">ROUND(G115*E115*2,2)</f>
        <v>12.8</v>
      </c>
      <c r="I115" s="157">
        <f t="shared" si="29"/>
        <v>15.82</v>
      </c>
    </row>
    <row r="117" spans="1:9" x14ac:dyDescent="0.25">
      <c r="A117" s="230" t="s">
        <v>298</v>
      </c>
      <c r="B117" s="230"/>
    </row>
  </sheetData>
  <mergeCells count="10">
    <mergeCell ref="A117:B117"/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51181102362204722" right="0.31496062992125984" top="0.35433070866141736" bottom="0" header="0" footer="0"/>
  <pageSetup paperSize="9" scale="65" orientation="landscape" r:id="rId1"/>
  <headerFooter>
    <oddHeader>&amp;L&amp;D&amp;T&amp;C&amp;P&amp;R
&amp;Z&amp;F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EF920-675F-4DD8-81DD-7DC277390722}">
  <sheetPr>
    <tabColor theme="5" tint="0.59999389629810485"/>
  </sheetPr>
  <dimension ref="A1:I119"/>
  <sheetViews>
    <sheetView zoomScale="80" zoomScaleNormal="80" workbookViewId="0">
      <selection activeCell="A119" sqref="A119:B119"/>
    </sheetView>
  </sheetViews>
  <sheetFormatPr defaultColWidth="9.140625" defaultRowHeight="16.5" x14ac:dyDescent="0.25"/>
  <cols>
    <col min="1" max="1" width="69.42578125" style="125" customWidth="1"/>
    <col min="2" max="2" width="12" style="125" customWidth="1"/>
    <col min="3" max="3" width="10" style="125" customWidth="1"/>
    <col min="4" max="4" width="12.42578125" style="125" customWidth="1"/>
    <col min="5" max="5" width="16.42578125" style="125" customWidth="1"/>
    <col min="6" max="6" width="12.5703125" style="126" customWidth="1"/>
    <col min="7" max="7" width="14.42578125" style="127" customWidth="1"/>
    <col min="8" max="8" width="18.42578125" style="125" customWidth="1"/>
    <col min="9" max="9" width="15.5703125" style="125" customWidth="1"/>
    <col min="10" max="16384" width="9.140625" style="125"/>
  </cols>
  <sheetData>
    <row r="1" spans="1:9" x14ac:dyDescent="0.25">
      <c r="H1" s="253" t="s">
        <v>330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8" t="s">
        <v>322</v>
      </c>
      <c r="C4" s="129"/>
      <c r="D4" s="129"/>
      <c r="E4" s="129"/>
    </row>
    <row r="5" spans="1:9" x14ac:dyDescent="0.25">
      <c r="A5" s="125" t="s">
        <v>328</v>
      </c>
      <c r="B5" s="161"/>
      <c r="C5" s="129"/>
      <c r="D5" s="129"/>
      <c r="E5" s="129"/>
    </row>
    <row r="6" spans="1:9" ht="17.25" customHeight="1" x14ac:dyDescent="0.25">
      <c r="B6" s="143"/>
      <c r="C6" s="143"/>
      <c r="D6" s="143"/>
      <c r="E6" s="144"/>
      <c r="F6" s="143"/>
      <c r="G6" s="143"/>
      <c r="H6" s="144"/>
      <c r="I6" s="143"/>
    </row>
    <row r="7" spans="1:9" ht="25.5" customHeight="1" x14ac:dyDescent="0.25">
      <c r="A7" s="255"/>
      <c r="B7" s="255" t="s">
        <v>3</v>
      </c>
      <c r="C7" s="257" t="s">
        <v>4</v>
      </c>
      <c r="D7" s="258"/>
      <c r="E7" s="259"/>
      <c r="F7" s="260" t="s">
        <v>2</v>
      </c>
      <c r="G7" s="262" t="s">
        <v>293</v>
      </c>
      <c r="H7" s="264" t="s">
        <v>5</v>
      </c>
      <c r="I7" s="266" t="s">
        <v>1</v>
      </c>
    </row>
    <row r="8" spans="1:9" ht="52.5" customHeight="1" x14ac:dyDescent="0.25">
      <c r="A8" s="256"/>
      <c r="B8" s="256"/>
      <c r="C8" s="122" t="s">
        <v>291</v>
      </c>
      <c r="D8" s="122" t="s">
        <v>315</v>
      </c>
      <c r="E8" s="122" t="s">
        <v>6</v>
      </c>
      <c r="F8" s="261"/>
      <c r="G8" s="263"/>
      <c r="H8" s="265"/>
      <c r="I8" s="267"/>
    </row>
    <row r="9" spans="1:9" x14ac:dyDescent="0.25">
      <c r="A9" s="123">
        <v>1</v>
      </c>
      <c r="B9" s="123">
        <v>2</v>
      </c>
      <c r="C9" s="123" t="s">
        <v>19</v>
      </c>
      <c r="D9" s="123">
        <v>4</v>
      </c>
      <c r="E9" s="123">
        <v>5</v>
      </c>
      <c r="F9" s="124">
        <v>6</v>
      </c>
      <c r="G9" s="124">
        <v>7</v>
      </c>
      <c r="H9" s="123">
        <v>8</v>
      </c>
      <c r="I9" s="123" t="s">
        <v>325</v>
      </c>
    </row>
    <row r="10" spans="1:9" s="128" customFormat="1" x14ac:dyDescent="0.25">
      <c r="A10" s="130" t="s">
        <v>0</v>
      </c>
      <c r="B10" s="177">
        <f>B11+B24+B35+B46+B71+B96+B109</f>
        <v>80</v>
      </c>
      <c r="C10" s="177"/>
      <c r="D10" s="177"/>
      <c r="E10" s="177">
        <f t="shared" ref="E10:I10" si="0">E11+E24+E35+E46+E71+E96+E109</f>
        <v>1895</v>
      </c>
      <c r="F10" s="177"/>
      <c r="G10" s="170"/>
      <c r="H10" s="170">
        <f t="shared" si="0"/>
        <v>23289.82</v>
      </c>
      <c r="I10" s="170">
        <f t="shared" si="0"/>
        <v>28783.489999999998</v>
      </c>
    </row>
    <row r="11" spans="1:9" s="128" customFormat="1" x14ac:dyDescent="0.25">
      <c r="A11" s="148" t="s">
        <v>320</v>
      </c>
      <c r="B11" s="178">
        <f>B12+B18+B20</f>
        <v>9</v>
      </c>
      <c r="C11" s="178"/>
      <c r="D11" s="178"/>
      <c r="E11" s="178">
        <f t="shared" ref="E11:I11" si="1">E12+E18+E20</f>
        <v>492</v>
      </c>
      <c r="F11" s="178"/>
      <c r="G11" s="174"/>
      <c r="H11" s="174">
        <f t="shared" si="1"/>
        <v>5837.3600000000006</v>
      </c>
      <c r="I11" s="174">
        <f t="shared" si="1"/>
        <v>7214.3799999999992</v>
      </c>
    </row>
    <row r="12" spans="1:9" ht="33" x14ac:dyDescent="0.25">
      <c r="A12" s="147" t="s">
        <v>239</v>
      </c>
      <c r="B12" s="179">
        <f>SUM(B13:B17)</f>
        <v>5</v>
      </c>
      <c r="C12" s="179"/>
      <c r="D12" s="179"/>
      <c r="E12" s="179">
        <f>SUM(E13:E17)</f>
        <v>242</v>
      </c>
      <c r="F12" s="179"/>
      <c r="G12" s="171"/>
      <c r="H12" s="175">
        <f>SUM(H13:H17)</f>
        <v>3409.3100000000004</v>
      </c>
      <c r="I12" s="171">
        <f>SUM(I13:I17)</f>
        <v>4213.5599999999995</v>
      </c>
    </row>
    <row r="13" spans="1:9" x14ac:dyDescent="0.25">
      <c r="A13" s="132" t="s">
        <v>20</v>
      </c>
      <c r="B13" s="180">
        <v>1</v>
      </c>
      <c r="C13" s="180">
        <f>D13+E13</f>
        <v>164</v>
      </c>
      <c r="D13" s="180">
        <v>152</v>
      </c>
      <c r="E13" s="181">
        <v>12</v>
      </c>
      <c r="F13" s="180"/>
      <c r="G13" s="172">
        <v>7.0439999999999996</v>
      </c>
      <c r="H13" s="173">
        <f>ROUND(G13*E13*2,2)</f>
        <v>169.06</v>
      </c>
      <c r="I13" s="172">
        <f>ROUND(H13*1.2359,2)</f>
        <v>208.94</v>
      </c>
    </row>
    <row r="14" spans="1:9" x14ac:dyDescent="0.25">
      <c r="A14" s="132" t="s">
        <v>20</v>
      </c>
      <c r="B14" s="180">
        <v>1</v>
      </c>
      <c r="C14" s="180">
        <f>D14+E14</f>
        <v>239</v>
      </c>
      <c r="D14" s="180">
        <v>152</v>
      </c>
      <c r="E14" s="181">
        <v>87</v>
      </c>
      <c r="F14" s="180"/>
      <c r="G14" s="172">
        <v>7.0439999999999996</v>
      </c>
      <c r="H14" s="173">
        <f>ROUND(G14*E14*2,2)</f>
        <v>1225.6600000000001</v>
      </c>
      <c r="I14" s="172">
        <f t="shared" ref="I14:I77" si="2">ROUND(H14*1.2359,2)</f>
        <v>1514.79</v>
      </c>
    </row>
    <row r="15" spans="1:9" x14ac:dyDescent="0.25">
      <c r="A15" s="132" t="s">
        <v>20</v>
      </c>
      <c r="B15" s="180">
        <v>1</v>
      </c>
      <c r="C15" s="180">
        <f>D15+E15</f>
        <v>169</v>
      </c>
      <c r="D15" s="180">
        <v>152</v>
      </c>
      <c r="E15" s="181">
        <v>17</v>
      </c>
      <c r="F15" s="180"/>
      <c r="G15" s="172">
        <v>7.0439999999999996</v>
      </c>
      <c r="H15" s="173">
        <f>ROUND(G15*E15*2,2)</f>
        <v>239.5</v>
      </c>
      <c r="I15" s="172">
        <f t="shared" si="2"/>
        <v>296</v>
      </c>
    </row>
    <row r="16" spans="1:9" x14ac:dyDescent="0.25">
      <c r="A16" s="132" t="s">
        <v>20</v>
      </c>
      <c r="B16" s="180">
        <v>1</v>
      </c>
      <c r="C16" s="180">
        <f t="shared" ref="C16:C19" si="3">D16+E16</f>
        <v>197</v>
      </c>
      <c r="D16" s="180">
        <v>152</v>
      </c>
      <c r="E16" s="181">
        <v>45</v>
      </c>
      <c r="F16" s="180"/>
      <c r="G16" s="172">
        <v>7.0439999999999996</v>
      </c>
      <c r="H16" s="173">
        <f t="shared" ref="H16:H17" si="4">ROUND(G16*E16*2,2)</f>
        <v>633.96</v>
      </c>
      <c r="I16" s="172">
        <f t="shared" si="2"/>
        <v>783.51</v>
      </c>
    </row>
    <row r="17" spans="1:9" x14ac:dyDescent="0.25">
      <c r="A17" s="132" t="s">
        <v>20</v>
      </c>
      <c r="B17" s="180">
        <v>1</v>
      </c>
      <c r="C17" s="180">
        <f t="shared" si="3"/>
        <v>233</v>
      </c>
      <c r="D17" s="180">
        <v>152</v>
      </c>
      <c r="E17" s="181">
        <v>81</v>
      </c>
      <c r="F17" s="180"/>
      <c r="G17" s="172">
        <v>7.0439999999999996</v>
      </c>
      <c r="H17" s="173">
        <f t="shared" si="4"/>
        <v>1141.1300000000001</v>
      </c>
      <c r="I17" s="172">
        <f t="shared" si="2"/>
        <v>1410.32</v>
      </c>
    </row>
    <row r="18" spans="1:9" ht="33" x14ac:dyDescent="0.25">
      <c r="A18" s="147" t="s">
        <v>251</v>
      </c>
      <c r="B18" s="179">
        <f>SUM(B19:B19)</f>
        <v>1</v>
      </c>
      <c r="C18" s="179"/>
      <c r="D18" s="180"/>
      <c r="E18" s="179">
        <f>SUM(E19:E19)</f>
        <v>47</v>
      </c>
      <c r="F18" s="179"/>
      <c r="G18" s="171"/>
      <c r="H18" s="175">
        <f>SUM(H19:H19)</f>
        <v>482.5</v>
      </c>
      <c r="I18" s="175">
        <f>SUM(I19:I19)</f>
        <v>596.32000000000005</v>
      </c>
    </row>
    <row r="19" spans="1:9" x14ac:dyDescent="0.25">
      <c r="A19" s="133" t="s">
        <v>21</v>
      </c>
      <c r="B19" s="181">
        <v>1</v>
      </c>
      <c r="C19" s="181">
        <f t="shared" si="3"/>
        <v>199</v>
      </c>
      <c r="D19" s="180">
        <v>152</v>
      </c>
      <c r="E19" s="181">
        <v>47</v>
      </c>
      <c r="F19" s="181"/>
      <c r="G19" s="173">
        <v>5.133</v>
      </c>
      <c r="H19" s="173">
        <f t="shared" ref="H19" si="5">ROUND(G19*E19*2,2)</f>
        <v>482.5</v>
      </c>
      <c r="I19" s="172">
        <f t="shared" si="2"/>
        <v>596.32000000000005</v>
      </c>
    </row>
    <row r="20" spans="1:9" ht="33" x14ac:dyDescent="0.25">
      <c r="A20" s="147" t="s">
        <v>252</v>
      </c>
      <c r="B20" s="179">
        <f>SUM(B21:B23)</f>
        <v>3</v>
      </c>
      <c r="C20" s="179"/>
      <c r="D20" s="180"/>
      <c r="E20" s="182">
        <f>SUM(E21:E23)</f>
        <v>203</v>
      </c>
      <c r="F20" s="179"/>
      <c r="G20" s="171"/>
      <c r="H20" s="175">
        <f>SUM(H21:H23)</f>
        <v>1945.5500000000002</v>
      </c>
      <c r="I20" s="175">
        <f>SUM(I21:I23)</f>
        <v>2404.5</v>
      </c>
    </row>
    <row r="21" spans="1:9" x14ac:dyDescent="0.25">
      <c r="A21" s="131" t="s">
        <v>17</v>
      </c>
      <c r="B21" s="180">
        <v>1</v>
      </c>
      <c r="C21" s="180">
        <f>D21+E21</f>
        <v>202</v>
      </c>
      <c r="D21" s="180">
        <v>152</v>
      </c>
      <c r="E21" s="181">
        <v>50</v>
      </c>
      <c r="F21" s="180"/>
      <c r="G21" s="172">
        <v>4.7919999999999998</v>
      </c>
      <c r="H21" s="173">
        <f t="shared" ref="H21:H23" si="6">ROUND(G21*E21*2,2)</f>
        <v>479.2</v>
      </c>
      <c r="I21" s="172">
        <f t="shared" si="2"/>
        <v>592.24</v>
      </c>
    </row>
    <row r="22" spans="1:9" x14ac:dyDescent="0.25">
      <c r="A22" s="132" t="s">
        <v>17</v>
      </c>
      <c r="B22" s="180">
        <v>1</v>
      </c>
      <c r="C22" s="180">
        <f t="shared" ref="C22:C23" si="7">D22+E22</f>
        <v>244</v>
      </c>
      <c r="D22" s="180">
        <v>152</v>
      </c>
      <c r="E22" s="181">
        <v>92</v>
      </c>
      <c r="F22" s="180"/>
      <c r="G22" s="172">
        <v>4.7919999999999998</v>
      </c>
      <c r="H22" s="173">
        <f t="shared" si="6"/>
        <v>881.73</v>
      </c>
      <c r="I22" s="172">
        <f t="shared" si="2"/>
        <v>1089.73</v>
      </c>
    </row>
    <row r="23" spans="1:9" x14ac:dyDescent="0.25">
      <c r="A23" s="132" t="s">
        <v>17</v>
      </c>
      <c r="B23" s="180">
        <v>1</v>
      </c>
      <c r="C23" s="180">
        <f t="shared" si="7"/>
        <v>213</v>
      </c>
      <c r="D23" s="180">
        <v>152</v>
      </c>
      <c r="E23" s="181">
        <v>61</v>
      </c>
      <c r="F23" s="180"/>
      <c r="G23" s="172">
        <v>4.7919999999999998</v>
      </c>
      <c r="H23" s="173">
        <f t="shared" si="6"/>
        <v>584.62</v>
      </c>
      <c r="I23" s="172">
        <f t="shared" si="2"/>
        <v>722.53</v>
      </c>
    </row>
    <row r="24" spans="1:9" x14ac:dyDescent="0.25">
      <c r="A24" s="148" t="s">
        <v>25</v>
      </c>
      <c r="B24" s="178">
        <f>B25+B30+B33</f>
        <v>7</v>
      </c>
      <c r="C24" s="178"/>
      <c r="D24" s="178"/>
      <c r="E24" s="178">
        <f t="shared" ref="E24:I24" si="8">E25+E30+E33</f>
        <v>35</v>
      </c>
      <c r="F24" s="178"/>
      <c r="G24" s="174"/>
      <c r="H24" s="174">
        <f t="shared" si="8"/>
        <v>614.54000000000008</v>
      </c>
      <c r="I24" s="174">
        <f t="shared" si="8"/>
        <v>759.5200000000001</v>
      </c>
    </row>
    <row r="25" spans="1:9" x14ac:dyDescent="0.25">
      <c r="A25" s="147" t="s">
        <v>171</v>
      </c>
      <c r="B25" s="179">
        <f>SUM(B26:B29)</f>
        <v>4</v>
      </c>
      <c r="C25" s="179"/>
      <c r="D25" s="179"/>
      <c r="E25" s="179">
        <f>SUM(E26:E29)</f>
        <v>24</v>
      </c>
      <c r="F25" s="179"/>
      <c r="G25" s="171"/>
      <c r="H25" s="175">
        <f>SUM(H26:H29)</f>
        <v>467.34000000000003</v>
      </c>
      <c r="I25" s="175">
        <f>SUM(I26:I29)</f>
        <v>577.59</v>
      </c>
    </row>
    <row r="26" spans="1:9" x14ac:dyDescent="0.25">
      <c r="A26" s="131" t="s">
        <v>26</v>
      </c>
      <c r="B26" s="180">
        <v>1</v>
      </c>
      <c r="C26" s="180">
        <f>D26+E26</f>
        <v>185</v>
      </c>
      <c r="D26" s="180">
        <v>174</v>
      </c>
      <c r="E26" s="181">
        <v>11</v>
      </c>
      <c r="F26" s="180"/>
      <c r="G26" s="172">
        <v>9.6460000000000008</v>
      </c>
      <c r="H26" s="173">
        <f>ROUND(G26*E26*2,2)</f>
        <v>212.21</v>
      </c>
      <c r="I26" s="172">
        <f t="shared" si="2"/>
        <v>262.27</v>
      </c>
    </row>
    <row r="27" spans="1:9" x14ac:dyDescent="0.25">
      <c r="A27" s="131" t="s">
        <v>26</v>
      </c>
      <c r="B27" s="180">
        <v>1</v>
      </c>
      <c r="C27" s="180">
        <f t="shared" ref="C27:C29" si="9">D27+E27</f>
        <v>180</v>
      </c>
      <c r="D27" s="180">
        <v>174</v>
      </c>
      <c r="E27" s="181">
        <v>6</v>
      </c>
      <c r="F27" s="180"/>
      <c r="G27" s="172">
        <v>9.6460000000000008</v>
      </c>
      <c r="H27" s="173">
        <f t="shared" ref="H27:H29" si="10">ROUND(G27*E27*2,2)</f>
        <v>115.75</v>
      </c>
      <c r="I27" s="172">
        <f t="shared" si="2"/>
        <v>143.06</v>
      </c>
    </row>
    <row r="28" spans="1:9" x14ac:dyDescent="0.25">
      <c r="A28" s="132" t="s">
        <v>24</v>
      </c>
      <c r="B28" s="180">
        <v>1</v>
      </c>
      <c r="C28" s="180">
        <f t="shared" si="9"/>
        <v>179</v>
      </c>
      <c r="D28" s="180">
        <v>174</v>
      </c>
      <c r="E28" s="181">
        <v>5</v>
      </c>
      <c r="F28" s="180"/>
      <c r="G28" s="172">
        <v>9.9559999999999995</v>
      </c>
      <c r="H28" s="173">
        <f t="shared" si="10"/>
        <v>99.56</v>
      </c>
      <c r="I28" s="172">
        <f t="shared" si="2"/>
        <v>123.05</v>
      </c>
    </row>
    <row r="29" spans="1:9" x14ac:dyDescent="0.25">
      <c r="A29" s="131" t="s">
        <v>24</v>
      </c>
      <c r="B29" s="180">
        <v>1</v>
      </c>
      <c r="C29" s="180">
        <f t="shared" si="9"/>
        <v>176</v>
      </c>
      <c r="D29" s="180">
        <v>174</v>
      </c>
      <c r="E29" s="181">
        <v>2</v>
      </c>
      <c r="F29" s="180"/>
      <c r="G29" s="172">
        <v>9.9559999999999995</v>
      </c>
      <c r="H29" s="173">
        <f t="shared" si="10"/>
        <v>39.82</v>
      </c>
      <c r="I29" s="172">
        <f t="shared" si="2"/>
        <v>49.21</v>
      </c>
    </row>
    <row r="30" spans="1:9" ht="33" x14ac:dyDescent="0.25">
      <c r="A30" s="147" t="s">
        <v>239</v>
      </c>
      <c r="B30" s="179">
        <f>SUM(B31:B32)</f>
        <v>2</v>
      </c>
      <c r="C30" s="179"/>
      <c r="D30" s="180"/>
      <c r="E30" s="179">
        <f>SUM(E31:E32)</f>
        <v>10</v>
      </c>
      <c r="F30" s="179"/>
      <c r="G30" s="171"/>
      <c r="H30" s="175">
        <f>SUM(H31:H32)</f>
        <v>138.22999999999999</v>
      </c>
      <c r="I30" s="175">
        <f>SUM(I31:I32)</f>
        <v>170.84</v>
      </c>
    </row>
    <row r="31" spans="1:9" x14ac:dyDescent="0.25">
      <c r="A31" s="132" t="s">
        <v>20</v>
      </c>
      <c r="B31" s="180">
        <v>1</v>
      </c>
      <c r="C31" s="180">
        <f>D31+E31</f>
        <v>181</v>
      </c>
      <c r="D31" s="180">
        <v>174</v>
      </c>
      <c r="E31" s="181">
        <v>7</v>
      </c>
      <c r="F31" s="180"/>
      <c r="G31" s="172">
        <v>6.9539999999999997</v>
      </c>
      <c r="H31" s="173">
        <f t="shared" ref="H31:H32" si="11">ROUND(G31*E31*2,2)</f>
        <v>97.36</v>
      </c>
      <c r="I31" s="172">
        <f t="shared" si="2"/>
        <v>120.33</v>
      </c>
    </row>
    <row r="32" spans="1:9" x14ac:dyDescent="0.25">
      <c r="A32" s="132" t="s">
        <v>20</v>
      </c>
      <c r="B32" s="180">
        <v>1</v>
      </c>
      <c r="C32" s="180">
        <f t="shared" ref="C32" si="12">D32+E32</f>
        <v>177</v>
      </c>
      <c r="D32" s="180">
        <v>174</v>
      </c>
      <c r="E32" s="181">
        <v>3</v>
      </c>
      <c r="F32" s="180"/>
      <c r="G32" s="172">
        <v>6.8109999999999999</v>
      </c>
      <c r="H32" s="173">
        <f t="shared" si="11"/>
        <v>40.869999999999997</v>
      </c>
      <c r="I32" s="172">
        <f t="shared" si="2"/>
        <v>50.51</v>
      </c>
    </row>
    <row r="33" spans="1:9" ht="33" x14ac:dyDescent="0.25">
      <c r="A33" s="147" t="s">
        <v>251</v>
      </c>
      <c r="B33" s="179">
        <f>SUM(B34:B34)</f>
        <v>1</v>
      </c>
      <c r="C33" s="179"/>
      <c r="D33" s="180"/>
      <c r="E33" s="182">
        <f>SUM(E34:E34)</f>
        <v>1</v>
      </c>
      <c r="F33" s="179"/>
      <c r="G33" s="171"/>
      <c r="H33" s="171">
        <f>SUM(H34:H34)</f>
        <v>8.9700000000000006</v>
      </c>
      <c r="I33" s="171">
        <f>SUM(I34:I34)</f>
        <v>11.09</v>
      </c>
    </row>
    <row r="34" spans="1:9" x14ac:dyDescent="0.25">
      <c r="A34" s="131" t="s">
        <v>21</v>
      </c>
      <c r="B34" s="180">
        <v>1</v>
      </c>
      <c r="C34" s="180">
        <f t="shared" ref="C34" si="13">D34+E34</f>
        <v>175</v>
      </c>
      <c r="D34" s="180">
        <v>174</v>
      </c>
      <c r="E34" s="181">
        <v>1</v>
      </c>
      <c r="F34" s="180"/>
      <c r="G34" s="172">
        <v>4.4870000000000001</v>
      </c>
      <c r="H34" s="173">
        <f t="shared" ref="H34" si="14">ROUND(G34*E34*2,2)</f>
        <v>8.9700000000000006</v>
      </c>
      <c r="I34" s="172">
        <f t="shared" si="2"/>
        <v>11.09</v>
      </c>
    </row>
    <row r="35" spans="1:9" x14ac:dyDescent="0.25">
      <c r="A35" s="148" t="s">
        <v>27</v>
      </c>
      <c r="B35" s="178">
        <f>B36</f>
        <v>9</v>
      </c>
      <c r="C35" s="178"/>
      <c r="D35" s="178"/>
      <c r="E35" s="178">
        <f t="shared" ref="E35:I35" si="15">E36</f>
        <v>142</v>
      </c>
      <c r="F35" s="178"/>
      <c r="G35" s="174"/>
      <c r="H35" s="174">
        <f t="shared" si="15"/>
        <v>1835.95</v>
      </c>
      <c r="I35" s="174">
        <f t="shared" si="15"/>
        <v>2268.6899999999996</v>
      </c>
    </row>
    <row r="36" spans="1:9" ht="33" x14ac:dyDescent="0.25">
      <c r="A36" s="147" t="s">
        <v>239</v>
      </c>
      <c r="B36" s="179">
        <f>SUM(B37:B45)</f>
        <v>9</v>
      </c>
      <c r="C36" s="179"/>
      <c r="D36" s="179"/>
      <c r="E36" s="179">
        <f t="shared" ref="E36:I36" si="16">SUM(E37:E45)</f>
        <v>142</v>
      </c>
      <c r="F36" s="179"/>
      <c r="G36" s="171"/>
      <c r="H36" s="171">
        <f t="shared" si="16"/>
        <v>1835.95</v>
      </c>
      <c r="I36" s="171">
        <f t="shared" si="16"/>
        <v>2268.6899999999996</v>
      </c>
    </row>
    <row r="37" spans="1:9" x14ac:dyDescent="0.25">
      <c r="A37" s="133" t="s">
        <v>20</v>
      </c>
      <c r="B37" s="181">
        <v>1</v>
      </c>
      <c r="C37" s="181">
        <f t="shared" ref="C37:C43" si="17">D37+E37</f>
        <v>175</v>
      </c>
      <c r="D37" s="181">
        <v>174</v>
      </c>
      <c r="E37" s="181">
        <v>1</v>
      </c>
      <c r="F37" s="181"/>
      <c r="G37" s="173">
        <v>6.4020000000000001</v>
      </c>
      <c r="H37" s="173">
        <f t="shared" ref="H37:H43" si="18">ROUND(G37*E37*2,2)</f>
        <v>12.8</v>
      </c>
      <c r="I37" s="176">
        <f>ROUND(H37*1.2077,2)</f>
        <v>15.46</v>
      </c>
    </row>
    <row r="38" spans="1:9" x14ac:dyDescent="0.25">
      <c r="A38" s="133" t="s">
        <v>20</v>
      </c>
      <c r="B38" s="181">
        <v>1</v>
      </c>
      <c r="C38" s="181">
        <f t="shared" si="17"/>
        <v>179</v>
      </c>
      <c r="D38" s="181">
        <v>174</v>
      </c>
      <c r="E38" s="181">
        <v>5</v>
      </c>
      <c r="F38" s="181"/>
      <c r="G38" s="173">
        <v>6.4020000000000001</v>
      </c>
      <c r="H38" s="173">
        <f t="shared" si="18"/>
        <v>64.02</v>
      </c>
      <c r="I38" s="172">
        <f t="shared" si="2"/>
        <v>79.12</v>
      </c>
    </row>
    <row r="39" spans="1:9" x14ac:dyDescent="0.25">
      <c r="A39" s="133" t="s">
        <v>20</v>
      </c>
      <c r="B39" s="181">
        <v>1</v>
      </c>
      <c r="C39" s="181">
        <f t="shared" si="17"/>
        <v>179</v>
      </c>
      <c r="D39" s="181">
        <v>174</v>
      </c>
      <c r="E39" s="181">
        <v>5</v>
      </c>
      <c r="F39" s="181"/>
      <c r="G39" s="173">
        <v>6.4020000000000001</v>
      </c>
      <c r="H39" s="173">
        <f t="shared" si="18"/>
        <v>64.02</v>
      </c>
      <c r="I39" s="172">
        <f t="shared" si="2"/>
        <v>79.12</v>
      </c>
    </row>
    <row r="40" spans="1:9" x14ac:dyDescent="0.25">
      <c r="A40" s="133" t="s">
        <v>20</v>
      </c>
      <c r="B40" s="181">
        <v>1</v>
      </c>
      <c r="C40" s="181">
        <f t="shared" si="17"/>
        <v>188</v>
      </c>
      <c r="D40" s="181">
        <v>174</v>
      </c>
      <c r="E40" s="181">
        <v>14</v>
      </c>
      <c r="F40" s="181"/>
      <c r="G40" s="173">
        <v>6.5190000000000001</v>
      </c>
      <c r="H40" s="173">
        <f t="shared" si="18"/>
        <v>182.53</v>
      </c>
      <c r="I40" s="172">
        <f t="shared" si="2"/>
        <v>225.59</v>
      </c>
    </row>
    <row r="41" spans="1:9" x14ac:dyDescent="0.25">
      <c r="A41" s="133" t="s">
        <v>20</v>
      </c>
      <c r="B41" s="181">
        <v>1</v>
      </c>
      <c r="C41" s="181">
        <f t="shared" si="17"/>
        <v>205</v>
      </c>
      <c r="D41" s="181">
        <v>174</v>
      </c>
      <c r="E41" s="181">
        <v>31</v>
      </c>
      <c r="F41" s="181"/>
      <c r="G41" s="173">
        <v>6.5190000000000001</v>
      </c>
      <c r="H41" s="173">
        <f t="shared" si="18"/>
        <v>404.18</v>
      </c>
      <c r="I41" s="172">
        <f t="shared" si="2"/>
        <v>499.53</v>
      </c>
    </row>
    <row r="42" spans="1:9" x14ac:dyDescent="0.25">
      <c r="A42" s="133" t="s">
        <v>20</v>
      </c>
      <c r="B42" s="181">
        <v>1</v>
      </c>
      <c r="C42" s="181">
        <f t="shared" si="17"/>
        <v>205</v>
      </c>
      <c r="D42" s="181">
        <v>174</v>
      </c>
      <c r="E42" s="181">
        <v>31</v>
      </c>
      <c r="F42" s="181"/>
      <c r="G42" s="173">
        <v>6.5190000000000001</v>
      </c>
      <c r="H42" s="173">
        <f t="shared" si="18"/>
        <v>404.18</v>
      </c>
      <c r="I42" s="172">
        <f t="shared" si="2"/>
        <v>499.53</v>
      </c>
    </row>
    <row r="43" spans="1:9" x14ac:dyDescent="0.25">
      <c r="A43" s="133" t="s">
        <v>20</v>
      </c>
      <c r="B43" s="180">
        <v>1</v>
      </c>
      <c r="C43" s="180">
        <f t="shared" si="17"/>
        <v>196</v>
      </c>
      <c r="D43" s="181">
        <v>174</v>
      </c>
      <c r="E43" s="181">
        <v>22</v>
      </c>
      <c r="F43" s="180"/>
      <c r="G43" s="172">
        <v>6.4020000000000001</v>
      </c>
      <c r="H43" s="173">
        <f t="shared" si="18"/>
        <v>281.69</v>
      </c>
      <c r="I43" s="172">
        <f t="shared" si="2"/>
        <v>348.14</v>
      </c>
    </row>
    <row r="44" spans="1:9" x14ac:dyDescent="0.25">
      <c r="A44" s="133" t="s">
        <v>20</v>
      </c>
      <c r="B44" s="180">
        <v>1</v>
      </c>
      <c r="C44" s="180">
        <f>D44+E44</f>
        <v>196</v>
      </c>
      <c r="D44" s="181">
        <v>174</v>
      </c>
      <c r="E44" s="181">
        <v>22</v>
      </c>
      <c r="F44" s="180"/>
      <c r="G44" s="172">
        <v>6.4020000000000001</v>
      </c>
      <c r="H44" s="173">
        <f>ROUND(G44*E44*2,2)</f>
        <v>281.69</v>
      </c>
      <c r="I44" s="172">
        <f t="shared" si="2"/>
        <v>348.14</v>
      </c>
    </row>
    <row r="45" spans="1:9" x14ac:dyDescent="0.25">
      <c r="A45" s="133" t="s">
        <v>20</v>
      </c>
      <c r="B45" s="180">
        <v>1</v>
      </c>
      <c r="C45" s="180">
        <f>D45+E45</f>
        <v>185</v>
      </c>
      <c r="D45" s="181">
        <v>174</v>
      </c>
      <c r="E45" s="181">
        <v>11</v>
      </c>
      <c r="F45" s="180"/>
      <c r="G45" s="172">
        <v>6.4020000000000001</v>
      </c>
      <c r="H45" s="173">
        <f>ROUND(G45*E45*2,2)</f>
        <v>140.84</v>
      </c>
      <c r="I45" s="172">
        <f t="shared" si="2"/>
        <v>174.06</v>
      </c>
    </row>
    <row r="46" spans="1:9" x14ac:dyDescent="0.25">
      <c r="A46" s="148" t="s">
        <v>29</v>
      </c>
      <c r="B46" s="178">
        <f>B47+B53+B60+B65</f>
        <v>20</v>
      </c>
      <c r="C46" s="178"/>
      <c r="D46" s="178"/>
      <c r="E46" s="178">
        <f>E47+E53+E60+E65</f>
        <v>583</v>
      </c>
      <c r="F46" s="178"/>
      <c r="G46" s="174"/>
      <c r="H46" s="174">
        <f>H47+H53+H60+H65</f>
        <v>7472.2800000000007</v>
      </c>
      <c r="I46" s="174">
        <f>I47+I53+I60+I65</f>
        <v>9234.9699999999993</v>
      </c>
    </row>
    <row r="47" spans="1:9" x14ac:dyDescent="0.25">
      <c r="A47" s="147" t="s">
        <v>171</v>
      </c>
      <c r="B47" s="179">
        <f>SUM(B48:B52)</f>
        <v>5</v>
      </c>
      <c r="C47" s="179"/>
      <c r="D47" s="179"/>
      <c r="E47" s="179">
        <f>SUM(E48:E52)</f>
        <v>115</v>
      </c>
      <c r="F47" s="179"/>
      <c r="G47" s="171"/>
      <c r="H47" s="171">
        <f>SUM(H48:H52)</f>
        <v>2229.1099999999997</v>
      </c>
      <c r="I47" s="171">
        <f>SUM(I48:I52)</f>
        <v>2754.9500000000003</v>
      </c>
    </row>
    <row r="48" spans="1:9" x14ac:dyDescent="0.25">
      <c r="A48" s="133" t="s">
        <v>68</v>
      </c>
      <c r="B48" s="181">
        <v>1</v>
      </c>
      <c r="C48" s="181">
        <f>D48+E48</f>
        <v>220</v>
      </c>
      <c r="D48" s="180">
        <v>174</v>
      </c>
      <c r="E48" s="181">
        <v>46</v>
      </c>
      <c r="F48" s="181"/>
      <c r="G48" s="173">
        <v>9.6460000000000008</v>
      </c>
      <c r="H48" s="173">
        <f t="shared" ref="H48:H59" si="19">ROUND(G48*E48*2,2)</f>
        <v>887.43</v>
      </c>
      <c r="I48" s="172">
        <f t="shared" si="2"/>
        <v>1096.77</v>
      </c>
    </row>
    <row r="49" spans="1:9" x14ac:dyDescent="0.25">
      <c r="A49" s="133" t="s">
        <v>68</v>
      </c>
      <c r="B49" s="180">
        <v>1</v>
      </c>
      <c r="C49" s="180">
        <f>D49+E49</f>
        <v>186</v>
      </c>
      <c r="D49" s="180">
        <v>174</v>
      </c>
      <c r="E49" s="181">
        <v>12</v>
      </c>
      <c r="F49" s="180"/>
      <c r="G49" s="172">
        <v>9.6460000000000008</v>
      </c>
      <c r="H49" s="173">
        <f t="shared" si="19"/>
        <v>231.5</v>
      </c>
      <c r="I49" s="172">
        <f t="shared" si="2"/>
        <v>286.11</v>
      </c>
    </row>
    <row r="50" spans="1:9" x14ac:dyDescent="0.25">
      <c r="A50" s="132" t="s">
        <v>102</v>
      </c>
      <c r="B50" s="180">
        <v>1</v>
      </c>
      <c r="C50" s="180">
        <f t="shared" ref="C50:C52" si="20">D50+E50</f>
        <v>214</v>
      </c>
      <c r="D50" s="180">
        <v>174</v>
      </c>
      <c r="E50" s="181">
        <v>40</v>
      </c>
      <c r="F50" s="180"/>
      <c r="G50" s="172">
        <v>9.6460000000000008</v>
      </c>
      <c r="H50" s="173">
        <f t="shared" si="19"/>
        <v>771.68</v>
      </c>
      <c r="I50" s="172">
        <f t="shared" si="2"/>
        <v>953.72</v>
      </c>
    </row>
    <row r="51" spans="1:9" x14ac:dyDescent="0.25">
      <c r="A51" s="132" t="s">
        <v>30</v>
      </c>
      <c r="B51" s="180">
        <v>1</v>
      </c>
      <c r="C51" s="180">
        <f t="shared" si="20"/>
        <v>185</v>
      </c>
      <c r="D51" s="180">
        <v>174</v>
      </c>
      <c r="E51" s="181">
        <v>11</v>
      </c>
      <c r="F51" s="180"/>
      <c r="G51" s="172">
        <v>9.9559999999999995</v>
      </c>
      <c r="H51" s="173">
        <f t="shared" si="19"/>
        <v>219.03</v>
      </c>
      <c r="I51" s="172">
        <f t="shared" si="2"/>
        <v>270.7</v>
      </c>
    </row>
    <row r="52" spans="1:9" x14ac:dyDescent="0.25">
      <c r="A52" s="132" t="s">
        <v>30</v>
      </c>
      <c r="B52" s="180">
        <v>1</v>
      </c>
      <c r="C52" s="180">
        <f t="shared" si="20"/>
        <v>180</v>
      </c>
      <c r="D52" s="180">
        <v>174</v>
      </c>
      <c r="E52" s="181">
        <v>6</v>
      </c>
      <c r="F52" s="180"/>
      <c r="G52" s="172">
        <v>9.9559999999999995</v>
      </c>
      <c r="H52" s="173">
        <f t="shared" si="19"/>
        <v>119.47</v>
      </c>
      <c r="I52" s="172">
        <f t="shared" si="2"/>
        <v>147.65</v>
      </c>
    </row>
    <row r="53" spans="1:9" ht="33" x14ac:dyDescent="0.25">
      <c r="A53" s="147" t="s">
        <v>239</v>
      </c>
      <c r="B53" s="179">
        <f>SUM(B54:B59)</f>
        <v>6</v>
      </c>
      <c r="C53" s="179"/>
      <c r="D53" s="180"/>
      <c r="E53" s="179">
        <f>SUM(E54:E59)</f>
        <v>260</v>
      </c>
      <c r="F53" s="179"/>
      <c r="G53" s="171"/>
      <c r="H53" s="175">
        <f>SUM(H54:H59)</f>
        <v>3442.7400000000002</v>
      </c>
      <c r="I53" s="175">
        <f>SUM(I54:I59)</f>
        <v>4254.88</v>
      </c>
    </row>
    <row r="54" spans="1:9" x14ac:dyDescent="0.25">
      <c r="A54" s="131" t="s">
        <v>20</v>
      </c>
      <c r="B54" s="180">
        <v>1</v>
      </c>
      <c r="C54" s="180">
        <f t="shared" ref="C54:C59" si="21">D54+E54</f>
        <v>205</v>
      </c>
      <c r="D54" s="180">
        <v>174</v>
      </c>
      <c r="E54" s="181">
        <v>31</v>
      </c>
      <c r="F54" s="180"/>
      <c r="G54" s="172">
        <v>6.8109999999999999</v>
      </c>
      <c r="H54" s="173">
        <f t="shared" si="19"/>
        <v>422.28</v>
      </c>
      <c r="I54" s="172">
        <f t="shared" si="2"/>
        <v>521.9</v>
      </c>
    </row>
    <row r="55" spans="1:9" x14ac:dyDescent="0.25">
      <c r="A55" s="131" t="s">
        <v>20</v>
      </c>
      <c r="B55" s="180">
        <v>1</v>
      </c>
      <c r="C55" s="180">
        <f t="shared" si="21"/>
        <v>231</v>
      </c>
      <c r="D55" s="180">
        <v>174</v>
      </c>
      <c r="E55" s="181">
        <v>57</v>
      </c>
      <c r="F55" s="180"/>
      <c r="G55" s="172">
        <v>6.8109999999999999</v>
      </c>
      <c r="H55" s="173">
        <f t="shared" si="19"/>
        <v>776.45</v>
      </c>
      <c r="I55" s="172">
        <f t="shared" si="2"/>
        <v>959.61</v>
      </c>
    </row>
    <row r="56" spans="1:9" x14ac:dyDescent="0.25">
      <c r="A56" s="131" t="s">
        <v>20</v>
      </c>
      <c r="B56" s="180">
        <v>1</v>
      </c>
      <c r="C56" s="180">
        <f t="shared" si="21"/>
        <v>234</v>
      </c>
      <c r="D56" s="180">
        <v>174</v>
      </c>
      <c r="E56" s="181">
        <v>60</v>
      </c>
      <c r="F56" s="180"/>
      <c r="G56" s="172">
        <v>6.4020000000000001</v>
      </c>
      <c r="H56" s="173">
        <f t="shared" si="19"/>
        <v>768.24</v>
      </c>
      <c r="I56" s="172">
        <f t="shared" si="2"/>
        <v>949.47</v>
      </c>
    </row>
    <row r="57" spans="1:9" x14ac:dyDescent="0.25">
      <c r="A57" s="131" t="s">
        <v>20</v>
      </c>
      <c r="B57" s="180">
        <v>1</v>
      </c>
      <c r="C57" s="180">
        <f t="shared" si="21"/>
        <v>206</v>
      </c>
      <c r="D57" s="180">
        <v>174</v>
      </c>
      <c r="E57" s="181">
        <v>32</v>
      </c>
      <c r="F57" s="180"/>
      <c r="G57" s="172">
        <v>6.4020000000000001</v>
      </c>
      <c r="H57" s="173">
        <f t="shared" si="19"/>
        <v>409.73</v>
      </c>
      <c r="I57" s="172">
        <f t="shared" si="2"/>
        <v>506.39</v>
      </c>
    </row>
    <row r="58" spans="1:9" x14ac:dyDescent="0.25">
      <c r="A58" s="131" t="s">
        <v>20</v>
      </c>
      <c r="B58" s="180">
        <v>1</v>
      </c>
      <c r="C58" s="180">
        <f t="shared" si="21"/>
        <v>225</v>
      </c>
      <c r="D58" s="180">
        <v>174</v>
      </c>
      <c r="E58" s="181">
        <v>51</v>
      </c>
      <c r="F58" s="180"/>
      <c r="G58" s="172">
        <v>6.8109999999999999</v>
      </c>
      <c r="H58" s="173">
        <f t="shared" si="19"/>
        <v>694.72</v>
      </c>
      <c r="I58" s="172">
        <f t="shared" si="2"/>
        <v>858.6</v>
      </c>
    </row>
    <row r="59" spans="1:9" x14ac:dyDescent="0.25">
      <c r="A59" s="131" t="s">
        <v>20</v>
      </c>
      <c r="B59" s="180">
        <v>1</v>
      </c>
      <c r="C59" s="180">
        <f t="shared" si="21"/>
        <v>203</v>
      </c>
      <c r="D59" s="180">
        <v>174</v>
      </c>
      <c r="E59" s="181">
        <v>29</v>
      </c>
      <c r="F59" s="180"/>
      <c r="G59" s="172">
        <v>6.4020000000000001</v>
      </c>
      <c r="H59" s="173">
        <f t="shared" si="19"/>
        <v>371.32</v>
      </c>
      <c r="I59" s="172">
        <f t="shared" si="2"/>
        <v>458.91</v>
      </c>
    </row>
    <row r="60" spans="1:9" ht="33" x14ac:dyDescent="0.25">
      <c r="A60" s="147" t="s">
        <v>251</v>
      </c>
      <c r="B60" s="179">
        <f>SUM(B61:B64)</f>
        <v>4</v>
      </c>
      <c r="C60" s="179"/>
      <c r="D60" s="180"/>
      <c r="E60" s="182">
        <f>SUM(E61:E64)</f>
        <v>97</v>
      </c>
      <c r="F60" s="179"/>
      <c r="G60" s="171"/>
      <c r="H60" s="175">
        <f>SUM(H61:H64)</f>
        <v>870.47</v>
      </c>
      <c r="I60" s="175">
        <f>SUM(I61:I64)</f>
        <v>1075.81</v>
      </c>
    </row>
    <row r="61" spans="1:9" x14ac:dyDescent="0.25">
      <c r="A61" s="132" t="s">
        <v>21</v>
      </c>
      <c r="B61" s="180">
        <v>1</v>
      </c>
      <c r="C61" s="180">
        <f t="shared" ref="C61:C64" si="22">D61+E61</f>
        <v>212</v>
      </c>
      <c r="D61" s="180">
        <v>174</v>
      </c>
      <c r="E61" s="181">
        <v>38</v>
      </c>
      <c r="F61" s="180"/>
      <c r="G61" s="172">
        <v>4.4870000000000001</v>
      </c>
      <c r="H61" s="173">
        <f t="shared" ref="H61:H64" si="23">ROUND(G61*E61*2,2)</f>
        <v>341.01</v>
      </c>
      <c r="I61" s="172">
        <f t="shared" si="2"/>
        <v>421.45</v>
      </c>
    </row>
    <row r="62" spans="1:9" x14ac:dyDescent="0.25">
      <c r="A62" s="132" t="s">
        <v>21</v>
      </c>
      <c r="B62" s="180">
        <v>1</v>
      </c>
      <c r="C62" s="180">
        <f t="shared" si="22"/>
        <v>204</v>
      </c>
      <c r="D62" s="180">
        <v>174</v>
      </c>
      <c r="E62" s="181">
        <v>30</v>
      </c>
      <c r="F62" s="180"/>
      <c r="G62" s="172">
        <v>4.4870000000000001</v>
      </c>
      <c r="H62" s="173">
        <f t="shared" si="23"/>
        <v>269.22000000000003</v>
      </c>
      <c r="I62" s="172">
        <f t="shared" si="2"/>
        <v>332.73</v>
      </c>
    </row>
    <row r="63" spans="1:9" x14ac:dyDescent="0.25">
      <c r="A63" s="132" t="s">
        <v>21</v>
      </c>
      <c r="B63" s="180">
        <v>1</v>
      </c>
      <c r="C63" s="180">
        <f t="shared" si="22"/>
        <v>185</v>
      </c>
      <c r="D63" s="180">
        <v>174</v>
      </c>
      <c r="E63" s="181">
        <v>11</v>
      </c>
      <c r="F63" s="180"/>
      <c r="G63" s="172">
        <v>4.4870000000000001</v>
      </c>
      <c r="H63" s="173">
        <f t="shared" si="23"/>
        <v>98.71</v>
      </c>
      <c r="I63" s="172">
        <f t="shared" si="2"/>
        <v>122</v>
      </c>
    </row>
    <row r="64" spans="1:9" x14ac:dyDescent="0.25">
      <c r="A64" s="131" t="s">
        <v>21</v>
      </c>
      <c r="B64" s="180">
        <v>1</v>
      </c>
      <c r="C64" s="180">
        <f t="shared" si="22"/>
        <v>192</v>
      </c>
      <c r="D64" s="180">
        <v>174</v>
      </c>
      <c r="E64" s="181">
        <v>18</v>
      </c>
      <c r="F64" s="180"/>
      <c r="G64" s="172">
        <v>4.4870000000000001</v>
      </c>
      <c r="H64" s="173">
        <f t="shared" si="23"/>
        <v>161.53</v>
      </c>
      <c r="I64" s="172">
        <f t="shared" si="2"/>
        <v>199.63</v>
      </c>
    </row>
    <row r="65" spans="1:9" ht="33" x14ac:dyDescent="0.25">
      <c r="A65" s="147" t="s">
        <v>252</v>
      </c>
      <c r="B65" s="179">
        <f>SUM(B66:B70)</f>
        <v>5</v>
      </c>
      <c r="C65" s="179"/>
      <c r="D65" s="180"/>
      <c r="E65" s="182">
        <f>SUM(E66:E70)</f>
        <v>111</v>
      </c>
      <c r="F65" s="179"/>
      <c r="G65" s="171"/>
      <c r="H65" s="175">
        <f>SUM(H66:H70)</f>
        <v>929.96</v>
      </c>
      <c r="I65" s="175">
        <f>SUM(I66:I70)</f>
        <v>1149.3300000000002</v>
      </c>
    </row>
    <row r="66" spans="1:9" x14ac:dyDescent="0.25">
      <c r="A66" s="132" t="s">
        <v>17</v>
      </c>
      <c r="B66" s="180">
        <v>1</v>
      </c>
      <c r="C66" s="180">
        <f>D66+E66</f>
        <v>204</v>
      </c>
      <c r="D66" s="180">
        <v>174</v>
      </c>
      <c r="E66" s="181">
        <v>30</v>
      </c>
      <c r="F66" s="180"/>
      <c r="G66" s="172">
        <v>4.1890000000000001</v>
      </c>
      <c r="H66" s="173">
        <f t="shared" ref="H66:H70" si="24">ROUND(G66*E66*2,2)</f>
        <v>251.34</v>
      </c>
      <c r="I66" s="172">
        <f t="shared" si="2"/>
        <v>310.63</v>
      </c>
    </row>
    <row r="67" spans="1:9" x14ac:dyDescent="0.25">
      <c r="A67" s="132" t="s">
        <v>17</v>
      </c>
      <c r="B67" s="180">
        <v>1</v>
      </c>
      <c r="C67" s="180">
        <f t="shared" ref="C67:C70" si="25">D67+E67</f>
        <v>206</v>
      </c>
      <c r="D67" s="180">
        <v>174</v>
      </c>
      <c r="E67" s="181">
        <v>32</v>
      </c>
      <c r="F67" s="180"/>
      <c r="G67" s="172">
        <v>4.1890000000000001</v>
      </c>
      <c r="H67" s="173">
        <f t="shared" si="24"/>
        <v>268.10000000000002</v>
      </c>
      <c r="I67" s="172">
        <f t="shared" si="2"/>
        <v>331.34</v>
      </c>
    </row>
    <row r="68" spans="1:9" x14ac:dyDescent="0.25">
      <c r="A68" s="132" t="s">
        <v>17</v>
      </c>
      <c r="B68" s="180">
        <v>1</v>
      </c>
      <c r="C68" s="180">
        <f t="shared" si="25"/>
        <v>179</v>
      </c>
      <c r="D68" s="180">
        <v>174</v>
      </c>
      <c r="E68" s="181">
        <v>5</v>
      </c>
      <c r="F68" s="180"/>
      <c r="G68" s="172">
        <v>4.1890000000000001</v>
      </c>
      <c r="H68" s="173">
        <f t="shared" si="24"/>
        <v>41.89</v>
      </c>
      <c r="I68" s="172">
        <f t="shared" si="2"/>
        <v>51.77</v>
      </c>
    </row>
    <row r="69" spans="1:9" x14ac:dyDescent="0.25">
      <c r="A69" s="132" t="s">
        <v>17</v>
      </c>
      <c r="B69" s="180">
        <v>1</v>
      </c>
      <c r="C69" s="180">
        <f t="shared" si="25"/>
        <v>212</v>
      </c>
      <c r="D69" s="180">
        <v>174</v>
      </c>
      <c r="E69" s="181">
        <v>38</v>
      </c>
      <c r="F69" s="180"/>
      <c r="G69" s="172">
        <v>4.1890000000000001</v>
      </c>
      <c r="H69" s="173">
        <f t="shared" si="24"/>
        <v>318.36</v>
      </c>
      <c r="I69" s="172">
        <f t="shared" si="2"/>
        <v>393.46</v>
      </c>
    </row>
    <row r="70" spans="1:9" x14ac:dyDescent="0.25">
      <c r="A70" s="131" t="s">
        <v>17</v>
      </c>
      <c r="B70" s="180">
        <v>1</v>
      </c>
      <c r="C70" s="180">
        <f t="shared" si="25"/>
        <v>180</v>
      </c>
      <c r="D70" s="180">
        <v>174</v>
      </c>
      <c r="E70" s="181">
        <v>6</v>
      </c>
      <c r="F70" s="180"/>
      <c r="G70" s="172">
        <v>4.1890000000000001</v>
      </c>
      <c r="H70" s="173">
        <f t="shared" si="24"/>
        <v>50.27</v>
      </c>
      <c r="I70" s="172">
        <f t="shared" si="2"/>
        <v>62.13</v>
      </c>
    </row>
    <row r="71" spans="1:9" x14ac:dyDescent="0.25">
      <c r="A71" s="148" t="s">
        <v>31</v>
      </c>
      <c r="B71" s="178">
        <f>B72+B85+B93</f>
        <v>21</v>
      </c>
      <c r="C71" s="178"/>
      <c r="D71" s="178"/>
      <c r="E71" s="178">
        <f t="shared" ref="E71:I71" si="26">E72+E85+E93</f>
        <v>521</v>
      </c>
      <c r="F71" s="178"/>
      <c r="G71" s="174"/>
      <c r="H71" s="174">
        <f t="shared" si="26"/>
        <v>5850.62</v>
      </c>
      <c r="I71" s="174">
        <f t="shared" si="26"/>
        <v>7230.77</v>
      </c>
    </row>
    <row r="72" spans="1:9" ht="33" x14ac:dyDescent="0.25">
      <c r="A72" s="147" t="s">
        <v>239</v>
      </c>
      <c r="B72" s="179">
        <f>SUM(B73:B84)</f>
        <v>12</v>
      </c>
      <c r="C72" s="179"/>
      <c r="D72" s="179"/>
      <c r="E72" s="179">
        <f>SUM(E73:E84)</f>
        <v>306</v>
      </c>
      <c r="F72" s="179"/>
      <c r="G72" s="171"/>
      <c r="H72" s="171">
        <f>SUM(H73:H84)</f>
        <v>3952.19</v>
      </c>
      <c r="I72" s="171">
        <f>SUM(I73:I84)</f>
        <v>4884.5</v>
      </c>
    </row>
    <row r="73" spans="1:9" x14ac:dyDescent="0.25">
      <c r="A73" s="132" t="s">
        <v>32</v>
      </c>
      <c r="B73" s="180">
        <v>1</v>
      </c>
      <c r="C73" s="180">
        <f t="shared" ref="C73:C84" si="27">D73+E73</f>
        <v>180</v>
      </c>
      <c r="D73" s="180">
        <v>174</v>
      </c>
      <c r="E73" s="181">
        <v>6</v>
      </c>
      <c r="F73" s="180"/>
      <c r="G73" s="172">
        <v>6.5190000000000001</v>
      </c>
      <c r="H73" s="173">
        <f t="shared" ref="H73:H84" si="28">ROUND(G73*E73*2,2)</f>
        <v>78.23</v>
      </c>
      <c r="I73" s="172">
        <f t="shared" si="2"/>
        <v>96.68</v>
      </c>
    </row>
    <row r="74" spans="1:9" x14ac:dyDescent="0.25">
      <c r="A74" s="132" t="s">
        <v>32</v>
      </c>
      <c r="B74" s="180">
        <v>1</v>
      </c>
      <c r="C74" s="180">
        <f t="shared" si="27"/>
        <v>204</v>
      </c>
      <c r="D74" s="180">
        <v>174</v>
      </c>
      <c r="E74" s="181">
        <v>30</v>
      </c>
      <c r="F74" s="180"/>
      <c r="G74" s="172">
        <v>6.5190000000000001</v>
      </c>
      <c r="H74" s="173">
        <f t="shared" si="28"/>
        <v>391.14</v>
      </c>
      <c r="I74" s="172">
        <f t="shared" si="2"/>
        <v>483.41</v>
      </c>
    </row>
    <row r="75" spans="1:9" x14ac:dyDescent="0.25">
      <c r="A75" s="132" t="s">
        <v>32</v>
      </c>
      <c r="B75" s="180">
        <v>1</v>
      </c>
      <c r="C75" s="180">
        <f t="shared" si="27"/>
        <v>199</v>
      </c>
      <c r="D75" s="180">
        <v>174</v>
      </c>
      <c r="E75" s="181">
        <v>25</v>
      </c>
      <c r="F75" s="180"/>
      <c r="G75" s="172">
        <v>6.5190000000000001</v>
      </c>
      <c r="H75" s="173">
        <f t="shared" si="28"/>
        <v>325.95</v>
      </c>
      <c r="I75" s="172">
        <f t="shared" si="2"/>
        <v>402.84</v>
      </c>
    </row>
    <row r="76" spans="1:9" x14ac:dyDescent="0.25">
      <c r="A76" s="132" t="s">
        <v>32</v>
      </c>
      <c r="B76" s="180">
        <v>1</v>
      </c>
      <c r="C76" s="180">
        <f t="shared" si="27"/>
        <v>206</v>
      </c>
      <c r="D76" s="180">
        <v>174</v>
      </c>
      <c r="E76" s="181">
        <v>32</v>
      </c>
      <c r="F76" s="180"/>
      <c r="G76" s="172">
        <v>6.5190000000000001</v>
      </c>
      <c r="H76" s="173">
        <f t="shared" si="28"/>
        <v>417.22</v>
      </c>
      <c r="I76" s="172">
        <f t="shared" si="2"/>
        <v>515.64</v>
      </c>
    </row>
    <row r="77" spans="1:9" x14ac:dyDescent="0.25">
      <c r="A77" s="132" t="s">
        <v>32</v>
      </c>
      <c r="B77" s="181">
        <v>1</v>
      </c>
      <c r="C77" s="181">
        <f t="shared" si="27"/>
        <v>202</v>
      </c>
      <c r="D77" s="180">
        <v>174</v>
      </c>
      <c r="E77" s="181">
        <v>28</v>
      </c>
      <c r="F77" s="180"/>
      <c r="G77" s="172">
        <v>6.5190000000000001</v>
      </c>
      <c r="H77" s="173">
        <f t="shared" si="28"/>
        <v>365.06</v>
      </c>
      <c r="I77" s="172">
        <f t="shared" si="2"/>
        <v>451.18</v>
      </c>
    </row>
    <row r="78" spans="1:9" x14ac:dyDescent="0.25">
      <c r="A78" s="132" t="s">
        <v>20</v>
      </c>
      <c r="B78" s="180">
        <v>1</v>
      </c>
      <c r="C78" s="180">
        <f t="shared" si="27"/>
        <v>199</v>
      </c>
      <c r="D78" s="180">
        <v>174</v>
      </c>
      <c r="E78" s="181">
        <v>25</v>
      </c>
      <c r="F78" s="180"/>
      <c r="G78" s="172">
        <v>6.5190000000000001</v>
      </c>
      <c r="H78" s="173">
        <f t="shared" si="28"/>
        <v>325.95</v>
      </c>
      <c r="I78" s="172">
        <f t="shared" ref="I78:I117" si="29">ROUND(H78*1.2359,2)</f>
        <v>402.84</v>
      </c>
    </row>
    <row r="79" spans="1:9" x14ac:dyDescent="0.25">
      <c r="A79" s="132" t="s">
        <v>20</v>
      </c>
      <c r="B79" s="180">
        <v>1</v>
      </c>
      <c r="C79" s="180">
        <f t="shared" si="27"/>
        <v>180</v>
      </c>
      <c r="D79" s="180">
        <v>174</v>
      </c>
      <c r="E79" s="181">
        <v>6</v>
      </c>
      <c r="F79" s="180"/>
      <c r="G79" s="172">
        <v>6.4020000000000001</v>
      </c>
      <c r="H79" s="173">
        <f t="shared" si="28"/>
        <v>76.819999999999993</v>
      </c>
      <c r="I79" s="172">
        <f t="shared" si="29"/>
        <v>94.94</v>
      </c>
    </row>
    <row r="80" spans="1:9" x14ac:dyDescent="0.25">
      <c r="A80" s="132" t="s">
        <v>20</v>
      </c>
      <c r="B80" s="180">
        <v>1</v>
      </c>
      <c r="C80" s="180">
        <f t="shared" si="27"/>
        <v>216</v>
      </c>
      <c r="D80" s="180">
        <v>174</v>
      </c>
      <c r="E80" s="181">
        <v>42</v>
      </c>
      <c r="F80" s="180"/>
      <c r="G80" s="172">
        <v>6.4020000000000001</v>
      </c>
      <c r="H80" s="173">
        <f t="shared" si="28"/>
        <v>537.77</v>
      </c>
      <c r="I80" s="172">
        <f t="shared" si="29"/>
        <v>664.63</v>
      </c>
    </row>
    <row r="81" spans="1:9" x14ac:dyDescent="0.25">
      <c r="A81" s="132" t="s">
        <v>20</v>
      </c>
      <c r="B81" s="180">
        <v>1</v>
      </c>
      <c r="C81" s="180">
        <f t="shared" si="27"/>
        <v>193</v>
      </c>
      <c r="D81" s="180">
        <v>174</v>
      </c>
      <c r="E81" s="181">
        <v>19</v>
      </c>
      <c r="F81" s="180"/>
      <c r="G81" s="172">
        <v>6.4020000000000001</v>
      </c>
      <c r="H81" s="173">
        <f t="shared" si="28"/>
        <v>243.28</v>
      </c>
      <c r="I81" s="172">
        <f t="shared" si="29"/>
        <v>300.67</v>
      </c>
    </row>
    <row r="82" spans="1:9" x14ac:dyDescent="0.25">
      <c r="A82" s="132" t="s">
        <v>20</v>
      </c>
      <c r="B82" s="180">
        <v>1</v>
      </c>
      <c r="C82" s="180">
        <f t="shared" si="27"/>
        <v>196</v>
      </c>
      <c r="D82" s="180">
        <v>174</v>
      </c>
      <c r="E82" s="181">
        <v>22</v>
      </c>
      <c r="F82" s="180"/>
      <c r="G82" s="172">
        <v>6.4020000000000001</v>
      </c>
      <c r="H82" s="173">
        <f t="shared" si="28"/>
        <v>281.69</v>
      </c>
      <c r="I82" s="172">
        <f t="shared" si="29"/>
        <v>348.14</v>
      </c>
    </row>
    <row r="83" spans="1:9" x14ac:dyDescent="0.25">
      <c r="A83" s="132" t="s">
        <v>20</v>
      </c>
      <c r="B83" s="180">
        <v>1</v>
      </c>
      <c r="C83" s="180">
        <f t="shared" si="27"/>
        <v>199</v>
      </c>
      <c r="D83" s="180">
        <v>174</v>
      </c>
      <c r="E83" s="181">
        <v>25</v>
      </c>
      <c r="F83" s="180"/>
      <c r="G83" s="172">
        <v>6.4020000000000001</v>
      </c>
      <c r="H83" s="173">
        <f t="shared" si="28"/>
        <v>320.10000000000002</v>
      </c>
      <c r="I83" s="172">
        <f t="shared" si="29"/>
        <v>395.61</v>
      </c>
    </row>
    <row r="84" spans="1:9" x14ac:dyDescent="0.25">
      <c r="A84" s="132" t="s">
        <v>20</v>
      </c>
      <c r="B84" s="180">
        <v>1</v>
      </c>
      <c r="C84" s="180">
        <f t="shared" si="27"/>
        <v>220</v>
      </c>
      <c r="D84" s="180">
        <v>174</v>
      </c>
      <c r="E84" s="181">
        <v>46</v>
      </c>
      <c r="F84" s="180"/>
      <c r="G84" s="172">
        <v>6.4020000000000001</v>
      </c>
      <c r="H84" s="173">
        <f t="shared" si="28"/>
        <v>588.98</v>
      </c>
      <c r="I84" s="172">
        <f t="shared" si="29"/>
        <v>727.92</v>
      </c>
    </row>
    <row r="85" spans="1:9" ht="33" x14ac:dyDescent="0.25">
      <c r="A85" s="147" t="s">
        <v>251</v>
      </c>
      <c r="B85" s="179">
        <f>SUM(B86:B92)</f>
        <v>7</v>
      </c>
      <c r="C85" s="179"/>
      <c r="D85" s="180"/>
      <c r="E85" s="179">
        <f>SUM(E86:E92)</f>
        <v>163</v>
      </c>
      <c r="F85" s="179"/>
      <c r="G85" s="171"/>
      <c r="H85" s="175">
        <f>SUM(H86:H92)</f>
        <v>1462.77</v>
      </c>
      <c r="I85" s="175">
        <f>SUM(I86:I92)</f>
        <v>1807.8400000000001</v>
      </c>
    </row>
    <row r="86" spans="1:9" x14ac:dyDescent="0.25">
      <c r="A86" s="131" t="s">
        <v>21</v>
      </c>
      <c r="B86" s="180">
        <v>1</v>
      </c>
      <c r="C86" s="180">
        <f t="shared" ref="C86:C92" si="30">D86+E86</f>
        <v>196</v>
      </c>
      <c r="D86" s="180">
        <v>174</v>
      </c>
      <c r="E86" s="181">
        <v>22</v>
      </c>
      <c r="F86" s="180"/>
      <c r="G86" s="172">
        <v>4.4870000000000001</v>
      </c>
      <c r="H86" s="173">
        <f t="shared" ref="H86:H92" si="31">ROUND(G86*E86*2,2)</f>
        <v>197.43</v>
      </c>
      <c r="I86" s="172">
        <f t="shared" si="29"/>
        <v>244</v>
      </c>
    </row>
    <row r="87" spans="1:9" x14ac:dyDescent="0.25">
      <c r="A87" s="131" t="s">
        <v>21</v>
      </c>
      <c r="B87" s="180">
        <v>1</v>
      </c>
      <c r="C87" s="180">
        <f t="shared" si="30"/>
        <v>184</v>
      </c>
      <c r="D87" s="180">
        <v>174</v>
      </c>
      <c r="E87" s="181">
        <v>10</v>
      </c>
      <c r="F87" s="180"/>
      <c r="G87" s="172">
        <v>4.4870000000000001</v>
      </c>
      <c r="H87" s="173">
        <f t="shared" si="31"/>
        <v>89.74</v>
      </c>
      <c r="I87" s="172">
        <f t="shared" si="29"/>
        <v>110.91</v>
      </c>
    </row>
    <row r="88" spans="1:9" x14ac:dyDescent="0.25">
      <c r="A88" s="131" t="s">
        <v>21</v>
      </c>
      <c r="B88" s="180">
        <v>1</v>
      </c>
      <c r="C88" s="180">
        <f t="shared" si="30"/>
        <v>184</v>
      </c>
      <c r="D88" s="180">
        <v>174</v>
      </c>
      <c r="E88" s="181">
        <v>10</v>
      </c>
      <c r="F88" s="180"/>
      <c r="G88" s="172">
        <v>4.4870000000000001</v>
      </c>
      <c r="H88" s="173">
        <f t="shared" si="31"/>
        <v>89.74</v>
      </c>
      <c r="I88" s="172">
        <f t="shared" si="29"/>
        <v>110.91</v>
      </c>
    </row>
    <row r="89" spans="1:9" x14ac:dyDescent="0.25">
      <c r="A89" s="131" t="s">
        <v>21</v>
      </c>
      <c r="B89" s="180">
        <v>1</v>
      </c>
      <c r="C89" s="180">
        <f t="shared" si="30"/>
        <v>201</v>
      </c>
      <c r="D89" s="180">
        <v>174</v>
      </c>
      <c r="E89" s="181">
        <v>27</v>
      </c>
      <c r="F89" s="180"/>
      <c r="G89" s="172">
        <v>4.4870000000000001</v>
      </c>
      <c r="H89" s="173">
        <f t="shared" si="31"/>
        <v>242.3</v>
      </c>
      <c r="I89" s="172">
        <f t="shared" si="29"/>
        <v>299.45999999999998</v>
      </c>
    </row>
    <row r="90" spans="1:9" x14ac:dyDescent="0.25">
      <c r="A90" s="131" t="s">
        <v>21</v>
      </c>
      <c r="B90" s="180">
        <v>1</v>
      </c>
      <c r="C90" s="180">
        <f t="shared" si="30"/>
        <v>178</v>
      </c>
      <c r="D90" s="180">
        <v>174</v>
      </c>
      <c r="E90" s="181">
        <v>4</v>
      </c>
      <c r="F90" s="180"/>
      <c r="G90" s="172">
        <v>4.4870000000000001</v>
      </c>
      <c r="H90" s="173">
        <f t="shared" si="31"/>
        <v>35.9</v>
      </c>
      <c r="I90" s="172">
        <f t="shared" si="29"/>
        <v>44.37</v>
      </c>
    </row>
    <row r="91" spans="1:9" x14ac:dyDescent="0.25">
      <c r="A91" s="132" t="s">
        <v>21</v>
      </c>
      <c r="B91" s="180">
        <v>1</v>
      </c>
      <c r="C91" s="180">
        <f t="shared" si="30"/>
        <v>240</v>
      </c>
      <c r="D91" s="180">
        <v>174</v>
      </c>
      <c r="E91" s="181">
        <v>66</v>
      </c>
      <c r="F91" s="180"/>
      <c r="G91" s="172">
        <v>4.4870000000000001</v>
      </c>
      <c r="H91" s="173">
        <f t="shared" si="31"/>
        <v>592.28</v>
      </c>
      <c r="I91" s="172">
        <f t="shared" si="29"/>
        <v>732</v>
      </c>
    </row>
    <row r="92" spans="1:9" x14ac:dyDescent="0.25">
      <c r="A92" s="131" t="s">
        <v>21</v>
      </c>
      <c r="B92" s="180">
        <v>1</v>
      </c>
      <c r="C92" s="180">
        <f t="shared" si="30"/>
        <v>198</v>
      </c>
      <c r="D92" s="180">
        <v>174</v>
      </c>
      <c r="E92" s="181">
        <v>24</v>
      </c>
      <c r="F92" s="180"/>
      <c r="G92" s="172">
        <v>4.4870000000000001</v>
      </c>
      <c r="H92" s="173">
        <f t="shared" si="31"/>
        <v>215.38</v>
      </c>
      <c r="I92" s="172">
        <f t="shared" si="29"/>
        <v>266.19</v>
      </c>
    </row>
    <row r="93" spans="1:9" ht="33" x14ac:dyDescent="0.25">
      <c r="A93" s="147" t="s">
        <v>252</v>
      </c>
      <c r="B93" s="179">
        <f>SUM(B94:B95)</f>
        <v>2</v>
      </c>
      <c r="C93" s="179"/>
      <c r="D93" s="180"/>
      <c r="E93" s="179">
        <f>SUM(E94:E95)</f>
        <v>52</v>
      </c>
      <c r="F93" s="179"/>
      <c r="G93" s="171"/>
      <c r="H93" s="175">
        <f>SUM(H94:H95)</f>
        <v>435.65999999999997</v>
      </c>
      <c r="I93" s="175">
        <f>SUM(I94:I95)</f>
        <v>538.42999999999995</v>
      </c>
    </row>
    <row r="94" spans="1:9" x14ac:dyDescent="0.25">
      <c r="A94" s="131" t="s">
        <v>17</v>
      </c>
      <c r="B94" s="180">
        <v>1</v>
      </c>
      <c r="C94" s="180">
        <f t="shared" ref="C94:C95" si="32">D94+E94</f>
        <v>184</v>
      </c>
      <c r="D94" s="180">
        <v>174</v>
      </c>
      <c r="E94" s="181">
        <v>10</v>
      </c>
      <c r="F94" s="180"/>
      <c r="G94" s="172">
        <v>4.1890000000000001</v>
      </c>
      <c r="H94" s="173">
        <f t="shared" ref="H94:H95" si="33">ROUND(G94*E94*2,2)</f>
        <v>83.78</v>
      </c>
      <c r="I94" s="172">
        <f t="shared" si="29"/>
        <v>103.54</v>
      </c>
    </row>
    <row r="95" spans="1:9" x14ac:dyDescent="0.25">
      <c r="A95" s="131" t="s">
        <v>17</v>
      </c>
      <c r="B95" s="180">
        <v>1</v>
      </c>
      <c r="C95" s="180">
        <f t="shared" si="32"/>
        <v>216</v>
      </c>
      <c r="D95" s="180">
        <v>174</v>
      </c>
      <c r="E95" s="181">
        <v>42</v>
      </c>
      <c r="F95" s="180"/>
      <c r="G95" s="172">
        <v>4.1890000000000001</v>
      </c>
      <c r="H95" s="173">
        <f t="shared" si="33"/>
        <v>351.88</v>
      </c>
      <c r="I95" s="172">
        <f t="shared" si="29"/>
        <v>434.89</v>
      </c>
    </row>
    <row r="96" spans="1:9" x14ac:dyDescent="0.25">
      <c r="A96" s="148" t="s">
        <v>35</v>
      </c>
      <c r="B96" s="178">
        <f>B97+B100+B107</f>
        <v>9</v>
      </c>
      <c r="C96" s="178"/>
      <c r="D96" s="178"/>
      <c r="E96" s="178">
        <f t="shared" ref="E96:I96" si="34">E97+E100+E107</f>
        <v>100</v>
      </c>
      <c r="F96" s="178"/>
      <c r="G96" s="174"/>
      <c r="H96" s="174">
        <f t="shared" si="34"/>
        <v>1447.73</v>
      </c>
      <c r="I96" s="174">
        <f t="shared" si="34"/>
        <v>1789.24</v>
      </c>
    </row>
    <row r="97" spans="1:9" x14ac:dyDescent="0.25">
      <c r="A97" s="147" t="s">
        <v>171</v>
      </c>
      <c r="B97" s="179">
        <f>SUM(B98:B99)</f>
        <v>2</v>
      </c>
      <c r="C97" s="179"/>
      <c r="D97" s="179"/>
      <c r="E97" s="179">
        <f>SUM(E98:E99)</f>
        <v>26</v>
      </c>
      <c r="F97" s="179"/>
      <c r="G97" s="171"/>
      <c r="H97" s="171">
        <f>SUM(H98:H99)</f>
        <v>504.07000000000005</v>
      </c>
      <c r="I97" s="171">
        <f>SUM(I98:I99)</f>
        <v>622.98</v>
      </c>
    </row>
    <row r="98" spans="1:9" x14ac:dyDescent="0.25">
      <c r="A98" s="132" t="s">
        <v>36</v>
      </c>
      <c r="B98" s="180">
        <v>1</v>
      </c>
      <c r="C98" s="180">
        <f t="shared" ref="C98:C99" si="35">D98+E98</f>
        <v>196</v>
      </c>
      <c r="D98" s="180">
        <v>174</v>
      </c>
      <c r="E98" s="181">
        <v>22</v>
      </c>
      <c r="F98" s="180"/>
      <c r="G98" s="172">
        <v>9.6460000000000008</v>
      </c>
      <c r="H98" s="173">
        <f t="shared" ref="H98:H99" si="36">ROUND(G98*E98*2,2)</f>
        <v>424.42</v>
      </c>
      <c r="I98" s="172">
        <f t="shared" si="29"/>
        <v>524.54</v>
      </c>
    </row>
    <row r="99" spans="1:9" x14ac:dyDescent="0.25">
      <c r="A99" s="132" t="s">
        <v>36</v>
      </c>
      <c r="B99" s="180">
        <v>1</v>
      </c>
      <c r="C99" s="180">
        <f t="shared" si="35"/>
        <v>178</v>
      </c>
      <c r="D99" s="180">
        <v>174</v>
      </c>
      <c r="E99" s="181">
        <v>4</v>
      </c>
      <c r="F99" s="180"/>
      <c r="G99" s="172">
        <v>9.9559999999999995</v>
      </c>
      <c r="H99" s="173">
        <f t="shared" si="36"/>
        <v>79.650000000000006</v>
      </c>
      <c r="I99" s="172">
        <f t="shared" si="29"/>
        <v>98.44</v>
      </c>
    </row>
    <row r="100" spans="1:9" ht="33" x14ac:dyDescent="0.25">
      <c r="A100" s="147" t="s">
        <v>239</v>
      </c>
      <c r="B100" s="179">
        <f>SUM(B101:B106)</f>
        <v>6</v>
      </c>
      <c r="C100" s="179"/>
      <c r="D100" s="180"/>
      <c r="E100" s="182">
        <f>SUM(E101:E106)</f>
        <v>73</v>
      </c>
      <c r="F100" s="179"/>
      <c r="G100" s="171"/>
      <c r="H100" s="175">
        <f>SUM(H101:H106)</f>
        <v>934.68999999999994</v>
      </c>
      <c r="I100" s="175">
        <f>SUM(I101:I106)</f>
        <v>1155.17</v>
      </c>
    </row>
    <row r="101" spans="1:9" x14ac:dyDescent="0.25">
      <c r="A101" s="132" t="s">
        <v>20</v>
      </c>
      <c r="B101" s="180">
        <v>1</v>
      </c>
      <c r="C101" s="180">
        <f t="shared" ref="C101:C106" si="37">D101+E101</f>
        <v>181</v>
      </c>
      <c r="D101" s="180">
        <v>174</v>
      </c>
      <c r="E101" s="181">
        <v>7</v>
      </c>
      <c r="F101" s="180"/>
      <c r="G101" s="172">
        <v>6.4020000000000001</v>
      </c>
      <c r="H101" s="173">
        <f t="shared" ref="H101:H106" si="38">ROUND(G101*E101*2,2)</f>
        <v>89.63</v>
      </c>
      <c r="I101" s="172">
        <f t="shared" si="29"/>
        <v>110.77</v>
      </c>
    </row>
    <row r="102" spans="1:9" x14ac:dyDescent="0.25">
      <c r="A102" s="132" t="s">
        <v>20</v>
      </c>
      <c r="B102" s="180">
        <v>1</v>
      </c>
      <c r="C102" s="180">
        <f t="shared" si="37"/>
        <v>184</v>
      </c>
      <c r="D102" s="180">
        <v>174</v>
      </c>
      <c r="E102" s="181">
        <v>10</v>
      </c>
      <c r="F102" s="180"/>
      <c r="G102" s="172">
        <v>6.4020000000000001</v>
      </c>
      <c r="H102" s="173">
        <f t="shared" si="38"/>
        <v>128.04</v>
      </c>
      <c r="I102" s="172">
        <f t="shared" si="29"/>
        <v>158.24</v>
      </c>
    </row>
    <row r="103" spans="1:9" x14ac:dyDescent="0.25">
      <c r="A103" s="132" t="s">
        <v>20</v>
      </c>
      <c r="B103" s="180">
        <v>1</v>
      </c>
      <c r="C103" s="180">
        <f t="shared" si="37"/>
        <v>184</v>
      </c>
      <c r="D103" s="180">
        <v>174</v>
      </c>
      <c r="E103" s="181">
        <v>10</v>
      </c>
      <c r="F103" s="180"/>
      <c r="G103" s="172">
        <v>6.4020000000000001</v>
      </c>
      <c r="H103" s="173">
        <f t="shared" si="38"/>
        <v>128.04</v>
      </c>
      <c r="I103" s="172">
        <f t="shared" si="29"/>
        <v>158.24</v>
      </c>
    </row>
    <row r="104" spans="1:9" x14ac:dyDescent="0.25">
      <c r="A104" s="132" t="s">
        <v>20</v>
      </c>
      <c r="B104" s="180">
        <v>1</v>
      </c>
      <c r="C104" s="180">
        <f t="shared" si="37"/>
        <v>194</v>
      </c>
      <c r="D104" s="180">
        <v>174</v>
      </c>
      <c r="E104" s="181">
        <v>20</v>
      </c>
      <c r="F104" s="180"/>
      <c r="G104" s="172">
        <v>6.4020000000000001</v>
      </c>
      <c r="H104" s="173">
        <f t="shared" si="38"/>
        <v>256.08</v>
      </c>
      <c r="I104" s="172">
        <f t="shared" si="29"/>
        <v>316.49</v>
      </c>
    </row>
    <row r="105" spans="1:9" x14ac:dyDescent="0.25">
      <c r="A105" s="132" t="s">
        <v>20</v>
      </c>
      <c r="B105" s="180">
        <v>1</v>
      </c>
      <c r="C105" s="180">
        <f t="shared" si="37"/>
        <v>190</v>
      </c>
      <c r="D105" s="180">
        <v>174</v>
      </c>
      <c r="E105" s="181">
        <v>16</v>
      </c>
      <c r="F105" s="180"/>
      <c r="G105" s="172">
        <v>6.4020000000000001</v>
      </c>
      <c r="H105" s="173">
        <f t="shared" si="38"/>
        <v>204.86</v>
      </c>
      <c r="I105" s="172">
        <f t="shared" si="29"/>
        <v>253.19</v>
      </c>
    </row>
    <row r="106" spans="1:9" x14ac:dyDescent="0.25">
      <c r="A106" s="132" t="s">
        <v>20</v>
      </c>
      <c r="B106" s="180">
        <v>1</v>
      </c>
      <c r="C106" s="180">
        <f t="shared" si="37"/>
        <v>184</v>
      </c>
      <c r="D106" s="180">
        <v>174</v>
      </c>
      <c r="E106" s="181">
        <v>10</v>
      </c>
      <c r="F106" s="180"/>
      <c r="G106" s="172">
        <v>6.4020000000000001</v>
      </c>
      <c r="H106" s="173">
        <f t="shared" si="38"/>
        <v>128.04</v>
      </c>
      <c r="I106" s="172">
        <f t="shared" si="29"/>
        <v>158.24</v>
      </c>
    </row>
    <row r="107" spans="1:9" ht="33" x14ac:dyDescent="0.25">
      <c r="A107" s="147" t="s">
        <v>251</v>
      </c>
      <c r="B107" s="179">
        <f>SUM(B108:B108)</f>
        <v>1</v>
      </c>
      <c r="C107" s="179"/>
      <c r="D107" s="180"/>
      <c r="E107" s="182">
        <f>SUM(E108:E108)</f>
        <v>1</v>
      </c>
      <c r="F107" s="179"/>
      <c r="G107" s="171"/>
      <c r="H107" s="175">
        <f>SUM(H108:H108)</f>
        <v>8.9700000000000006</v>
      </c>
      <c r="I107" s="175">
        <f>SUM(I108:I108)</f>
        <v>11.09</v>
      </c>
    </row>
    <row r="108" spans="1:9" x14ac:dyDescent="0.25">
      <c r="A108" s="131" t="s">
        <v>21</v>
      </c>
      <c r="B108" s="180">
        <v>1</v>
      </c>
      <c r="C108" s="180">
        <f t="shared" ref="C108" si="39">D108+E108</f>
        <v>175</v>
      </c>
      <c r="D108" s="180">
        <v>174</v>
      </c>
      <c r="E108" s="181">
        <v>1</v>
      </c>
      <c r="F108" s="180"/>
      <c r="G108" s="172">
        <v>4.4870000000000001</v>
      </c>
      <c r="H108" s="173">
        <f t="shared" ref="H108" si="40">ROUND(G108*E108*2,2)</f>
        <v>8.9700000000000006</v>
      </c>
      <c r="I108" s="172">
        <f t="shared" si="29"/>
        <v>11.09</v>
      </c>
    </row>
    <row r="109" spans="1:9" x14ac:dyDescent="0.25">
      <c r="A109" s="148" t="s">
        <v>37</v>
      </c>
      <c r="B109" s="178">
        <f>B110+B112+B114</f>
        <v>5</v>
      </c>
      <c r="C109" s="178"/>
      <c r="D109" s="178"/>
      <c r="E109" s="178">
        <f t="shared" ref="E109:I109" si="41">E110+E112+E114</f>
        <v>22</v>
      </c>
      <c r="F109" s="178"/>
      <c r="G109" s="174"/>
      <c r="H109" s="174">
        <f t="shared" si="41"/>
        <v>231.34</v>
      </c>
      <c r="I109" s="174">
        <f t="shared" si="41"/>
        <v>285.92</v>
      </c>
    </row>
    <row r="110" spans="1:9" x14ac:dyDescent="0.25">
      <c r="A110" s="147" t="s">
        <v>171</v>
      </c>
      <c r="B110" s="179">
        <f>SUM(B111:B111)</f>
        <v>1</v>
      </c>
      <c r="C110" s="179"/>
      <c r="D110" s="180"/>
      <c r="E110" s="179">
        <f>SUM(E111:E111)</f>
        <v>1</v>
      </c>
      <c r="F110" s="179"/>
      <c r="G110" s="171"/>
      <c r="H110" s="171">
        <f>SUM(H111:H111)</f>
        <v>19.91</v>
      </c>
      <c r="I110" s="171">
        <f>SUM(I111:I111)</f>
        <v>24.61</v>
      </c>
    </row>
    <row r="111" spans="1:9" x14ac:dyDescent="0.25">
      <c r="A111" s="134" t="s">
        <v>38</v>
      </c>
      <c r="B111" s="180">
        <v>1</v>
      </c>
      <c r="C111" s="180">
        <f t="shared" ref="C111" si="42">D111+E111</f>
        <v>175</v>
      </c>
      <c r="D111" s="180">
        <v>174</v>
      </c>
      <c r="E111" s="181">
        <v>1</v>
      </c>
      <c r="F111" s="180"/>
      <c r="G111" s="172">
        <v>9.9559999999999995</v>
      </c>
      <c r="H111" s="173">
        <f t="shared" ref="H111" si="43">ROUND(G111*E111*2,2)</f>
        <v>19.91</v>
      </c>
      <c r="I111" s="172">
        <f t="shared" si="29"/>
        <v>24.61</v>
      </c>
    </row>
    <row r="112" spans="1:9" ht="33" x14ac:dyDescent="0.25">
      <c r="A112" s="147" t="s">
        <v>239</v>
      </c>
      <c r="B112" s="179">
        <f>SUM(B113:B113)</f>
        <v>1</v>
      </c>
      <c r="C112" s="179"/>
      <c r="D112" s="180"/>
      <c r="E112" s="182">
        <f>SUM(E113:E113)</f>
        <v>6</v>
      </c>
      <c r="F112" s="179"/>
      <c r="G112" s="171"/>
      <c r="H112" s="175">
        <f>SUM(H113:H113)</f>
        <v>76.819999999999993</v>
      </c>
      <c r="I112" s="175">
        <f>SUM(I113:I113)</f>
        <v>94.94</v>
      </c>
    </row>
    <row r="113" spans="1:9" x14ac:dyDescent="0.25">
      <c r="A113" s="134" t="s">
        <v>20</v>
      </c>
      <c r="B113" s="180">
        <v>1</v>
      </c>
      <c r="C113" s="180">
        <f t="shared" ref="C113" si="44">D113+E113</f>
        <v>180</v>
      </c>
      <c r="D113" s="180">
        <v>174</v>
      </c>
      <c r="E113" s="181">
        <v>6</v>
      </c>
      <c r="F113" s="180"/>
      <c r="G113" s="172">
        <v>6.4020000000000001</v>
      </c>
      <c r="H113" s="173">
        <f t="shared" ref="H113" si="45">ROUND(G113*E113*2,2)</f>
        <v>76.819999999999993</v>
      </c>
      <c r="I113" s="172">
        <f t="shared" si="29"/>
        <v>94.94</v>
      </c>
    </row>
    <row r="114" spans="1:9" ht="33" x14ac:dyDescent="0.25">
      <c r="A114" s="147" t="s">
        <v>251</v>
      </c>
      <c r="B114" s="179">
        <f>SUM(B115:B117)</f>
        <v>3</v>
      </c>
      <c r="C114" s="179"/>
      <c r="D114" s="180"/>
      <c r="E114" s="182">
        <f>SUM(E115:E117)</f>
        <v>15</v>
      </c>
      <c r="F114" s="179"/>
      <c r="G114" s="171"/>
      <c r="H114" s="175">
        <f>SUM(H115:H117)</f>
        <v>134.61000000000001</v>
      </c>
      <c r="I114" s="175">
        <f>SUM(I115:I117)</f>
        <v>166.37</v>
      </c>
    </row>
    <row r="115" spans="1:9" x14ac:dyDescent="0.25">
      <c r="A115" s="134" t="s">
        <v>21</v>
      </c>
      <c r="B115" s="180">
        <v>1</v>
      </c>
      <c r="C115" s="180">
        <f t="shared" ref="C115:C117" si="46">D115+E115</f>
        <v>175</v>
      </c>
      <c r="D115" s="180">
        <v>174</v>
      </c>
      <c r="E115" s="181">
        <v>1</v>
      </c>
      <c r="F115" s="180"/>
      <c r="G115" s="172">
        <v>4.4870000000000001</v>
      </c>
      <c r="H115" s="173">
        <f t="shared" ref="H115:H117" si="47">ROUND(G115*E115*2,2)</f>
        <v>8.9700000000000006</v>
      </c>
      <c r="I115" s="172">
        <f t="shared" si="29"/>
        <v>11.09</v>
      </c>
    </row>
    <row r="116" spans="1:9" x14ac:dyDescent="0.25">
      <c r="A116" s="134" t="s">
        <v>21</v>
      </c>
      <c r="B116" s="180">
        <v>1</v>
      </c>
      <c r="C116" s="180">
        <f t="shared" si="46"/>
        <v>181</v>
      </c>
      <c r="D116" s="180">
        <v>174</v>
      </c>
      <c r="E116" s="181">
        <v>7</v>
      </c>
      <c r="F116" s="180"/>
      <c r="G116" s="172">
        <v>4.4870000000000001</v>
      </c>
      <c r="H116" s="173">
        <f t="shared" si="47"/>
        <v>62.82</v>
      </c>
      <c r="I116" s="172">
        <f t="shared" si="29"/>
        <v>77.64</v>
      </c>
    </row>
    <row r="117" spans="1:9" x14ac:dyDescent="0.25">
      <c r="A117" s="134" t="s">
        <v>21</v>
      </c>
      <c r="B117" s="180">
        <v>1</v>
      </c>
      <c r="C117" s="180">
        <f t="shared" si="46"/>
        <v>181</v>
      </c>
      <c r="D117" s="180">
        <v>174</v>
      </c>
      <c r="E117" s="181">
        <v>7</v>
      </c>
      <c r="F117" s="180"/>
      <c r="G117" s="172">
        <v>4.4870000000000001</v>
      </c>
      <c r="H117" s="173">
        <f t="shared" si="47"/>
        <v>62.82</v>
      </c>
      <c r="I117" s="172">
        <f t="shared" si="29"/>
        <v>77.64</v>
      </c>
    </row>
    <row r="119" spans="1:9" x14ac:dyDescent="0.25">
      <c r="A119" s="230" t="s">
        <v>298</v>
      </c>
      <c r="B119" s="230"/>
    </row>
  </sheetData>
  <mergeCells count="10">
    <mergeCell ref="A119:B119"/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51181102362204722" right="0.31496062992125984" top="0.35433070866141736" bottom="0" header="0" footer="0"/>
  <pageSetup paperSize="9" scale="80" orientation="landscape" r:id="rId1"/>
  <headerFooter>
    <oddHeader>&amp;L&amp;D&amp;T&amp;C&amp;P&amp;R
&amp;Z&amp;F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6632E-74D4-423E-BA6E-9A98644B2876}">
  <sheetPr>
    <tabColor theme="9" tint="0.59999389629810485"/>
  </sheetPr>
  <dimension ref="A1:I49"/>
  <sheetViews>
    <sheetView zoomScale="80" zoomScaleNormal="80" workbookViewId="0">
      <selection activeCell="A27" sqref="A27"/>
    </sheetView>
  </sheetViews>
  <sheetFormatPr defaultRowHeight="16.5" x14ac:dyDescent="0.25"/>
  <cols>
    <col min="1" max="1" width="68" style="2" customWidth="1"/>
    <col min="2" max="2" width="11.7109375" style="2" customWidth="1"/>
    <col min="3" max="3" width="12.42578125" style="2" customWidth="1"/>
    <col min="4" max="4" width="14.7109375" style="2" customWidth="1"/>
    <col min="5" max="5" width="18.42578125" style="2" customWidth="1"/>
    <col min="6" max="6" width="15" style="2" customWidth="1"/>
    <col min="7" max="7" width="15.140625" style="2" customWidth="1"/>
    <col min="8" max="9" width="17.7109375" style="2" customWidth="1"/>
    <col min="10" max="16384" width="9.140625" style="2"/>
  </cols>
  <sheetData>
    <row r="1" spans="1:9" x14ac:dyDescent="0.25">
      <c r="H1" s="271" t="s">
        <v>331</v>
      </c>
      <c r="I1" s="271"/>
    </row>
    <row r="2" spans="1:9" s="1" customFormat="1" ht="39.75" customHeight="1" x14ac:dyDescent="0.25">
      <c r="A2" s="218" t="s">
        <v>288</v>
      </c>
      <c r="B2" s="218"/>
      <c r="C2" s="218"/>
      <c r="D2" s="218"/>
      <c r="E2" s="218"/>
      <c r="F2" s="218"/>
      <c r="G2" s="218"/>
      <c r="H2" s="218"/>
      <c r="I2" s="218"/>
    </row>
    <row r="4" spans="1:9" x14ac:dyDescent="0.25">
      <c r="A4" s="2" t="s">
        <v>332</v>
      </c>
    </row>
    <row r="5" spans="1:9" x14ac:dyDescent="0.25">
      <c r="A5" s="2" t="s">
        <v>333</v>
      </c>
    </row>
    <row r="6" spans="1:9" x14ac:dyDescent="0.25">
      <c r="E6" s="13"/>
      <c r="H6" s="183"/>
      <c r="I6" s="184"/>
    </row>
    <row r="7" spans="1:9" ht="24" customHeight="1" x14ac:dyDescent="0.25">
      <c r="A7" s="272"/>
      <c r="B7" s="272" t="s">
        <v>3</v>
      </c>
      <c r="C7" s="270" t="s">
        <v>4</v>
      </c>
      <c r="D7" s="270"/>
      <c r="E7" s="270"/>
      <c r="F7" s="270" t="s">
        <v>2</v>
      </c>
      <c r="G7" s="270" t="s">
        <v>293</v>
      </c>
      <c r="H7" s="273" t="s">
        <v>5</v>
      </c>
      <c r="I7" s="274" t="s">
        <v>1</v>
      </c>
    </row>
    <row r="8" spans="1:9" ht="24" customHeight="1" x14ac:dyDescent="0.25">
      <c r="A8" s="272"/>
      <c r="B8" s="272"/>
      <c r="C8" s="268" t="s">
        <v>291</v>
      </c>
      <c r="D8" s="268" t="s">
        <v>315</v>
      </c>
      <c r="E8" s="270" t="s">
        <v>6</v>
      </c>
      <c r="F8" s="270"/>
      <c r="G8" s="270"/>
      <c r="H8" s="273"/>
      <c r="I8" s="274"/>
    </row>
    <row r="9" spans="1:9" ht="28.5" customHeight="1" x14ac:dyDescent="0.25">
      <c r="A9" s="272"/>
      <c r="B9" s="272"/>
      <c r="C9" s="269"/>
      <c r="D9" s="269"/>
      <c r="E9" s="270"/>
      <c r="F9" s="270"/>
      <c r="G9" s="270"/>
      <c r="H9" s="273"/>
      <c r="I9" s="274"/>
    </row>
    <row r="10" spans="1:9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s="1" customFormat="1" x14ac:dyDescent="0.25">
      <c r="A11" s="3" t="s">
        <v>0</v>
      </c>
      <c r="B11" s="210">
        <f t="shared" ref="B11:H11" si="0">B12+B18+B20</f>
        <v>12</v>
      </c>
      <c r="C11" s="15"/>
      <c r="D11" s="15"/>
      <c r="E11" s="210">
        <f t="shared" si="0"/>
        <v>137</v>
      </c>
      <c r="F11" s="15"/>
      <c r="G11" s="15"/>
      <c r="H11" s="15">
        <f t="shared" si="0"/>
        <v>1853.5299999999997</v>
      </c>
      <c r="I11" s="15">
        <f>I12+I18+I20</f>
        <v>2290.8000000000002</v>
      </c>
    </row>
    <row r="12" spans="1:9" ht="33" x14ac:dyDescent="0.25">
      <c r="A12" s="147" t="s">
        <v>239</v>
      </c>
      <c r="B12" s="179">
        <f>SUM(B13:B17)</f>
        <v>5</v>
      </c>
      <c r="C12" s="179"/>
      <c r="D12" s="179"/>
      <c r="E12" s="179">
        <f t="shared" ref="E12:I12" si="1">SUM(E13:E17)</f>
        <v>75</v>
      </c>
      <c r="F12" s="171"/>
      <c r="G12" s="171"/>
      <c r="H12" s="171">
        <f t="shared" si="1"/>
        <v>1122.6399999999999</v>
      </c>
      <c r="I12" s="171">
        <f t="shared" si="1"/>
        <v>1387.47</v>
      </c>
    </row>
    <row r="13" spans="1:9" x14ac:dyDescent="0.25">
      <c r="A13" s="14" t="s">
        <v>15</v>
      </c>
      <c r="B13" s="8">
        <v>1</v>
      </c>
      <c r="C13" s="11">
        <f>D13+E13</f>
        <v>183</v>
      </c>
      <c r="D13" s="8">
        <v>159</v>
      </c>
      <c r="E13" s="11">
        <v>24</v>
      </c>
      <c r="F13" s="6">
        <v>1190</v>
      </c>
      <c r="G13" s="6">
        <f>F13/D13</f>
        <v>7.4842767295597481</v>
      </c>
      <c r="H13" s="173">
        <f t="shared" ref="H13:H26" si="2">ROUND(E13*G13*2,2)</f>
        <v>359.25</v>
      </c>
      <c r="I13" s="172">
        <f t="shared" ref="I13:I26" si="3">ROUND(H13*1.2359,2)</f>
        <v>444</v>
      </c>
    </row>
    <row r="14" spans="1:9" x14ac:dyDescent="0.25">
      <c r="A14" s="14" t="s">
        <v>15</v>
      </c>
      <c r="B14" s="8">
        <v>1</v>
      </c>
      <c r="C14" s="11">
        <f t="shared" ref="C14:C26" si="4">D14+E14</f>
        <v>166</v>
      </c>
      <c r="D14" s="8">
        <v>159</v>
      </c>
      <c r="E14" s="11">
        <v>7</v>
      </c>
      <c r="F14" s="6">
        <v>1190</v>
      </c>
      <c r="G14" s="6">
        <f t="shared" ref="G14:G17" si="5">F14/D14</f>
        <v>7.4842767295597481</v>
      </c>
      <c r="H14" s="173">
        <f t="shared" si="2"/>
        <v>104.78</v>
      </c>
      <c r="I14" s="172">
        <f t="shared" si="3"/>
        <v>129.5</v>
      </c>
    </row>
    <row r="15" spans="1:9" x14ac:dyDescent="0.25">
      <c r="A15" s="14" t="s">
        <v>15</v>
      </c>
      <c r="B15" s="8">
        <v>1</v>
      </c>
      <c r="C15" s="11">
        <f t="shared" si="4"/>
        <v>179</v>
      </c>
      <c r="D15" s="8">
        <v>159</v>
      </c>
      <c r="E15" s="11">
        <v>20</v>
      </c>
      <c r="F15" s="6">
        <v>1190</v>
      </c>
      <c r="G15" s="6">
        <f t="shared" si="5"/>
        <v>7.4842767295597481</v>
      </c>
      <c r="H15" s="173">
        <f t="shared" si="2"/>
        <v>299.37</v>
      </c>
      <c r="I15" s="172">
        <f t="shared" si="3"/>
        <v>369.99</v>
      </c>
    </row>
    <row r="16" spans="1:9" x14ac:dyDescent="0.25">
      <c r="A16" s="14" t="s">
        <v>15</v>
      </c>
      <c r="B16" s="8">
        <v>1</v>
      </c>
      <c r="C16" s="11">
        <f t="shared" si="4"/>
        <v>171</v>
      </c>
      <c r="D16" s="8">
        <v>159</v>
      </c>
      <c r="E16" s="11">
        <v>12</v>
      </c>
      <c r="F16" s="6">
        <v>1190</v>
      </c>
      <c r="G16" s="6">
        <f t="shared" si="5"/>
        <v>7.4842767295597481</v>
      </c>
      <c r="H16" s="173">
        <f t="shared" si="2"/>
        <v>179.62</v>
      </c>
      <c r="I16" s="172">
        <f t="shared" si="3"/>
        <v>221.99</v>
      </c>
    </row>
    <row r="17" spans="1:9" x14ac:dyDescent="0.25">
      <c r="A17" s="14" t="s">
        <v>15</v>
      </c>
      <c r="B17" s="8">
        <v>1</v>
      </c>
      <c r="C17" s="11">
        <f t="shared" si="4"/>
        <v>171</v>
      </c>
      <c r="D17" s="8">
        <v>159</v>
      </c>
      <c r="E17" s="11">
        <v>12</v>
      </c>
      <c r="F17" s="6">
        <v>1190</v>
      </c>
      <c r="G17" s="6">
        <f t="shared" si="5"/>
        <v>7.4842767295597481</v>
      </c>
      <c r="H17" s="173">
        <f t="shared" si="2"/>
        <v>179.62</v>
      </c>
      <c r="I17" s="172">
        <f t="shared" si="3"/>
        <v>221.99</v>
      </c>
    </row>
    <row r="18" spans="1:9" ht="33" x14ac:dyDescent="0.25">
      <c r="A18" s="147" t="s">
        <v>251</v>
      </c>
      <c r="B18" s="179">
        <f>B19</f>
        <v>1</v>
      </c>
      <c r="C18" s="11"/>
      <c r="D18" s="179"/>
      <c r="E18" s="179">
        <f t="shared" ref="E18:I18" si="6">E19</f>
        <v>12</v>
      </c>
      <c r="F18" s="171"/>
      <c r="G18" s="171"/>
      <c r="H18" s="171">
        <f t="shared" si="6"/>
        <v>132.08000000000001</v>
      </c>
      <c r="I18" s="171">
        <f t="shared" si="6"/>
        <v>163.24</v>
      </c>
    </row>
    <row r="19" spans="1:9" x14ac:dyDescent="0.25">
      <c r="A19" s="14" t="s">
        <v>16</v>
      </c>
      <c r="B19" s="8">
        <v>1</v>
      </c>
      <c r="C19" s="11">
        <f t="shared" si="4"/>
        <v>171</v>
      </c>
      <c r="D19" s="8">
        <v>159</v>
      </c>
      <c r="E19" s="11">
        <v>12</v>
      </c>
      <c r="F19" s="6">
        <v>875</v>
      </c>
      <c r="G19" s="6">
        <f t="shared" ref="G19:G26" si="7">F19/D19</f>
        <v>5.5031446540880502</v>
      </c>
      <c r="H19" s="173">
        <f t="shared" si="2"/>
        <v>132.08000000000001</v>
      </c>
      <c r="I19" s="172">
        <f t="shared" si="3"/>
        <v>163.24</v>
      </c>
    </row>
    <row r="20" spans="1:9" ht="33" x14ac:dyDescent="0.25">
      <c r="A20" s="147" t="s">
        <v>252</v>
      </c>
      <c r="B20" s="179">
        <f>SUM(B21:B26)</f>
        <v>6</v>
      </c>
      <c r="C20" s="11"/>
      <c r="D20" s="179"/>
      <c r="E20" s="179">
        <f t="shared" ref="E20:I20" si="8">SUM(E21:E26)</f>
        <v>50</v>
      </c>
      <c r="F20" s="171"/>
      <c r="G20" s="171"/>
      <c r="H20" s="171">
        <f t="shared" si="8"/>
        <v>598.80999999999995</v>
      </c>
      <c r="I20" s="171">
        <f t="shared" si="8"/>
        <v>740.09</v>
      </c>
    </row>
    <row r="21" spans="1:9" x14ac:dyDescent="0.25">
      <c r="A21" s="14" t="s">
        <v>17</v>
      </c>
      <c r="B21" s="8">
        <v>1</v>
      </c>
      <c r="C21" s="11">
        <f t="shared" si="4"/>
        <v>171</v>
      </c>
      <c r="D21" s="8">
        <v>159</v>
      </c>
      <c r="E21" s="11">
        <v>12</v>
      </c>
      <c r="F21" s="6">
        <v>777</v>
      </c>
      <c r="G21" s="6">
        <f t="shared" si="7"/>
        <v>4.8867924528301883</v>
      </c>
      <c r="H21" s="173">
        <f t="shared" si="2"/>
        <v>117.28</v>
      </c>
      <c r="I21" s="172">
        <f t="shared" si="3"/>
        <v>144.94999999999999</v>
      </c>
    </row>
    <row r="22" spans="1:9" x14ac:dyDescent="0.25">
      <c r="A22" s="14" t="s">
        <v>17</v>
      </c>
      <c r="B22" s="8">
        <v>1</v>
      </c>
      <c r="C22" s="11">
        <f t="shared" si="4"/>
        <v>171</v>
      </c>
      <c r="D22" s="8">
        <v>159</v>
      </c>
      <c r="E22" s="11">
        <v>12</v>
      </c>
      <c r="F22" s="6">
        <v>777</v>
      </c>
      <c r="G22" s="6">
        <f t="shared" si="7"/>
        <v>4.8867924528301883</v>
      </c>
      <c r="H22" s="173">
        <f t="shared" si="2"/>
        <v>117.28</v>
      </c>
      <c r="I22" s="172">
        <f t="shared" si="3"/>
        <v>144.94999999999999</v>
      </c>
    </row>
    <row r="23" spans="1:9" x14ac:dyDescent="0.25">
      <c r="A23" s="14" t="s">
        <v>17</v>
      </c>
      <c r="B23" s="8">
        <v>1</v>
      </c>
      <c r="C23" s="11">
        <f t="shared" si="4"/>
        <v>167</v>
      </c>
      <c r="D23" s="8">
        <v>159</v>
      </c>
      <c r="E23" s="11">
        <v>8</v>
      </c>
      <c r="F23" s="6">
        <v>777</v>
      </c>
      <c r="G23" s="6">
        <f t="shared" si="7"/>
        <v>4.8867924528301883</v>
      </c>
      <c r="H23" s="173">
        <f t="shared" si="2"/>
        <v>78.19</v>
      </c>
      <c r="I23" s="172">
        <f t="shared" si="3"/>
        <v>96.64</v>
      </c>
    </row>
    <row r="24" spans="1:9" x14ac:dyDescent="0.25">
      <c r="A24" s="14" t="s">
        <v>17</v>
      </c>
      <c r="B24" s="8">
        <v>1</v>
      </c>
      <c r="C24" s="11">
        <f t="shared" si="4"/>
        <v>167</v>
      </c>
      <c r="D24" s="8">
        <v>159</v>
      </c>
      <c r="E24" s="11">
        <v>8</v>
      </c>
      <c r="F24" s="6">
        <v>777</v>
      </c>
      <c r="G24" s="6">
        <f t="shared" si="7"/>
        <v>4.8867924528301883</v>
      </c>
      <c r="H24" s="173">
        <f t="shared" si="2"/>
        <v>78.19</v>
      </c>
      <c r="I24" s="172">
        <f t="shared" si="3"/>
        <v>96.64</v>
      </c>
    </row>
    <row r="25" spans="1:9" x14ac:dyDescent="0.25">
      <c r="A25" s="14" t="s">
        <v>18</v>
      </c>
      <c r="B25" s="8">
        <v>1</v>
      </c>
      <c r="C25" s="11">
        <f t="shared" si="4"/>
        <v>162</v>
      </c>
      <c r="D25" s="8">
        <v>159</v>
      </c>
      <c r="E25" s="11">
        <v>3</v>
      </c>
      <c r="F25" s="6">
        <v>1395</v>
      </c>
      <c r="G25" s="6">
        <f t="shared" si="7"/>
        <v>8.7735849056603765</v>
      </c>
      <c r="H25" s="172">
        <f t="shared" si="2"/>
        <v>52.64</v>
      </c>
      <c r="I25" s="172">
        <f t="shared" si="3"/>
        <v>65.06</v>
      </c>
    </row>
    <row r="26" spans="1:9" x14ac:dyDescent="0.25">
      <c r="A26" s="14" t="s">
        <v>18</v>
      </c>
      <c r="B26" s="8">
        <v>1</v>
      </c>
      <c r="C26" s="11">
        <f t="shared" si="4"/>
        <v>166</v>
      </c>
      <c r="D26" s="8">
        <v>159</v>
      </c>
      <c r="E26" s="11">
        <v>7</v>
      </c>
      <c r="F26" s="6">
        <v>1763</v>
      </c>
      <c r="G26" s="6">
        <f t="shared" si="7"/>
        <v>11.088050314465409</v>
      </c>
      <c r="H26" s="172">
        <f t="shared" si="2"/>
        <v>155.22999999999999</v>
      </c>
      <c r="I26" s="172">
        <f t="shared" si="3"/>
        <v>191.85</v>
      </c>
    </row>
    <row r="27" spans="1:9" ht="15.75" customHeight="1" x14ac:dyDescent="0.25">
      <c r="B27" s="12"/>
      <c r="C27" s="12"/>
      <c r="D27" s="12"/>
      <c r="E27" s="12"/>
      <c r="F27" s="7"/>
      <c r="G27" s="7"/>
      <c r="H27" s="7"/>
      <c r="I27" s="7"/>
    </row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6" ht="36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  <row r="44" ht="37.5" customHeight="1" x14ac:dyDescent="0.25"/>
    <row r="45" ht="18" customHeight="1" x14ac:dyDescent="0.25"/>
    <row r="49" ht="18" customHeight="1" x14ac:dyDescent="0.25"/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64E75-FF17-44E6-B039-DA85FE2F7A29}">
  <sheetPr>
    <tabColor theme="9" tint="0.59999389629810485"/>
  </sheetPr>
  <dimension ref="A1:I57"/>
  <sheetViews>
    <sheetView zoomScale="80" zoomScaleNormal="80" workbookViewId="0">
      <selection activeCell="I19" activeCellId="2" sqref="I13:I15 I17 I19:I25"/>
    </sheetView>
  </sheetViews>
  <sheetFormatPr defaultRowHeight="16.5" x14ac:dyDescent="0.25"/>
  <cols>
    <col min="1" max="1" width="67.42578125" style="2" customWidth="1"/>
    <col min="2" max="3" width="12.42578125" style="2" customWidth="1"/>
    <col min="4" max="4" width="11.85546875" style="2" customWidth="1"/>
    <col min="5" max="5" width="15.7109375" style="2" customWidth="1"/>
    <col min="6" max="6" width="15.140625" style="2" customWidth="1"/>
    <col min="7" max="7" width="14.5703125" style="2" customWidth="1"/>
    <col min="8" max="9" width="17.85546875" style="2" customWidth="1"/>
    <col min="10" max="10" width="15.85546875" style="2" customWidth="1"/>
    <col min="11" max="11" width="13.85546875" style="2" customWidth="1"/>
    <col min="12" max="16384" width="9.140625" style="2"/>
  </cols>
  <sheetData>
    <row r="1" spans="1:9" x14ac:dyDescent="0.25">
      <c r="H1" s="271" t="s">
        <v>335</v>
      </c>
      <c r="I1" s="271"/>
    </row>
    <row r="2" spans="1:9" s="1" customFormat="1" ht="39.75" customHeight="1" x14ac:dyDescent="0.25">
      <c r="A2" s="218" t="s">
        <v>288</v>
      </c>
      <c r="B2" s="218"/>
      <c r="C2" s="218"/>
      <c r="D2" s="218"/>
      <c r="E2" s="218"/>
      <c r="F2" s="218"/>
      <c r="G2" s="218"/>
      <c r="H2" s="218"/>
      <c r="I2" s="218"/>
    </row>
    <row r="4" spans="1:9" x14ac:dyDescent="0.25">
      <c r="A4" s="2" t="s">
        <v>334</v>
      </c>
    </row>
    <row r="5" spans="1:9" x14ac:dyDescent="0.25">
      <c r="A5" s="2" t="s">
        <v>323</v>
      </c>
    </row>
    <row r="6" spans="1:9" x14ac:dyDescent="0.25">
      <c r="B6" s="184"/>
      <c r="C6" s="184"/>
      <c r="D6" s="184"/>
      <c r="E6" s="185"/>
      <c r="F6" s="184"/>
      <c r="G6" s="184"/>
      <c r="H6" s="183"/>
      <c r="I6" s="184"/>
    </row>
    <row r="7" spans="1:9" ht="27" customHeight="1" x14ac:dyDescent="0.25">
      <c r="A7" s="272"/>
      <c r="B7" s="272" t="s">
        <v>3</v>
      </c>
      <c r="C7" s="270" t="s">
        <v>4</v>
      </c>
      <c r="D7" s="270"/>
      <c r="E7" s="270"/>
      <c r="F7" s="270" t="s">
        <v>2</v>
      </c>
      <c r="G7" s="270" t="s">
        <v>304</v>
      </c>
      <c r="H7" s="273" t="s">
        <v>5</v>
      </c>
      <c r="I7" s="274" t="s">
        <v>1</v>
      </c>
    </row>
    <row r="8" spans="1:9" ht="24" customHeight="1" x14ac:dyDescent="0.25">
      <c r="A8" s="272"/>
      <c r="B8" s="272"/>
      <c r="C8" s="268" t="s">
        <v>291</v>
      </c>
      <c r="D8" s="268" t="s">
        <v>292</v>
      </c>
      <c r="E8" s="270" t="s">
        <v>6</v>
      </c>
      <c r="F8" s="270"/>
      <c r="G8" s="270"/>
      <c r="H8" s="273"/>
      <c r="I8" s="274"/>
    </row>
    <row r="9" spans="1:9" ht="30.75" customHeight="1" x14ac:dyDescent="0.25">
      <c r="A9" s="272"/>
      <c r="B9" s="272"/>
      <c r="C9" s="269"/>
      <c r="D9" s="269"/>
      <c r="E9" s="270"/>
      <c r="F9" s="270"/>
      <c r="G9" s="270"/>
      <c r="H9" s="273"/>
      <c r="I9" s="274"/>
    </row>
    <row r="10" spans="1:9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s="1" customFormat="1" x14ac:dyDescent="0.25">
      <c r="A11" s="3" t="s">
        <v>0</v>
      </c>
      <c r="B11" s="4">
        <f>B12+B16+B18</f>
        <v>11</v>
      </c>
      <c r="C11" s="4"/>
      <c r="D11" s="4"/>
      <c r="E11" s="4">
        <f t="shared" ref="E11:I11" si="0">E12+E16+E18</f>
        <v>270</v>
      </c>
      <c r="F11" s="4"/>
      <c r="G11" s="4"/>
      <c r="H11" s="5">
        <f t="shared" si="0"/>
        <v>3289.59</v>
      </c>
      <c r="I11" s="5">
        <f t="shared" si="0"/>
        <v>4065.6099999999997</v>
      </c>
    </row>
    <row r="12" spans="1:9" ht="33" x14ac:dyDescent="0.25">
      <c r="A12" s="147" t="s">
        <v>239</v>
      </c>
      <c r="B12" s="179">
        <f>SUM(B13:B15)</f>
        <v>3</v>
      </c>
      <c r="C12" s="179"/>
      <c r="D12" s="179"/>
      <c r="E12" s="179">
        <f t="shared" ref="E12:I12" si="1">SUM(E13:E15)</f>
        <v>88</v>
      </c>
      <c r="F12" s="179"/>
      <c r="G12" s="179"/>
      <c r="H12" s="171">
        <f t="shared" si="1"/>
        <v>1151.33</v>
      </c>
      <c r="I12" s="171">
        <f t="shared" si="1"/>
        <v>1422.9299999999998</v>
      </c>
    </row>
    <row r="13" spans="1:9" x14ac:dyDescent="0.25">
      <c r="A13" s="14" t="s">
        <v>15</v>
      </c>
      <c r="B13" s="8">
        <v>1</v>
      </c>
      <c r="C13" s="11">
        <f>D13+E13</f>
        <v>216</v>
      </c>
      <c r="D13" s="8">
        <v>168</v>
      </c>
      <c r="E13" s="11">
        <v>48</v>
      </c>
      <c r="F13" s="6">
        <v>1190</v>
      </c>
      <c r="G13" s="211">
        <f>F13/D13</f>
        <v>7.083333333333333</v>
      </c>
      <c r="H13" s="173">
        <f t="shared" ref="H13:H25" si="2">ROUND(E13*G13*2,2)</f>
        <v>680</v>
      </c>
      <c r="I13" s="172">
        <f>ROUND(H13*1.2359,2)</f>
        <v>840.41</v>
      </c>
    </row>
    <row r="14" spans="1:9" x14ac:dyDescent="0.25">
      <c r="A14" s="14" t="s">
        <v>15</v>
      </c>
      <c r="B14" s="8">
        <v>1</v>
      </c>
      <c r="C14" s="11">
        <f t="shared" ref="C14:C25" si="3">D14+E14</f>
        <v>192</v>
      </c>
      <c r="D14" s="8">
        <v>168</v>
      </c>
      <c r="E14" s="11">
        <v>24</v>
      </c>
      <c r="F14" s="6">
        <v>1047</v>
      </c>
      <c r="G14" s="211">
        <f>F14/D14</f>
        <v>6.2321428571428568</v>
      </c>
      <c r="H14" s="173">
        <f t="shared" si="2"/>
        <v>299.14</v>
      </c>
      <c r="I14" s="172">
        <f>ROUND(H14*1.2359,2)</f>
        <v>369.71</v>
      </c>
    </row>
    <row r="15" spans="1:9" x14ac:dyDescent="0.25">
      <c r="A15" s="14" t="s">
        <v>15</v>
      </c>
      <c r="B15" s="8">
        <v>1</v>
      </c>
      <c r="C15" s="11">
        <f t="shared" si="3"/>
        <v>184</v>
      </c>
      <c r="D15" s="8">
        <v>168</v>
      </c>
      <c r="E15" s="11">
        <v>16</v>
      </c>
      <c r="F15" s="6">
        <v>904</v>
      </c>
      <c r="G15" s="211">
        <f t="shared" ref="G15" si="4">F15/D15</f>
        <v>5.3809523809523814</v>
      </c>
      <c r="H15" s="173">
        <f t="shared" si="2"/>
        <v>172.19</v>
      </c>
      <c r="I15" s="172">
        <f>ROUND(H15*1.2359,2)</f>
        <v>212.81</v>
      </c>
    </row>
    <row r="16" spans="1:9" ht="33" x14ac:dyDescent="0.25">
      <c r="A16" s="147" t="s">
        <v>251</v>
      </c>
      <c r="B16" s="179">
        <f>B17</f>
        <v>1</v>
      </c>
      <c r="C16" s="179"/>
      <c r="D16" s="179"/>
      <c r="E16" s="179">
        <f t="shared" ref="E16:I16" si="5">E17</f>
        <v>32</v>
      </c>
      <c r="F16" s="179"/>
      <c r="G16" s="212"/>
      <c r="H16" s="171">
        <f t="shared" si="5"/>
        <v>333.33</v>
      </c>
      <c r="I16" s="171">
        <f t="shared" si="5"/>
        <v>411.96</v>
      </c>
    </row>
    <row r="17" spans="1:9" x14ac:dyDescent="0.25">
      <c r="A17" s="14" t="s">
        <v>16</v>
      </c>
      <c r="B17" s="8">
        <v>1</v>
      </c>
      <c r="C17" s="11">
        <f t="shared" si="3"/>
        <v>200</v>
      </c>
      <c r="D17" s="8">
        <v>168</v>
      </c>
      <c r="E17" s="11">
        <v>32</v>
      </c>
      <c r="F17" s="6">
        <v>875</v>
      </c>
      <c r="G17" s="211">
        <f t="shared" ref="G17:G25" si="6">F17/D17</f>
        <v>5.208333333333333</v>
      </c>
      <c r="H17" s="173">
        <f t="shared" si="2"/>
        <v>333.33</v>
      </c>
      <c r="I17" s="172">
        <f t="shared" ref="I17:I25" si="7">ROUND(H17*1.2359,2)</f>
        <v>411.96</v>
      </c>
    </row>
    <row r="18" spans="1:9" ht="33" x14ac:dyDescent="0.25">
      <c r="A18" s="147" t="s">
        <v>252</v>
      </c>
      <c r="B18" s="179">
        <f>SUM(B19:B25)</f>
        <v>7</v>
      </c>
      <c r="C18" s="179"/>
      <c r="D18" s="179"/>
      <c r="E18" s="179">
        <f t="shared" ref="E18:I18" si="8">SUM(E19:E25)</f>
        <v>150</v>
      </c>
      <c r="F18" s="179"/>
      <c r="G18" s="212"/>
      <c r="H18" s="171">
        <f t="shared" si="8"/>
        <v>1804.9300000000003</v>
      </c>
      <c r="I18" s="171">
        <f t="shared" si="8"/>
        <v>2230.7199999999998</v>
      </c>
    </row>
    <row r="19" spans="1:9" x14ac:dyDescent="0.25">
      <c r="A19" s="14" t="s">
        <v>17</v>
      </c>
      <c r="B19" s="8">
        <v>1</v>
      </c>
      <c r="C19" s="11">
        <f t="shared" si="3"/>
        <v>200</v>
      </c>
      <c r="D19" s="8">
        <v>168</v>
      </c>
      <c r="E19" s="11">
        <v>32</v>
      </c>
      <c r="F19" s="6">
        <v>777</v>
      </c>
      <c r="G19" s="211">
        <f t="shared" si="6"/>
        <v>4.625</v>
      </c>
      <c r="H19" s="173">
        <f t="shared" si="2"/>
        <v>296</v>
      </c>
      <c r="I19" s="172">
        <f t="shared" si="7"/>
        <v>365.83</v>
      </c>
    </row>
    <row r="20" spans="1:9" x14ac:dyDescent="0.25">
      <c r="A20" s="14" t="s">
        <v>17</v>
      </c>
      <c r="B20" s="8">
        <v>1</v>
      </c>
      <c r="C20" s="11">
        <f t="shared" si="3"/>
        <v>200</v>
      </c>
      <c r="D20" s="8">
        <v>168</v>
      </c>
      <c r="E20" s="11">
        <v>32</v>
      </c>
      <c r="F20" s="6">
        <v>777</v>
      </c>
      <c r="G20" s="211">
        <f t="shared" si="6"/>
        <v>4.625</v>
      </c>
      <c r="H20" s="173">
        <f t="shared" si="2"/>
        <v>296</v>
      </c>
      <c r="I20" s="172">
        <f t="shared" si="7"/>
        <v>365.83</v>
      </c>
    </row>
    <row r="21" spans="1:9" x14ac:dyDescent="0.25">
      <c r="A21" s="14" t="s">
        <v>42</v>
      </c>
      <c r="B21" s="8">
        <v>1</v>
      </c>
      <c r="C21" s="11">
        <f t="shared" si="3"/>
        <v>196</v>
      </c>
      <c r="D21" s="8">
        <v>168</v>
      </c>
      <c r="E21" s="11">
        <v>28</v>
      </c>
      <c r="F21" s="6">
        <v>1020</v>
      </c>
      <c r="G21" s="211">
        <f t="shared" si="6"/>
        <v>6.0714285714285712</v>
      </c>
      <c r="H21" s="173">
        <f t="shared" si="2"/>
        <v>340</v>
      </c>
      <c r="I21" s="172">
        <f t="shared" si="7"/>
        <v>420.21</v>
      </c>
    </row>
    <row r="22" spans="1:9" x14ac:dyDescent="0.25">
      <c r="A22" s="14" t="s">
        <v>42</v>
      </c>
      <c r="B22" s="8">
        <v>1</v>
      </c>
      <c r="C22" s="11">
        <f t="shared" si="3"/>
        <v>188</v>
      </c>
      <c r="D22" s="8">
        <v>168</v>
      </c>
      <c r="E22" s="11">
        <v>20</v>
      </c>
      <c r="F22" s="6">
        <v>1020</v>
      </c>
      <c r="G22" s="211">
        <f t="shared" si="6"/>
        <v>6.0714285714285712</v>
      </c>
      <c r="H22" s="173">
        <f t="shared" si="2"/>
        <v>242.86</v>
      </c>
      <c r="I22" s="172">
        <f t="shared" si="7"/>
        <v>300.14999999999998</v>
      </c>
    </row>
    <row r="23" spans="1:9" x14ac:dyDescent="0.25">
      <c r="A23" s="14" t="s">
        <v>42</v>
      </c>
      <c r="B23" s="8">
        <v>1</v>
      </c>
      <c r="C23" s="11">
        <f t="shared" si="3"/>
        <v>180</v>
      </c>
      <c r="D23" s="8">
        <v>168</v>
      </c>
      <c r="E23" s="11">
        <v>12</v>
      </c>
      <c r="F23" s="6">
        <v>1020</v>
      </c>
      <c r="G23" s="211">
        <f t="shared" si="6"/>
        <v>6.0714285714285712</v>
      </c>
      <c r="H23" s="173">
        <f t="shared" si="2"/>
        <v>145.71</v>
      </c>
      <c r="I23" s="172">
        <f t="shared" si="7"/>
        <v>180.08</v>
      </c>
    </row>
    <row r="24" spans="1:9" x14ac:dyDescent="0.25">
      <c r="A24" s="14" t="s">
        <v>18</v>
      </c>
      <c r="B24" s="8">
        <v>1</v>
      </c>
      <c r="C24" s="11">
        <f t="shared" si="3"/>
        <v>180</v>
      </c>
      <c r="D24" s="8">
        <v>168</v>
      </c>
      <c r="E24" s="11">
        <v>12</v>
      </c>
      <c r="F24" s="6">
        <v>1763</v>
      </c>
      <c r="G24" s="211">
        <f t="shared" si="6"/>
        <v>10.494047619047619</v>
      </c>
      <c r="H24" s="173">
        <f t="shared" si="2"/>
        <v>251.86</v>
      </c>
      <c r="I24" s="172">
        <f t="shared" si="7"/>
        <v>311.27</v>
      </c>
    </row>
    <row r="25" spans="1:9" ht="15.75" customHeight="1" x14ac:dyDescent="0.25">
      <c r="A25" s="14" t="s">
        <v>18</v>
      </c>
      <c r="B25" s="8">
        <v>1</v>
      </c>
      <c r="C25" s="11">
        <f t="shared" si="3"/>
        <v>182</v>
      </c>
      <c r="D25" s="8">
        <v>168</v>
      </c>
      <c r="E25" s="11">
        <v>14</v>
      </c>
      <c r="F25" s="6">
        <v>1395</v>
      </c>
      <c r="G25" s="211">
        <f t="shared" si="6"/>
        <v>8.3035714285714288</v>
      </c>
      <c r="H25" s="172">
        <f t="shared" si="2"/>
        <v>232.5</v>
      </c>
      <c r="I25" s="172">
        <f t="shared" si="7"/>
        <v>287.35000000000002</v>
      </c>
    </row>
    <row r="26" spans="1:9" ht="15.75" customHeight="1" x14ac:dyDescent="0.25">
      <c r="B26" s="12"/>
      <c r="C26" s="12"/>
      <c r="D26" s="12"/>
      <c r="E26" s="12"/>
      <c r="F26" s="7"/>
      <c r="G26" s="7"/>
      <c r="H26" s="7"/>
      <c r="I26" s="7"/>
    </row>
    <row r="27" spans="1:9" ht="15.75" customHeight="1" x14ac:dyDescent="0.25"/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4" ht="36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37.5" customHeight="1" x14ac:dyDescent="0.25"/>
    <row r="53" ht="18" customHeight="1" x14ac:dyDescent="0.25"/>
    <row r="57" ht="18" customHeight="1" x14ac:dyDescent="0.25"/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42E9B-0E6A-400B-AB68-0F49107CADA9}">
  <sheetPr>
    <tabColor theme="9" tint="0.59999389629810485"/>
  </sheetPr>
  <dimension ref="A1:I69"/>
  <sheetViews>
    <sheetView zoomScale="80" zoomScaleNormal="80" workbookViewId="0">
      <selection activeCell="I34" activeCellId="2" sqref="I13:I27 I29:I32 I34"/>
    </sheetView>
  </sheetViews>
  <sheetFormatPr defaultRowHeight="16.5" x14ac:dyDescent="0.25"/>
  <cols>
    <col min="1" max="1" width="66.42578125" style="125" customWidth="1"/>
    <col min="2" max="2" width="12.7109375" style="125" customWidth="1"/>
    <col min="3" max="3" width="11.28515625" style="125" customWidth="1"/>
    <col min="4" max="4" width="12" style="125" customWidth="1"/>
    <col min="5" max="5" width="14.5703125" style="125" customWidth="1"/>
    <col min="6" max="6" width="14.7109375" style="125" customWidth="1"/>
    <col min="7" max="7" width="15.5703125" style="125" customWidth="1"/>
    <col min="8" max="9" width="16" style="125" customWidth="1"/>
    <col min="10" max="16384" width="9.140625" style="125"/>
  </cols>
  <sheetData>
    <row r="1" spans="1:9" x14ac:dyDescent="0.25">
      <c r="H1" s="253" t="s">
        <v>336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5" t="s">
        <v>334</v>
      </c>
    </row>
    <row r="5" spans="1:9" x14ac:dyDescent="0.25">
      <c r="A5" s="125" t="s">
        <v>327</v>
      </c>
    </row>
    <row r="6" spans="1:9" x14ac:dyDescent="0.25">
      <c r="B6" s="143"/>
      <c r="C6" s="143"/>
      <c r="D6" s="143"/>
      <c r="E6" s="190"/>
      <c r="F6" s="143"/>
      <c r="G6" s="143"/>
      <c r="H6" s="144"/>
      <c r="I6" s="143"/>
    </row>
    <row r="7" spans="1:9" ht="28.5" customHeight="1" x14ac:dyDescent="0.25">
      <c r="A7" s="278"/>
      <c r="B7" s="278" t="s">
        <v>3</v>
      </c>
      <c r="C7" s="277" t="s">
        <v>4</v>
      </c>
      <c r="D7" s="277"/>
      <c r="E7" s="277"/>
      <c r="F7" s="277" t="s">
        <v>2</v>
      </c>
      <c r="G7" s="277" t="s">
        <v>293</v>
      </c>
      <c r="H7" s="279" t="s">
        <v>5</v>
      </c>
      <c r="I7" s="280" t="s">
        <v>1</v>
      </c>
    </row>
    <row r="8" spans="1:9" ht="24" customHeight="1" x14ac:dyDescent="0.25">
      <c r="A8" s="278"/>
      <c r="B8" s="278"/>
      <c r="C8" s="275" t="s">
        <v>291</v>
      </c>
      <c r="D8" s="275" t="s">
        <v>292</v>
      </c>
      <c r="E8" s="277" t="s">
        <v>6</v>
      </c>
      <c r="F8" s="277"/>
      <c r="G8" s="277"/>
      <c r="H8" s="279"/>
      <c r="I8" s="280"/>
    </row>
    <row r="9" spans="1:9" ht="36" customHeight="1" x14ac:dyDescent="0.25">
      <c r="A9" s="278"/>
      <c r="B9" s="278"/>
      <c r="C9" s="276"/>
      <c r="D9" s="276"/>
      <c r="E9" s="277"/>
      <c r="F9" s="277"/>
      <c r="G9" s="277"/>
      <c r="H9" s="279"/>
      <c r="I9" s="280"/>
    </row>
    <row r="10" spans="1:9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s="128" customFormat="1" x14ac:dyDescent="0.25">
      <c r="A11" s="130" t="s">
        <v>0</v>
      </c>
      <c r="B11" s="177">
        <f>B12+B28+B33</f>
        <v>20</v>
      </c>
      <c r="C11" s="177"/>
      <c r="D11" s="177"/>
      <c r="E11" s="177">
        <f t="shared" ref="E11:H11" si="0">E12+E28+E33</f>
        <v>360</v>
      </c>
      <c r="F11" s="170"/>
      <c r="G11" s="170"/>
      <c r="H11" s="170">
        <f t="shared" si="0"/>
        <v>4780.7799999999988</v>
      </c>
      <c r="I11" s="170">
        <f>I12+I28+I33</f>
        <v>5908.5700000000006</v>
      </c>
    </row>
    <row r="12" spans="1:9" ht="33" x14ac:dyDescent="0.25">
      <c r="A12" s="147" t="s">
        <v>239</v>
      </c>
      <c r="B12" s="179">
        <f>SUM(B13:B27)</f>
        <v>15</v>
      </c>
      <c r="C12" s="179"/>
      <c r="D12" s="179"/>
      <c r="E12" s="179">
        <f t="shared" ref="E12:I12" si="1">SUM(E13:E27)</f>
        <v>276</v>
      </c>
      <c r="F12" s="171"/>
      <c r="G12" s="171"/>
      <c r="H12" s="171">
        <f t="shared" si="1"/>
        <v>3929.4299999999989</v>
      </c>
      <c r="I12" s="171">
        <f t="shared" si="1"/>
        <v>4856.3900000000003</v>
      </c>
    </row>
    <row r="13" spans="1:9" x14ac:dyDescent="0.25">
      <c r="A13" s="131" t="s">
        <v>15</v>
      </c>
      <c r="B13" s="180">
        <v>1</v>
      </c>
      <c r="C13" s="188">
        <f>D13+E13</f>
        <v>209</v>
      </c>
      <c r="D13" s="180">
        <v>161</v>
      </c>
      <c r="E13" s="188">
        <v>48</v>
      </c>
      <c r="F13" s="172">
        <v>1936</v>
      </c>
      <c r="G13" s="172">
        <f>F13/D13</f>
        <v>12.024844720496894</v>
      </c>
      <c r="H13" s="173">
        <f t="shared" ref="H13:H34" si="2">ROUND(E13*G13*2,2)</f>
        <v>1154.3900000000001</v>
      </c>
      <c r="I13" s="172">
        <f>ROUND(H13*1.2359,2)</f>
        <v>1426.71</v>
      </c>
    </row>
    <row r="14" spans="1:9" x14ac:dyDescent="0.25">
      <c r="A14" s="131" t="s">
        <v>15</v>
      </c>
      <c r="B14" s="180">
        <v>1</v>
      </c>
      <c r="C14" s="188">
        <f t="shared" ref="C14:C34" si="3">D14+E14</f>
        <v>208</v>
      </c>
      <c r="D14" s="180">
        <v>184</v>
      </c>
      <c r="E14" s="188">
        <v>24</v>
      </c>
      <c r="F14" s="172">
        <v>1190</v>
      </c>
      <c r="G14" s="172">
        <f>F14/D14</f>
        <v>6.4673913043478262</v>
      </c>
      <c r="H14" s="173">
        <f t="shared" si="2"/>
        <v>310.43</v>
      </c>
      <c r="I14" s="172">
        <f>ROUND(H14*1.2359,2)</f>
        <v>383.66</v>
      </c>
    </row>
    <row r="15" spans="1:9" x14ac:dyDescent="0.25">
      <c r="A15" s="131" t="s">
        <v>15</v>
      </c>
      <c r="B15" s="180">
        <v>1</v>
      </c>
      <c r="C15" s="188">
        <f t="shared" si="3"/>
        <v>208</v>
      </c>
      <c r="D15" s="180">
        <v>184</v>
      </c>
      <c r="E15" s="188">
        <v>24</v>
      </c>
      <c r="F15" s="172">
        <v>1190</v>
      </c>
      <c r="G15" s="172">
        <f t="shared" ref="G15:G27" si="4">F15/D15</f>
        <v>6.4673913043478262</v>
      </c>
      <c r="H15" s="173">
        <f t="shared" si="2"/>
        <v>310.43</v>
      </c>
      <c r="I15" s="172">
        <f t="shared" ref="I15:I24" si="5">ROUND(H15*1.2359,2)</f>
        <v>383.66</v>
      </c>
    </row>
    <row r="16" spans="1:9" x14ac:dyDescent="0.25">
      <c r="A16" s="131" t="s">
        <v>15</v>
      </c>
      <c r="B16" s="180">
        <v>1</v>
      </c>
      <c r="C16" s="188">
        <f t="shared" si="3"/>
        <v>188</v>
      </c>
      <c r="D16" s="180">
        <v>184</v>
      </c>
      <c r="E16" s="188">
        <v>4</v>
      </c>
      <c r="F16" s="172">
        <v>1047</v>
      </c>
      <c r="G16" s="172">
        <f t="shared" si="4"/>
        <v>5.6902173913043477</v>
      </c>
      <c r="H16" s="173">
        <f t="shared" si="2"/>
        <v>45.52</v>
      </c>
      <c r="I16" s="172">
        <f t="shared" si="5"/>
        <v>56.26</v>
      </c>
    </row>
    <row r="17" spans="1:9" x14ac:dyDescent="0.25">
      <c r="A17" s="131" t="s">
        <v>15</v>
      </c>
      <c r="B17" s="180">
        <v>1</v>
      </c>
      <c r="C17" s="188">
        <f t="shared" si="3"/>
        <v>208</v>
      </c>
      <c r="D17" s="180">
        <v>184</v>
      </c>
      <c r="E17" s="188">
        <v>24</v>
      </c>
      <c r="F17" s="172">
        <v>1047</v>
      </c>
      <c r="G17" s="172">
        <f t="shared" si="4"/>
        <v>5.6902173913043477</v>
      </c>
      <c r="H17" s="173">
        <f t="shared" si="2"/>
        <v>273.13</v>
      </c>
      <c r="I17" s="172">
        <f t="shared" si="5"/>
        <v>337.56</v>
      </c>
    </row>
    <row r="18" spans="1:9" x14ac:dyDescent="0.25">
      <c r="A18" s="131" t="s">
        <v>15</v>
      </c>
      <c r="B18" s="180">
        <v>1</v>
      </c>
      <c r="C18" s="188">
        <f t="shared" si="3"/>
        <v>192</v>
      </c>
      <c r="D18" s="180">
        <v>184</v>
      </c>
      <c r="E18" s="188">
        <v>8</v>
      </c>
      <c r="F18" s="172">
        <v>1190</v>
      </c>
      <c r="G18" s="172">
        <f t="shared" si="4"/>
        <v>6.4673913043478262</v>
      </c>
      <c r="H18" s="173">
        <f t="shared" si="2"/>
        <v>103.48</v>
      </c>
      <c r="I18" s="172">
        <f t="shared" si="5"/>
        <v>127.89</v>
      </c>
    </row>
    <row r="19" spans="1:9" x14ac:dyDescent="0.25">
      <c r="A19" s="131" t="s">
        <v>15</v>
      </c>
      <c r="B19" s="180">
        <v>1</v>
      </c>
      <c r="C19" s="188">
        <f t="shared" si="3"/>
        <v>196</v>
      </c>
      <c r="D19" s="180">
        <v>184</v>
      </c>
      <c r="E19" s="188">
        <v>12</v>
      </c>
      <c r="F19" s="172">
        <v>1190</v>
      </c>
      <c r="G19" s="172">
        <f t="shared" si="4"/>
        <v>6.4673913043478262</v>
      </c>
      <c r="H19" s="173">
        <f t="shared" si="2"/>
        <v>155.22</v>
      </c>
      <c r="I19" s="172">
        <f t="shared" si="5"/>
        <v>191.84</v>
      </c>
    </row>
    <row r="20" spans="1:9" x14ac:dyDescent="0.25">
      <c r="A20" s="131" t="s">
        <v>15</v>
      </c>
      <c r="B20" s="180">
        <v>1</v>
      </c>
      <c r="C20" s="188">
        <f t="shared" si="3"/>
        <v>196</v>
      </c>
      <c r="D20" s="180">
        <v>184</v>
      </c>
      <c r="E20" s="188">
        <v>12</v>
      </c>
      <c r="F20" s="172">
        <v>1190</v>
      </c>
      <c r="G20" s="172">
        <f t="shared" si="4"/>
        <v>6.4673913043478262</v>
      </c>
      <c r="H20" s="173">
        <f t="shared" si="2"/>
        <v>155.22</v>
      </c>
      <c r="I20" s="172">
        <f t="shared" si="5"/>
        <v>191.84</v>
      </c>
    </row>
    <row r="21" spans="1:9" x14ac:dyDescent="0.25">
      <c r="A21" s="131" t="s">
        <v>15</v>
      </c>
      <c r="B21" s="180">
        <v>1</v>
      </c>
      <c r="C21" s="188">
        <f t="shared" si="3"/>
        <v>208</v>
      </c>
      <c r="D21" s="180">
        <v>184</v>
      </c>
      <c r="E21" s="188">
        <v>24</v>
      </c>
      <c r="F21" s="172">
        <v>1190</v>
      </c>
      <c r="G21" s="172">
        <f t="shared" si="4"/>
        <v>6.4673913043478262</v>
      </c>
      <c r="H21" s="173">
        <f t="shared" si="2"/>
        <v>310.43</v>
      </c>
      <c r="I21" s="172">
        <f t="shared" si="5"/>
        <v>383.66</v>
      </c>
    </row>
    <row r="22" spans="1:9" x14ac:dyDescent="0.25">
      <c r="A22" s="131" t="s">
        <v>15</v>
      </c>
      <c r="B22" s="180">
        <v>1</v>
      </c>
      <c r="C22" s="188">
        <f t="shared" si="3"/>
        <v>196</v>
      </c>
      <c r="D22" s="180">
        <v>184</v>
      </c>
      <c r="E22" s="188">
        <v>12</v>
      </c>
      <c r="F22" s="172">
        <v>1190</v>
      </c>
      <c r="G22" s="172">
        <f t="shared" si="4"/>
        <v>6.4673913043478262</v>
      </c>
      <c r="H22" s="173">
        <f t="shared" si="2"/>
        <v>155.22</v>
      </c>
      <c r="I22" s="172">
        <f t="shared" si="5"/>
        <v>191.84</v>
      </c>
    </row>
    <row r="23" spans="1:9" x14ac:dyDescent="0.25">
      <c r="A23" s="131" t="s">
        <v>15</v>
      </c>
      <c r="B23" s="180">
        <v>1</v>
      </c>
      <c r="C23" s="188">
        <f t="shared" si="3"/>
        <v>208</v>
      </c>
      <c r="D23" s="180">
        <v>184</v>
      </c>
      <c r="E23" s="188">
        <v>24</v>
      </c>
      <c r="F23" s="172">
        <v>1190</v>
      </c>
      <c r="G23" s="172">
        <f t="shared" si="4"/>
        <v>6.4673913043478262</v>
      </c>
      <c r="H23" s="173">
        <f t="shared" si="2"/>
        <v>310.43</v>
      </c>
      <c r="I23" s="172">
        <f t="shared" si="5"/>
        <v>383.66</v>
      </c>
    </row>
    <row r="24" spans="1:9" x14ac:dyDescent="0.25">
      <c r="A24" s="131" t="s">
        <v>15</v>
      </c>
      <c r="B24" s="180">
        <v>1</v>
      </c>
      <c r="C24" s="188">
        <f t="shared" si="3"/>
        <v>196</v>
      </c>
      <c r="D24" s="180">
        <v>184</v>
      </c>
      <c r="E24" s="188">
        <v>12</v>
      </c>
      <c r="F24" s="172">
        <v>1190</v>
      </c>
      <c r="G24" s="172">
        <f t="shared" si="4"/>
        <v>6.4673913043478262</v>
      </c>
      <c r="H24" s="173">
        <f t="shared" si="2"/>
        <v>155.22</v>
      </c>
      <c r="I24" s="172">
        <f t="shared" si="5"/>
        <v>191.84</v>
      </c>
    </row>
    <row r="25" spans="1:9" x14ac:dyDescent="0.25">
      <c r="A25" s="131" t="s">
        <v>15</v>
      </c>
      <c r="B25" s="180">
        <v>1</v>
      </c>
      <c r="C25" s="188">
        <f t="shared" si="3"/>
        <v>196</v>
      </c>
      <c r="D25" s="180">
        <v>184</v>
      </c>
      <c r="E25" s="188">
        <v>12</v>
      </c>
      <c r="F25" s="172">
        <v>1047</v>
      </c>
      <c r="G25" s="172">
        <f t="shared" si="4"/>
        <v>5.6902173913043477</v>
      </c>
      <c r="H25" s="173">
        <f t="shared" si="2"/>
        <v>136.57</v>
      </c>
      <c r="I25" s="172">
        <f>ROUND(H25*1.2359,2)</f>
        <v>168.79</v>
      </c>
    </row>
    <row r="26" spans="1:9" x14ac:dyDescent="0.25">
      <c r="A26" s="131" t="s">
        <v>43</v>
      </c>
      <c r="B26" s="180">
        <v>1</v>
      </c>
      <c r="C26" s="188">
        <f t="shared" si="3"/>
        <v>208</v>
      </c>
      <c r="D26" s="180">
        <v>184</v>
      </c>
      <c r="E26" s="188">
        <v>24</v>
      </c>
      <c r="F26" s="172">
        <v>904</v>
      </c>
      <c r="G26" s="172">
        <f t="shared" si="4"/>
        <v>4.9130434782608692</v>
      </c>
      <c r="H26" s="173">
        <f t="shared" si="2"/>
        <v>235.83</v>
      </c>
      <c r="I26" s="172">
        <f>ROUND(H26*1.2359,2)</f>
        <v>291.45999999999998</v>
      </c>
    </row>
    <row r="27" spans="1:9" x14ac:dyDescent="0.25">
      <c r="A27" s="131" t="s">
        <v>43</v>
      </c>
      <c r="B27" s="180">
        <v>1</v>
      </c>
      <c r="C27" s="188">
        <f t="shared" si="3"/>
        <v>196</v>
      </c>
      <c r="D27" s="180">
        <v>184</v>
      </c>
      <c r="E27" s="188">
        <v>12</v>
      </c>
      <c r="F27" s="172">
        <v>904</v>
      </c>
      <c r="G27" s="172">
        <f t="shared" si="4"/>
        <v>4.9130434782608692</v>
      </c>
      <c r="H27" s="173">
        <f t="shared" si="2"/>
        <v>117.91</v>
      </c>
      <c r="I27" s="172">
        <f>ROUND(H27*1.2359,2)</f>
        <v>145.72</v>
      </c>
    </row>
    <row r="28" spans="1:9" ht="33" x14ac:dyDescent="0.25">
      <c r="A28" s="147" t="s">
        <v>251</v>
      </c>
      <c r="B28" s="179">
        <f>SUM(B29:B32)</f>
        <v>4</v>
      </c>
      <c r="C28" s="188"/>
      <c r="D28" s="179"/>
      <c r="E28" s="179">
        <f t="shared" ref="E28:I28" si="6">SUM(E29:E32)</f>
        <v>72</v>
      </c>
      <c r="F28" s="171"/>
      <c r="G28" s="171"/>
      <c r="H28" s="171">
        <f t="shared" si="6"/>
        <v>750</v>
      </c>
      <c r="I28" s="171">
        <f t="shared" si="6"/>
        <v>926.92000000000007</v>
      </c>
    </row>
    <row r="29" spans="1:9" x14ac:dyDescent="0.25">
      <c r="A29" s="131" t="s">
        <v>16</v>
      </c>
      <c r="B29" s="180">
        <v>1</v>
      </c>
      <c r="C29" s="188">
        <f t="shared" si="3"/>
        <v>185</v>
      </c>
      <c r="D29" s="180">
        <v>161</v>
      </c>
      <c r="E29" s="188">
        <v>24</v>
      </c>
      <c r="F29" s="172">
        <v>875</v>
      </c>
      <c r="G29" s="172">
        <f t="shared" ref="G29:G34" si="7">F29/D29</f>
        <v>5.4347826086956523</v>
      </c>
      <c r="H29" s="173">
        <f t="shared" si="2"/>
        <v>260.87</v>
      </c>
      <c r="I29" s="172">
        <f t="shared" ref="I29:I34" si="8">ROUND(H29*1.2359,2)</f>
        <v>322.41000000000003</v>
      </c>
    </row>
    <row r="30" spans="1:9" x14ac:dyDescent="0.25">
      <c r="A30" s="131" t="s">
        <v>16</v>
      </c>
      <c r="B30" s="180">
        <v>1</v>
      </c>
      <c r="C30" s="188">
        <f t="shared" si="3"/>
        <v>185</v>
      </c>
      <c r="D30" s="180">
        <v>161</v>
      </c>
      <c r="E30" s="188">
        <v>24</v>
      </c>
      <c r="F30" s="172">
        <v>875</v>
      </c>
      <c r="G30" s="172">
        <f t="shared" si="7"/>
        <v>5.4347826086956523</v>
      </c>
      <c r="H30" s="173">
        <f t="shared" si="2"/>
        <v>260.87</v>
      </c>
      <c r="I30" s="172">
        <f t="shared" si="8"/>
        <v>322.41000000000003</v>
      </c>
    </row>
    <row r="31" spans="1:9" x14ac:dyDescent="0.25">
      <c r="A31" s="131" t="s">
        <v>16</v>
      </c>
      <c r="B31" s="180">
        <v>1</v>
      </c>
      <c r="C31" s="188">
        <f t="shared" si="3"/>
        <v>196</v>
      </c>
      <c r="D31" s="180">
        <v>184</v>
      </c>
      <c r="E31" s="188">
        <v>12</v>
      </c>
      <c r="F31" s="172">
        <v>875</v>
      </c>
      <c r="G31" s="172">
        <f t="shared" si="7"/>
        <v>4.7554347826086953</v>
      </c>
      <c r="H31" s="173">
        <f t="shared" si="2"/>
        <v>114.13</v>
      </c>
      <c r="I31" s="172">
        <f t="shared" si="8"/>
        <v>141.05000000000001</v>
      </c>
    </row>
    <row r="32" spans="1:9" x14ac:dyDescent="0.25">
      <c r="A32" s="131" t="s">
        <v>16</v>
      </c>
      <c r="B32" s="180">
        <v>1</v>
      </c>
      <c r="C32" s="188">
        <f t="shared" si="3"/>
        <v>196</v>
      </c>
      <c r="D32" s="180">
        <v>184</v>
      </c>
      <c r="E32" s="188">
        <v>12</v>
      </c>
      <c r="F32" s="172">
        <v>875</v>
      </c>
      <c r="G32" s="172">
        <f t="shared" si="7"/>
        <v>4.7554347826086953</v>
      </c>
      <c r="H32" s="173">
        <f t="shared" si="2"/>
        <v>114.13</v>
      </c>
      <c r="I32" s="172">
        <f t="shared" si="8"/>
        <v>141.05000000000001</v>
      </c>
    </row>
    <row r="33" spans="1:9" ht="33" x14ac:dyDescent="0.25">
      <c r="A33" s="147" t="s">
        <v>252</v>
      </c>
      <c r="B33" s="179">
        <f>SUM(B34)</f>
        <v>1</v>
      </c>
      <c r="C33" s="188"/>
      <c r="D33" s="179"/>
      <c r="E33" s="179">
        <f t="shared" ref="E33:I33" si="9">SUM(E34)</f>
        <v>12</v>
      </c>
      <c r="F33" s="171"/>
      <c r="G33" s="171"/>
      <c r="H33" s="171">
        <f t="shared" si="9"/>
        <v>101.35</v>
      </c>
      <c r="I33" s="171">
        <f t="shared" si="9"/>
        <v>125.26</v>
      </c>
    </row>
    <row r="34" spans="1:9" x14ac:dyDescent="0.25">
      <c r="A34" s="131" t="s">
        <v>17</v>
      </c>
      <c r="B34" s="180">
        <v>1</v>
      </c>
      <c r="C34" s="188">
        <f t="shared" si="3"/>
        <v>196</v>
      </c>
      <c r="D34" s="180">
        <v>184</v>
      </c>
      <c r="E34" s="188">
        <v>12</v>
      </c>
      <c r="F34" s="172">
        <v>777</v>
      </c>
      <c r="G34" s="172">
        <f t="shared" si="7"/>
        <v>4.2228260869565215</v>
      </c>
      <c r="H34" s="173">
        <f t="shared" si="2"/>
        <v>101.35</v>
      </c>
      <c r="I34" s="172">
        <f t="shared" si="8"/>
        <v>125.26</v>
      </c>
    </row>
    <row r="35" spans="1:9" ht="15.75" customHeight="1" x14ac:dyDescent="0.25">
      <c r="B35" s="140"/>
      <c r="C35" s="140"/>
      <c r="D35" s="140"/>
      <c r="E35" s="140"/>
      <c r="F35" s="159"/>
      <c r="G35" s="159"/>
      <c r="H35" s="159"/>
      <c r="I35" s="159"/>
    </row>
    <row r="36" spans="1:9" ht="15.75" customHeight="1" x14ac:dyDescent="0.25"/>
    <row r="37" spans="1:9" ht="15.75" customHeight="1" x14ac:dyDescent="0.25"/>
    <row r="38" spans="1:9" ht="15.75" customHeight="1" x14ac:dyDescent="0.25"/>
    <row r="39" spans="1:9" ht="15.75" customHeight="1" x14ac:dyDescent="0.25"/>
    <row r="40" spans="1:9" ht="15.75" customHeight="1" x14ac:dyDescent="0.25"/>
    <row r="41" spans="1:9" ht="15.75" customHeight="1" x14ac:dyDescent="0.25"/>
    <row r="42" spans="1:9" ht="15.75" customHeight="1" x14ac:dyDescent="0.25"/>
    <row r="43" spans="1:9" ht="15.75" customHeight="1" x14ac:dyDescent="0.25"/>
    <row r="44" spans="1:9" ht="15.75" customHeight="1" x14ac:dyDescent="0.25"/>
    <row r="45" spans="1:9" ht="15.75" customHeight="1" x14ac:dyDescent="0.25"/>
    <row r="46" spans="1:9" ht="15.75" customHeight="1" x14ac:dyDescent="0.25"/>
    <row r="47" spans="1:9" ht="15.75" customHeight="1" x14ac:dyDescent="0.25"/>
    <row r="48" spans="1:9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6" ht="36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37.5" customHeight="1" x14ac:dyDescent="0.25"/>
    <row r="65" ht="18" customHeight="1" x14ac:dyDescent="0.25"/>
    <row r="69" ht="18" customHeight="1" x14ac:dyDescent="0.25"/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6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D447-CB65-4E69-8525-F7D225BB3ADB}">
  <sheetPr>
    <tabColor theme="9" tint="0.59999389629810485"/>
  </sheetPr>
  <dimension ref="A1:J48"/>
  <sheetViews>
    <sheetView zoomScale="80" zoomScaleNormal="80" workbookViewId="0">
      <selection activeCell="J30" sqref="J30"/>
    </sheetView>
  </sheetViews>
  <sheetFormatPr defaultRowHeight="16.5" x14ac:dyDescent="0.25"/>
  <cols>
    <col min="1" max="1" width="64.5703125" style="125" customWidth="1"/>
    <col min="2" max="2" width="13" style="125" customWidth="1"/>
    <col min="3" max="3" width="10.28515625" style="125" customWidth="1"/>
    <col min="4" max="4" width="12.85546875" style="125" customWidth="1"/>
    <col min="5" max="5" width="13.7109375" style="125" customWidth="1"/>
    <col min="6" max="6" width="15.7109375" style="125" customWidth="1"/>
    <col min="7" max="7" width="15.5703125" style="125" customWidth="1"/>
    <col min="8" max="9" width="15.7109375" style="125" customWidth="1"/>
    <col min="10" max="11" width="15.85546875" style="125" customWidth="1"/>
    <col min="12" max="16384" width="9.140625" style="125"/>
  </cols>
  <sheetData>
    <row r="1" spans="1:9" x14ac:dyDescent="0.25">
      <c r="H1" s="253" t="s">
        <v>337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5" t="s">
        <v>334</v>
      </c>
    </row>
    <row r="5" spans="1:9" x14ac:dyDescent="0.25">
      <c r="A5" s="125" t="s">
        <v>318</v>
      </c>
    </row>
    <row r="6" spans="1:9" x14ac:dyDescent="0.25">
      <c r="B6" s="143"/>
      <c r="C6" s="143"/>
      <c r="D6" s="143"/>
      <c r="E6" s="190"/>
      <c r="F6" s="143"/>
      <c r="G6" s="143"/>
      <c r="H6" s="144"/>
      <c r="I6" s="143"/>
    </row>
    <row r="7" spans="1:9" ht="30" customHeight="1" x14ac:dyDescent="0.25">
      <c r="A7" s="278"/>
      <c r="B7" s="278" t="s">
        <v>3</v>
      </c>
      <c r="C7" s="277" t="s">
        <v>4</v>
      </c>
      <c r="D7" s="277"/>
      <c r="E7" s="277"/>
      <c r="F7" s="277" t="s">
        <v>2</v>
      </c>
      <c r="G7" s="277" t="s">
        <v>319</v>
      </c>
      <c r="H7" s="279" t="s">
        <v>5</v>
      </c>
      <c r="I7" s="280" t="s">
        <v>1</v>
      </c>
    </row>
    <row r="8" spans="1:9" ht="24" customHeight="1" x14ac:dyDescent="0.25">
      <c r="A8" s="278"/>
      <c r="B8" s="278"/>
      <c r="C8" s="275" t="s">
        <v>291</v>
      </c>
      <c r="D8" s="275" t="s">
        <v>292</v>
      </c>
      <c r="E8" s="277" t="s">
        <v>6</v>
      </c>
      <c r="F8" s="277"/>
      <c r="G8" s="277"/>
      <c r="H8" s="279"/>
      <c r="I8" s="280"/>
    </row>
    <row r="9" spans="1:9" ht="36.75" customHeight="1" x14ac:dyDescent="0.25">
      <c r="A9" s="278"/>
      <c r="B9" s="278"/>
      <c r="C9" s="276"/>
      <c r="D9" s="276"/>
      <c r="E9" s="277"/>
      <c r="F9" s="277"/>
      <c r="G9" s="277"/>
      <c r="H9" s="279"/>
      <c r="I9" s="280"/>
    </row>
    <row r="10" spans="1:9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s="128" customFormat="1" x14ac:dyDescent="0.25">
      <c r="A11" s="130" t="s">
        <v>0</v>
      </c>
      <c r="B11" s="177">
        <f>B12+B27+B43</f>
        <v>31</v>
      </c>
      <c r="C11" s="177"/>
      <c r="D11" s="177"/>
      <c r="E11" s="177">
        <f t="shared" ref="E11:I11" si="0">E12+E27+E43</f>
        <v>512</v>
      </c>
      <c r="F11" s="177"/>
      <c r="G11" s="177"/>
      <c r="H11" s="170">
        <f t="shared" si="0"/>
        <v>5799.8499999999985</v>
      </c>
      <c r="I11" s="170">
        <f t="shared" si="0"/>
        <v>7168.0599999999995</v>
      </c>
    </row>
    <row r="12" spans="1:9" ht="33" x14ac:dyDescent="0.25">
      <c r="A12" s="147" t="s">
        <v>239</v>
      </c>
      <c r="B12" s="179">
        <f>SUM(B13:B26)</f>
        <v>14</v>
      </c>
      <c r="C12" s="179"/>
      <c r="D12" s="179"/>
      <c r="E12" s="179">
        <f t="shared" ref="E12:I12" si="1">SUM(E13:E26)</f>
        <v>214</v>
      </c>
      <c r="F12" s="179"/>
      <c r="G12" s="179"/>
      <c r="H12" s="171">
        <f t="shared" si="1"/>
        <v>2893.8700000000003</v>
      </c>
      <c r="I12" s="171">
        <f t="shared" si="1"/>
        <v>3576.5299999999997</v>
      </c>
    </row>
    <row r="13" spans="1:9" x14ac:dyDescent="0.25">
      <c r="A13" s="131" t="s">
        <v>15</v>
      </c>
      <c r="B13" s="180">
        <v>1</v>
      </c>
      <c r="C13" s="188">
        <f>D13+E13</f>
        <v>200</v>
      </c>
      <c r="D13" s="180">
        <v>176</v>
      </c>
      <c r="E13" s="191">
        <v>24</v>
      </c>
      <c r="F13" s="172">
        <v>1190</v>
      </c>
      <c r="G13" s="213">
        <f>F13/D13</f>
        <v>6.7613636363636367</v>
      </c>
      <c r="H13" s="173">
        <f t="shared" ref="H13:H45" si="2">ROUND(E13*G13*2,2)</f>
        <v>324.55</v>
      </c>
      <c r="I13" s="172">
        <f>ROUND(H13*1.2359,2)</f>
        <v>401.11</v>
      </c>
    </row>
    <row r="14" spans="1:9" x14ac:dyDescent="0.25">
      <c r="A14" s="131" t="s">
        <v>15</v>
      </c>
      <c r="B14" s="180">
        <v>1</v>
      </c>
      <c r="C14" s="188">
        <f t="shared" ref="C14:C45" si="3">D14+E14</f>
        <v>188</v>
      </c>
      <c r="D14" s="180">
        <v>176</v>
      </c>
      <c r="E14" s="191">
        <v>12</v>
      </c>
      <c r="F14" s="172">
        <v>1190</v>
      </c>
      <c r="G14" s="213">
        <f t="shared" ref="G14:G26" si="4">F14/D14</f>
        <v>6.7613636363636367</v>
      </c>
      <c r="H14" s="173">
        <f t="shared" si="2"/>
        <v>162.27000000000001</v>
      </c>
      <c r="I14" s="172">
        <f t="shared" ref="I14:I23" si="5">ROUND(H14*1.2359,2)</f>
        <v>200.55</v>
      </c>
    </row>
    <row r="15" spans="1:9" x14ac:dyDescent="0.25">
      <c r="A15" s="131" t="s">
        <v>15</v>
      </c>
      <c r="B15" s="180">
        <v>1</v>
      </c>
      <c r="C15" s="188">
        <f t="shared" si="3"/>
        <v>188</v>
      </c>
      <c r="D15" s="180">
        <v>176</v>
      </c>
      <c r="E15" s="191">
        <v>12</v>
      </c>
      <c r="F15" s="172">
        <v>1190</v>
      </c>
      <c r="G15" s="213">
        <f t="shared" si="4"/>
        <v>6.7613636363636367</v>
      </c>
      <c r="H15" s="173">
        <f t="shared" si="2"/>
        <v>162.27000000000001</v>
      </c>
      <c r="I15" s="172">
        <f t="shared" si="5"/>
        <v>200.55</v>
      </c>
    </row>
    <row r="16" spans="1:9" x14ac:dyDescent="0.25">
      <c r="A16" s="131" t="s">
        <v>15</v>
      </c>
      <c r="B16" s="180">
        <v>1</v>
      </c>
      <c r="C16" s="188">
        <f t="shared" si="3"/>
        <v>178</v>
      </c>
      <c r="D16" s="180">
        <v>176</v>
      </c>
      <c r="E16" s="191">
        <v>2</v>
      </c>
      <c r="F16" s="172">
        <v>1190</v>
      </c>
      <c r="G16" s="213">
        <f t="shared" si="4"/>
        <v>6.7613636363636367</v>
      </c>
      <c r="H16" s="173">
        <f t="shared" si="2"/>
        <v>27.05</v>
      </c>
      <c r="I16" s="172">
        <f t="shared" si="5"/>
        <v>33.43</v>
      </c>
    </row>
    <row r="17" spans="1:10" x14ac:dyDescent="0.25">
      <c r="A17" s="131" t="s">
        <v>15</v>
      </c>
      <c r="B17" s="180">
        <v>1</v>
      </c>
      <c r="C17" s="188">
        <f t="shared" si="3"/>
        <v>190</v>
      </c>
      <c r="D17" s="180">
        <v>176</v>
      </c>
      <c r="E17" s="191">
        <v>14</v>
      </c>
      <c r="F17" s="172">
        <v>1190</v>
      </c>
      <c r="G17" s="213">
        <f t="shared" si="4"/>
        <v>6.7613636363636367</v>
      </c>
      <c r="H17" s="173">
        <f t="shared" si="2"/>
        <v>189.32</v>
      </c>
      <c r="I17" s="172">
        <f t="shared" si="5"/>
        <v>233.98</v>
      </c>
    </row>
    <row r="18" spans="1:10" x14ac:dyDescent="0.25">
      <c r="A18" s="131" t="s">
        <v>15</v>
      </c>
      <c r="B18" s="180">
        <v>1</v>
      </c>
      <c r="C18" s="188">
        <f t="shared" si="3"/>
        <v>188</v>
      </c>
      <c r="D18" s="180">
        <v>176</v>
      </c>
      <c r="E18" s="191">
        <v>12</v>
      </c>
      <c r="F18" s="172">
        <v>1190</v>
      </c>
      <c r="G18" s="213">
        <f t="shared" si="4"/>
        <v>6.7613636363636367</v>
      </c>
      <c r="H18" s="173">
        <f t="shared" si="2"/>
        <v>162.27000000000001</v>
      </c>
      <c r="I18" s="172">
        <f t="shared" si="5"/>
        <v>200.55</v>
      </c>
    </row>
    <row r="19" spans="1:10" x14ac:dyDescent="0.25">
      <c r="A19" s="131" t="s">
        <v>15</v>
      </c>
      <c r="B19" s="180">
        <v>1</v>
      </c>
      <c r="C19" s="188">
        <f t="shared" si="3"/>
        <v>200</v>
      </c>
      <c r="D19" s="180">
        <v>176</v>
      </c>
      <c r="E19" s="191">
        <v>24</v>
      </c>
      <c r="F19" s="172">
        <v>1190</v>
      </c>
      <c r="G19" s="213">
        <f t="shared" si="4"/>
        <v>6.7613636363636367</v>
      </c>
      <c r="H19" s="173">
        <f t="shared" si="2"/>
        <v>324.55</v>
      </c>
      <c r="I19" s="172">
        <f t="shared" si="5"/>
        <v>401.11</v>
      </c>
    </row>
    <row r="20" spans="1:10" x14ac:dyDescent="0.25">
      <c r="A20" s="131" t="s">
        <v>15</v>
      </c>
      <c r="B20" s="180">
        <v>1</v>
      </c>
      <c r="C20" s="188">
        <f t="shared" si="3"/>
        <v>198</v>
      </c>
      <c r="D20" s="180">
        <v>176</v>
      </c>
      <c r="E20" s="191">
        <v>22</v>
      </c>
      <c r="F20" s="172">
        <v>1190</v>
      </c>
      <c r="G20" s="213">
        <f t="shared" si="4"/>
        <v>6.7613636363636367</v>
      </c>
      <c r="H20" s="173">
        <f t="shared" si="2"/>
        <v>297.5</v>
      </c>
      <c r="I20" s="172">
        <f t="shared" si="5"/>
        <v>367.68</v>
      </c>
      <c r="J20" s="192"/>
    </row>
    <row r="21" spans="1:10" x14ac:dyDescent="0.25">
      <c r="A21" s="131" t="s">
        <v>15</v>
      </c>
      <c r="B21" s="180">
        <v>1</v>
      </c>
      <c r="C21" s="188">
        <f t="shared" si="3"/>
        <v>182</v>
      </c>
      <c r="D21" s="180">
        <v>176</v>
      </c>
      <c r="E21" s="191">
        <v>6</v>
      </c>
      <c r="F21" s="172">
        <v>1190</v>
      </c>
      <c r="G21" s="213">
        <f t="shared" si="4"/>
        <v>6.7613636363636367</v>
      </c>
      <c r="H21" s="173">
        <f t="shared" si="2"/>
        <v>81.14</v>
      </c>
      <c r="I21" s="172">
        <f t="shared" si="5"/>
        <v>100.28</v>
      </c>
    </row>
    <row r="22" spans="1:10" x14ac:dyDescent="0.25">
      <c r="A22" s="131" t="s">
        <v>15</v>
      </c>
      <c r="B22" s="180">
        <v>1</v>
      </c>
      <c r="C22" s="188">
        <f t="shared" si="3"/>
        <v>190</v>
      </c>
      <c r="D22" s="180">
        <v>176</v>
      </c>
      <c r="E22" s="191">
        <v>14</v>
      </c>
      <c r="F22" s="172">
        <v>1190</v>
      </c>
      <c r="G22" s="213">
        <f t="shared" si="4"/>
        <v>6.7613636363636367</v>
      </c>
      <c r="H22" s="173">
        <f t="shared" si="2"/>
        <v>189.32</v>
      </c>
      <c r="I22" s="172">
        <f t="shared" si="5"/>
        <v>233.98</v>
      </c>
    </row>
    <row r="23" spans="1:10" x14ac:dyDescent="0.25">
      <c r="A23" s="131" t="s">
        <v>15</v>
      </c>
      <c r="B23" s="180">
        <v>1</v>
      </c>
      <c r="C23" s="188">
        <f t="shared" si="3"/>
        <v>196</v>
      </c>
      <c r="D23" s="180">
        <v>176</v>
      </c>
      <c r="E23" s="191">
        <v>20</v>
      </c>
      <c r="F23" s="172">
        <v>1190</v>
      </c>
      <c r="G23" s="213">
        <f t="shared" si="4"/>
        <v>6.7613636363636367</v>
      </c>
      <c r="H23" s="173">
        <f t="shared" si="2"/>
        <v>270.45</v>
      </c>
      <c r="I23" s="172">
        <f t="shared" si="5"/>
        <v>334.25</v>
      </c>
    </row>
    <row r="24" spans="1:10" x14ac:dyDescent="0.25">
      <c r="A24" s="131" t="s">
        <v>15</v>
      </c>
      <c r="B24" s="180">
        <v>1</v>
      </c>
      <c r="C24" s="188">
        <f t="shared" si="3"/>
        <v>188</v>
      </c>
      <c r="D24" s="180">
        <v>176</v>
      </c>
      <c r="E24" s="191">
        <v>12</v>
      </c>
      <c r="F24" s="172">
        <v>1190</v>
      </c>
      <c r="G24" s="213">
        <f t="shared" si="4"/>
        <v>6.7613636363636367</v>
      </c>
      <c r="H24" s="173">
        <f t="shared" si="2"/>
        <v>162.27000000000001</v>
      </c>
      <c r="I24" s="172">
        <f>ROUND(H24*1.2359,2)</f>
        <v>200.55</v>
      </c>
    </row>
    <row r="25" spans="1:10" x14ac:dyDescent="0.25">
      <c r="A25" s="131" t="s">
        <v>15</v>
      </c>
      <c r="B25" s="180">
        <v>1</v>
      </c>
      <c r="C25" s="188">
        <f t="shared" si="3"/>
        <v>190</v>
      </c>
      <c r="D25" s="180">
        <v>176</v>
      </c>
      <c r="E25" s="191">
        <v>14</v>
      </c>
      <c r="F25" s="172">
        <v>1190</v>
      </c>
      <c r="G25" s="213">
        <f t="shared" si="4"/>
        <v>6.7613636363636367</v>
      </c>
      <c r="H25" s="173">
        <f t="shared" si="2"/>
        <v>189.32</v>
      </c>
      <c r="I25" s="172">
        <f t="shared" ref="I25:I26" si="6">ROUND(H25*1.2359,2)</f>
        <v>233.98</v>
      </c>
    </row>
    <row r="26" spans="1:10" x14ac:dyDescent="0.25">
      <c r="A26" s="131" t="s">
        <v>15</v>
      </c>
      <c r="B26" s="180">
        <v>1</v>
      </c>
      <c r="C26" s="188">
        <f t="shared" si="3"/>
        <v>202</v>
      </c>
      <c r="D26" s="180">
        <v>176</v>
      </c>
      <c r="E26" s="191">
        <v>26</v>
      </c>
      <c r="F26" s="172">
        <v>1190</v>
      </c>
      <c r="G26" s="213">
        <f t="shared" si="4"/>
        <v>6.7613636363636367</v>
      </c>
      <c r="H26" s="173">
        <f t="shared" si="2"/>
        <v>351.59</v>
      </c>
      <c r="I26" s="172">
        <f t="shared" si="6"/>
        <v>434.53</v>
      </c>
    </row>
    <row r="27" spans="1:10" ht="33" x14ac:dyDescent="0.25">
      <c r="A27" s="147" t="s">
        <v>251</v>
      </c>
      <c r="B27" s="179">
        <f>SUM(B28:B42)</f>
        <v>15</v>
      </c>
      <c r="C27" s="188"/>
      <c r="D27" s="179"/>
      <c r="E27" s="179">
        <f t="shared" ref="E27:I27" si="7">SUM(E28:E42)</f>
        <v>284</v>
      </c>
      <c r="F27" s="179"/>
      <c r="G27" s="212"/>
      <c r="H27" s="171">
        <f t="shared" si="7"/>
        <v>2788.2499999999991</v>
      </c>
      <c r="I27" s="171">
        <f t="shared" si="7"/>
        <v>3446.03</v>
      </c>
    </row>
    <row r="28" spans="1:10" x14ac:dyDescent="0.25">
      <c r="A28" s="131" t="s">
        <v>16</v>
      </c>
      <c r="B28" s="180">
        <v>1</v>
      </c>
      <c r="C28" s="188">
        <f t="shared" si="3"/>
        <v>200</v>
      </c>
      <c r="D28" s="180">
        <v>176</v>
      </c>
      <c r="E28" s="191">
        <v>24</v>
      </c>
      <c r="F28" s="172">
        <v>875</v>
      </c>
      <c r="G28" s="213">
        <f t="shared" ref="G28:G45" si="8">F28/D28</f>
        <v>4.9715909090909092</v>
      </c>
      <c r="H28" s="173">
        <f t="shared" si="2"/>
        <v>238.64</v>
      </c>
      <c r="I28" s="172">
        <f t="shared" ref="I28:I45" si="9">ROUND(H28*1.2359,2)</f>
        <v>294.94</v>
      </c>
    </row>
    <row r="29" spans="1:10" x14ac:dyDescent="0.25">
      <c r="A29" s="131" t="s">
        <v>16</v>
      </c>
      <c r="B29" s="180">
        <v>1</v>
      </c>
      <c r="C29" s="188">
        <f t="shared" si="3"/>
        <v>200</v>
      </c>
      <c r="D29" s="180">
        <v>176</v>
      </c>
      <c r="E29" s="191">
        <v>24</v>
      </c>
      <c r="F29" s="172">
        <v>875</v>
      </c>
      <c r="G29" s="213">
        <f t="shared" si="8"/>
        <v>4.9715909090909092</v>
      </c>
      <c r="H29" s="173">
        <f t="shared" si="2"/>
        <v>238.64</v>
      </c>
      <c r="I29" s="172">
        <f t="shared" si="9"/>
        <v>294.94</v>
      </c>
    </row>
    <row r="30" spans="1:10" x14ac:dyDescent="0.25">
      <c r="A30" s="131" t="s">
        <v>16</v>
      </c>
      <c r="B30" s="180">
        <v>1</v>
      </c>
      <c r="C30" s="188">
        <f t="shared" si="3"/>
        <v>192</v>
      </c>
      <c r="D30" s="180">
        <v>176</v>
      </c>
      <c r="E30" s="191">
        <v>16</v>
      </c>
      <c r="F30" s="172">
        <v>875</v>
      </c>
      <c r="G30" s="213">
        <f t="shared" si="8"/>
        <v>4.9715909090909092</v>
      </c>
      <c r="H30" s="173">
        <f t="shared" si="2"/>
        <v>159.09</v>
      </c>
      <c r="I30" s="172">
        <f t="shared" si="9"/>
        <v>196.62</v>
      </c>
    </row>
    <row r="31" spans="1:10" x14ac:dyDescent="0.25">
      <c r="A31" s="131" t="s">
        <v>16</v>
      </c>
      <c r="B31" s="180">
        <v>1</v>
      </c>
      <c r="C31" s="188">
        <f t="shared" si="3"/>
        <v>200</v>
      </c>
      <c r="D31" s="180">
        <v>176</v>
      </c>
      <c r="E31" s="191">
        <v>24</v>
      </c>
      <c r="F31" s="172">
        <v>875</v>
      </c>
      <c r="G31" s="213">
        <f t="shared" si="8"/>
        <v>4.9715909090909092</v>
      </c>
      <c r="H31" s="173">
        <f t="shared" si="2"/>
        <v>238.64</v>
      </c>
      <c r="I31" s="172">
        <f t="shared" si="9"/>
        <v>294.94</v>
      </c>
    </row>
    <row r="32" spans="1:10" x14ac:dyDescent="0.25">
      <c r="A32" s="131" t="s">
        <v>16</v>
      </c>
      <c r="B32" s="180">
        <v>1</v>
      </c>
      <c r="C32" s="188">
        <f t="shared" si="3"/>
        <v>184</v>
      </c>
      <c r="D32" s="180">
        <v>176</v>
      </c>
      <c r="E32" s="191">
        <v>8</v>
      </c>
      <c r="F32" s="172">
        <v>875</v>
      </c>
      <c r="G32" s="213">
        <f t="shared" si="8"/>
        <v>4.9715909090909092</v>
      </c>
      <c r="H32" s="173">
        <f t="shared" si="2"/>
        <v>79.55</v>
      </c>
      <c r="I32" s="172">
        <f t="shared" si="9"/>
        <v>98.32</v>
      </c>
    </row>
    <row r="33" spans="1:9" x14ac:dyDescent="0.25">
      <c r="A33" s="131" t="s">
        <v>16</v>
      </c>
      <c r="B33" s="180">
        <v>1</v>
      </c>
      <c r="C33" s="188">
        <f t="shared" si="3"/>
        <v>188</v>
      </c>
      <c r="D33" s="180">
        <v>176</v>
      </c>
      <c r="E33" s="191">
        <v>12</v>
      </c>
      <c r="F33" s="172">
        <v>875</v>
      </c>
      <c r="G33" s="213">
        <f t="shared" si="8"/>
        <v>4.9715909090909092</v>
      </c>
      <c r="H33" s="173">
        <f t="shared" si="2"/>
        <v>119.32</v>
      </c>
      <c r="I33" s="172">
        <f t="shared" si="9"/>
        <v>147.47</v>
      </c>
    </row>
    <row r="34" spans="1:9" x14ac:dyDescent="0.25">
      <c r="A34" s="131" t="s">
        <v>16</v>
      </c>
      <c r="B34" s="180">
        <v>1</v>
      </c>
      <c r="C34" s="188">
        <f t="shared" si="3"/>
        <v>188</v>
      </c>
      <c r="D34" s="180">
        <v>176</v>
      </c>
      <c r="E34" s="191">
        <v>12</v>
      </c>
      <c r="F34" s="172">
        <v>875</v>
      </c>
      <c r="G34" s="213">
        <f t="shared" si="8"/>
        <v>4.9715909090909092</v>
      </c>
      <c r="H34" s="173">
        <f t="shared" si="2"/>
        <v>119.32</v>
      </c>
      <c r="I34" s="172">
        <f t="shared" si="9"/>
        <v>147.47</v>
      </c>
    </row>
    <row r="35" spans="1:9" x14ac:dyDescent="0.25">
      <c r="A35" s="131" t="s">
        <v>16</v>
      </c>
      <c r="B35" s="180">
        <v>1</v>
      </c>
      <c r="C35" s="188">
        <f t="shared" si="3"/>
        <v>184</v>
      </c>
      <c r="D35" s="180">
        <v>176</v>
      </c>
      <c r="E35" s="191">
        <v>8</v>
      </c>
      <c r="F35" s="172">
        <v>875</v>
      </c>
      <c r="G35" s="213">
        <f t="shared" si="8"/>
        <v>4.9715909090909092</v>
      </c>
      <c r="H35" s="173">
        <f t="shared" si="2"/>
        <v>79.55</v>
      </c>
      <c r="I35" s="172">
        <f t="shared" si="9"/>
        <v>98.32</v>
      </c>
    </row>
    <row r="36" spans="1:9" x14ac:dyDescent="0.25">
      <c r="A36" s="131" t="s">
        <v>16</v>
      </c>
      <c r="B36" s="180">
        <v>1</v>
      </c>
      <c r="C36" s="188">
        <f t="shared" si="3"/>
        <v>188</v>
      </c>
      <c r="D36" s="180">
        <v>176</v>
      </c>
      <c r="E36" s="191">
        <v>12</v>
      </c>
      <c r="F36" s="172">
        <v>875</v>
      </c>
      <c r="G36" s="213">
        <f t="shared" si="8"/>
        <v>4.9715909090909092</v>
      </c>
      <c r="H36" s="173">
        <f t="shared" si="2"/>
        <v>119.32</v>
      </c>
      <c r="I36" s="172">
        <f t="shared" si="9"/>
        <v>147.47</v>
      </c>
    </row>
    <row r="37" spans="1:9" x14ac:dyDescent="0.25">
      <c r="A37" s="131" t="s">
        <v>16</v>
      </c>
      <c r="B37" s="180">
        <v>1</v>
      </c>
      <c r="C37" s="188">
        <f t="shared" si="3"/>
        <v>212</v>
      </c>
      <c r="D37" s="180">
        <v>176</v>
      </c>
      <c r="E37" s="191">
        <v>36</v>
      </c>
      <c r="F37" s="172">
        <v>875</v>
      </c>
      <c r="G37" s="213">
        <f t="shared" si="8"/>
        <v>4.9715909090909092</v>
      </c>
      <c r="H37" s="173">
        <f t="shared" si="2"/>
        <v>357.95</v>
      </c>
      <c r="I37" s="172">
        <f t="shared" si="9"/>
        <v>442.39</v>
      </c>
    </row>
    <row r="38" spans="1:9" x14ac:dyDescent="0.25">
      <c r="A38" s="131" t="s">
        <v>16</v>
      </c>
      <c r="B38" s="180">
        <v>1</v>
      </c>
      <c r="C38" s="188">
        <f t="shared" si="3"/>
        <v>192</v>
      </c>
      <c r="D38" s="180">
        <v>176</v>
      </c>
      <c r="E38" s="191">
        <v>16</v>
      </c>
      <c r="F38" s="172">
        <v>875</v>
      </c>
      <c r="G38" s="213">
        <f t="shared" si="8"/>
        <v>4.9715909090909092</v>
      </c>
      <c r="H38" s="173">
        <f t="shared" si="2"/>
        <v>159.09</v>
      </c>
      <c r="I38" s="172">
        <f t="shared" si="9"/>
        <v>196.62</v>
      </c>
    </row>
    <row r="39" spans="1:9" x14ac:dyDescent="0.25">
      <c r="A39" s="131" t="s">
        <v>16</v>
      </c>
      <c r="B39" s="180">
        <v>1</v>
      </c>
      <c r="C39" s="188">
        <f t="shared" si="3"/>
        <v>200</v>
      </c>
      <c r="D39" s="180">
        <v>176</v>
      </c>
      <c r="E39" s="191">
        <v>24</v>
      </c>
      <c r="F39" s="172">
        <v>875</v>
      </c>
      <c r="G39" s="213">
        <f t="shared" si="8"/>
        <v>4.9715909090909092</v>
      </c>
      <c r="H39" s="173">
        <f t="shared" si="2"/>
        <v>238.64</v>
      </c>
      <c r="I39" s="172">
        <f t="shared" si="9"/>
        <v>294.94</v>
      </c>
    </row>
    <row r="40" spans="1:9" x14ac:dyDescent="0.25">
      <c r="A40" s="131" t="s">
        <v>16</v>
      </c>
      <c r="B40" s="180">
        <v>1</v>
      </c>
      <c r="C40" s="188">
        <f t="shared" si="3"/>
        <v>212</v>
      </c>
      <c r="D40" s="180">
        <v>176</v>
      </c>
      <c r="E40" s="191">
        <v>36</v>
      </c>
      <c r="F40" s="172">
        <v>875</v>
      </c>
      <c r="G40" s="213">
        <f t="shared" si="8"/>
        <v>4.9715909090909092</v>
      </c>
      <c r="H40" s="173">
        <f t="shared" si="2"/>
        <v>357.95</v>
      </c>
      <c r="I40" s="172">
        <f t="shared" si="9"/>
        <v>442.39</v>
      </c>
    </row>
    <row r="41" spans="1:9" x14ac:dyDescent="0.25">
      <c r="A41" s="131" t="s">
        <v>16</v>
      </c>
      <c r="B41" s="180">
        <v>1</v>
      </c>
      <c r="C41" s="188">
        <f t="shared" si="3"/>
        <v>184</v>
      </c>
      <c r="D41" s="180">
        <v>176</v>
      </c>
      <c r="E41" s="191">
        <v>8</v>
      </c>
      <c r="F41" s="172">
        <v>777</v>
      </c>
      <c r="G41" s="213">
        <f t="shared" si="8"/>
        <v>4.4147727272727275</v>
      </c>
      <c r="H41" s="173">
        <f t="shared" si="2"/>
        <v>70.64</v>
      </c>
      <c r="I41" s="172">
        <f t="shared" si="9"/>
        <v>87.3</v>
      </c>
    </row>
    <row r="42" spans="1:9" x14ac:dyDescent="0.25">
      <c r="A42" s="131" t="s">
        <v>16</v>
      </c>
      <c r="B42" s="180">
        <v>1</v>
      </c>
      <c r="C42" s="188">
        <f t="shared" si="3"/>
        <v>200</v>
      </c>
      <c r="D42" s="180">
        <v>176</v>
      </c>
      <c r="E42" s="191">
        <v>24</v>
      </c>
      <c r="F42" s="172">
        <v>777</v>
      </c>
      <c r="G42" s="213">
        <f t="shared" si="8"/>
        <v>4.4147727272727275</v>
      </c>
      <c r="H42" s="173">
        <f t="shared" si="2"/>
        <v>211.91</v>
      </c>
      <c r="I42" s="172">
        <f t="shared" si="9"/>
        <v>261.89999999999998</v>
      </c>
    </row>
    <row r="43" spans="1:9" ht="33" x14ac:dyDescent="0.25">
      <c r="A43" s="147" t="s">
        <v>252</v>
      </c>
      <c r="B43" s="179">
        <f>SUM(B44:B45)</f>
        <v>2</v>
      </c>
      <c r="C43" s="188"/>
      <c r="D43" s="179"/>
      <c r="E43" s="179">
        <f t="shared" ref="E43:I43" si="10">SUM(E44:E45)</f>
        <v>14</v>
      </c>
      <c r="F43" s="179"/>
      <c r="G43" s="212"/>
      <c r="H43" s="171">
        <f t="shared" si="10"/>
        <v>117.72999999999999</v>
      </c>
      <c r="I43" s="171">
        <f t="shared" si="10"/>
        <v>145.5</v>
      </c>
    </row>
    <row r="44" spans="1:9" x14ac:dyDescent="0.25">
      <c r="A44" s="131" t="s">
        <v>17</v>
      </c>
      <c r="B44" s="180">
        <v>1</v>
      </c>
      <c r="C44" s="188">
        <f t="shared" si="3"/>
        <v>178</v>
      </c>
      <c r="D44" s="180">
        <v>176</v>
      </c>
      <c r="E44" s="191">
        <v>2</v>
      </c>
      <c r="F44" s="172">
        <v>740</v>
      </c>
      <c r="G44" s="213">
        <f t="shared" si="8"/>
        <v>4.2045454545454541</v>
      </c>
      <c r="H44" s="173">
        <f t="shared" si="2"/>
        <v>16.82</v>
      </c>
      <c r="I44" s="172">
        <f t="shared" si="9"/>
        <v>20.79</v>
      </c>
    </row>
    <row r="45" spans="1:9" x14ac:dyDescent="0.25">
      <c r="A45" s="131" t="s">
        <v>17</v>
      </c>
      <c r="B45" s="180">
        <v>1</v>
      </c>
      <c r="C45" s="188">
        <f t="shared" si="3"/>
        <v>188</v>
      </c>
      <c r="D45" s="180">
        <v>176</v>
      </c>
      <c r="E45" s="191">
        <v>12</v>
      </c>
      <c r="F45" s="172">
        <v>740</v>
      </c>
      <c r="G45" s="213">
        <f t="shared" si="8"/>
        <v>4.2045454545454541</v>
      </c>
      <c r="H45" s="173">
        <f t="shared" si="2"/>
        <v>100.91</v>
      </c>
      <c r="I45" s="172">
        <f t="shared" si="9"/>
        <v>124.71</v>
      </c>
    </row>
    <row r="46" spans="1:9" ht="15.75" customHeight="1" x14ac:dyDescent="0.25">
      <c r="B46" s="140"/>
      <c r="C46" s="140"/>
      <c r="D46" s="140"/>
      <c r="E46" s="140"/>
      <c r="F46" s="159"/>
      <c r="G46" s="159"/>
      <c r="H46" s="159"/>
      <c r="I46" s="159"/>
    </row>
    <row r="48" spans="1:9" ht="18" customHeight="1" x14ac:dyDescent="0.25"/>
  </sheetData>
  <mergeCells count="12"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57932-9886-4693-B1DC-AA869DE2E797}">
  <sheetPr>
    <tabColor theme="5" tint="0.59999389629810485"/>
  </sheetPr>
  <dimension ref="A1:K26"/>
  <sheetViews>
    <sheetView zoomScale="80" zoomScaleNormal="80" workbookViewId="0">
      <selection activeCell="N25" sqref="N25"/>
    </sheetView>
  </sheetViews>
  <sheetFormatPr defaultRowHeight="16.5" x14ac:dyDescent="0.25"/>
  <cols>
    <col min="1" max="1" width="62.7109375" style="2" customWidth="1"/>
    <col min="2" max="2" width="12" style="2" customWidth="1"/>
    <col min="3" max="3" width="10.140625" style="2" customWidth="1"/>
    <col min="4" max="4" width="14.7109375" style="2" customWidth="1"/>
    <col min="5" max="5" width="18.28515625" style="2" customWidth="1"/>
    <col min="6" max="6" width="12.85546875" style="2" customWidth="1"/>
    <col min="7" max="7" width="13.5703125" style="2" customWidth="1"/>
    <col min="8" max="9" width="15.7109375" style="2" customWidth="1"/>
    <col min="10" max="16384" width="9.140625" style="2"/>
  </cols>
  <sheetData>
    <row r="1" spans="1:11" x14ac:dyDescent="0.25">
      <c r="H1" s="281" t="s">
        <v>338</v>
      </c>
      <c r="I1" s="281"/>
    </row>
    <row r="2" spans="1:11" s="1" customFormat="1" ht="41.25" customHeight="1" x14ac:dyDescent="0.25">
      <c r="A2" s="218" t="s">
        <v>288</v>
      </c>
      <c r="B2" s="218"/>
      <c r="C2" s="218"/>
      <c r="D2" s="218"/>
      <c r="E2" s="218"/>
      <c r="F2" s="218"/>
      <c r="G2" s="218"/>
      <c r="H2" s="218"/>
      <c r="I2" s="218"/>
    </row>
    <row r="4" spans="1:11" x14ac:dyDescent="0.25">
      <c r="A4" s="2" t="s">
        <v>93</v>
      </c>
    </row>
    <row r="5" spans="1:11" x14ac:dyDescent="0.25">
      <c r="A5" s="2" t="s">
        <v>339</v>
      </c>
    </row>
    <row r="6" spans="1:11" x14ac:dyDescent="0.25">
      <c r="B6" s="184"/>
      <c r="C6" s="184"/>
      <c r="D6" s="184"/>
      <c r="E6" s="185"/>
      <c r="F6" s="184"/>
      <c r="G6" s="184"/>
      <c r="H6" s="183"/>
      <c r="I6" s="184"/>
    </row>
    <row r="7" spans="1:11" ht="26.25" customHeight="1" x14ac:dyDescent="0.25">
      <c r="A7" s="272"/>
      <c r="B7" s="272" t="s">
        <v>3</v>
      </c>
      <c r="C7" s="270" t="s">
        <v>4</v>
      </c>
      <c r="D7" s="270"/>
      <c r="E7" s="270"/>
      <c r="F7" s="270" t="s">
        <v>2</v>
      </c>
      <c r="G7" s="270" t="s">
        <v>304</v>
      </c>
      <c r="H7" s="273" t="s">
        <v>5</v>
      </c>
      <c r="I7" s="274" t="s">
        <v>1</v>
      </c>
    </row>
    <row r="8" spans="1:11" x14ac:dyDescent="0.25">
      <c r="A8" s="272"/>
      <c r="B8" s="272"/>
      <c r="C8" s="268" t="s">
        <v>291</v>
      </c>
      <c r="D8" s="268" t="s">
        <v>315</v>
      </c>
      <c r="E8" s="270" t="s">
        <v>6</v>
      </c>
      <c r="F8" s="270"/>
      <c r="G8" s="270"/>
      <c r="H8" s="273"/>
      <c r="I8" s="274"/>
    </row>
    <row r="9" spans="1:11" ht="46.5" customHeight="1" x14ac:dyDescent="0.25">
      <c r="A9" s="272"/>
      <c r="B9" s="272"/>
      <c r="C9" s="269"/>
      <c r="D9" s="269"/>
      <c r="E9" s="270"/>
      <c r="F9" s="270"/>
      <c r="G9" s="270"/>
      <c r="H9" s="273"/>
      <c r="I9" s="274"/>
    </row>
    <row r="10" spans="1:11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11" s="1" customFormat="1" x14ac:dyDescent="0.25">
      <c r="A11" s="3" t="s">
        <v>0</v>
      </c>
      <c r="B11" s="4">
        <f>B12+B14+B20+B23</f>
        <v>11</v>
      </c>
      <c r="C11" s="4"/>
      <c r="D11" s="4"/>
      <c r="E11" s="4">
        <f>E12+E14+E20+E23</f>
        <v>322</v>
      </c>
      <c r="F11" s="5"/>
      <c r="G11" s="5"/>
      <c r="H11" s="5">
        <f>H12+H14+H20+H23</f>
        <v>3166.56</v>
      </c>
      <c r="I11" s="5">
        <f>I12+I14+I20+I23</f>
        <v>3913.5600000000004</v>
      </c>
    </row>
    <row r="12" spans="1:11" ht="33" x14ac:dyDescent="0.25">
      <c r="A12" s="147" t="s">
        <v>171</v>
      </c>
      <c r="B12" s="9">
        <f>SUM(B13:B13)</f>
        <v>1</v>
      </c>
      <c r="C12" s="9"/>
      <c r="D12" s="9"/>
      <c r="E12" s="9">
        <f>SUM(E13:E13)</f>
        <v>24</v>
      </c>
      <c r="F12" s="9"/>
      <c r="G12" s="9"/>
      <c r="H12" s="10">
        <f>SUM(H13:H13)</f>
        <v>456</v>
      </c>
      <c r="I12" s="10">
        <f>SUM(I13:I13)</f>
        <v>563.57000000000005</v>
      </c>
    </row>
    <row r="13" spans="1:11" x14ac:dyDescent="0.25">
      <c r="A13" s="23" t="s">
        <v>94</v>
      </c>
      <c r="B13" s="8">
        <v>1</v>
      </c>
      <c r="C13" s="8">
        <f>D13+E13</f>
        <v>582</v>
      </c>
      <c r="D13" s="8">
        <v>558</v>
      </c>
      <c r="E13" s="11">
        <v>24</v>
      </c>
      <c r="F13" s="6"/>
      <c r="G13" s="6">
        <v>9.5</v>
      </c>
      <c r="H13" s="6">
        <f>ROUND(E13*G13*2,2)</f>
        <v>456</v>
      </c>
      <c r="I13" s="6">
        <f>ROUND(H13*1.2359,2)</f>
        <v>563.57000000000005</v>
      </c>
      <c r="K13" s="7"/>
    </row>
    <row r="14" spans="1:11" ht="33" x14ac:dyDescent="0.25">
      <c r="A14" s="147" t="s">
        <v>239</v>
      </c>
      <c r="B14" s="9">
        <f>SUM(B15:B19)</f>
        <v>5</v>
      </c>
      <c r="C14" s="9"/>
      <c r="D14" s="9"/>
      <c r="E14" s="9">
        <f>SUM(E15:E19)</f>
        <v>129</v>
      </c>
      <c r="F14" s="9"/>
      <c r="G14" s="9"/>
      <c r="H14" s="10">
        <f>SUM(H15:H19)</f>
        <v>1483.1999999999998</v>
      </c>
      <c r="I14" s="10">
        <f>SUM(I15:I19)</f>
        <v>1833.0900000000001</v>
      </c>
      <c r="K14" s="7"/>
    </row>
    <row r="15" spans="1:11" x14ac:dyDescent="0.25">
      <c r="A15" s="14" t="s">
        <v>15</v>
      </c>
      <c r="B15" s="8">
        <v>1</v>
      </c>
      <c r="C15" s="8">
        <f t="shared" ref="C15:C19" si="0">D15+E15</f>
        <v>696</v>
      </c>
      <c r="D15" s="8">
        <v>662</v>
      </c>
      <c r="E15" s="8">
        <v>34</v>
      </c>
      <c r="F15" s="6"/>
      <c r="G15" s="6">
        <v>5.4</v>
      </c>
      <c r="H15" s="6">
        <f>ROUND(E15*G15*2,2)</f>
        <v>367.2</v>
      </c>
      <c r="I15" s="6">
        <f t="shared" ref="I15:I19" si="1">ROUND(H15*1.2359,2)</f>
        <v>453.82</v>
      </c>
      <c r="K15" s="7"/>
    </row>
    <row r="16" spans="1:11" x14ac:dyDescent="0.25">
      <c r="A16" s="14" t="s">
        <v>15</v>
      </c>
      <c r="B16" s="8">
        <v>1</v>
      </c>
      <c r="C16" s="8">
        <f t="shared" si="0"/>
        <v>479</v>
      </c>
      <c r="D16" s="8">
        <v>431</v>
      </c>
      <c r="E16" s="8">
        <v>48</v>
      </c>
      <c r="F16" s="6"/>
      <c r="G16" s="6">
        <v>6.15</v>
      </c>
      <c r="H16" s="6">
        <f t="shared" ref="H16:H19" si="2">ROUND(E16*G16*2,2)</f>
        <v>590.4</v>
      </c>
      <c r="I16" s="6">
        <f t="shared" si="1"/>
        <v>729.68</v>
      </c>
      <c r="K16" s="7"/>
    </row>
    <row r="17" spans="1:11" x14ac:dyDescent="0.25">
      <c r="A17" s="14" t="s">
        <v>15</v>
      </c>
      <c r="B17" s="8">
        <v>1</v>
      </c>
      <c r="C17" s="8">
        <f>D17+E17</f>
        <v>321</v>
      </c>
      <c r="D17" s="8">
        <v>286</v>
      </c>
      <c r="E17" s="8">
        <v>35</v>
      </c>
      <c r="F17" s="6"/>
      <c r="G17" s="6">
        <v>5.4</v>
      </c>
      <c r="H17" s="6">
        <f t="shared" si="2"/>
        <v>378</v>
      </c>
      <c r="I17" s="6">
        <f t="shared" si="1"/>
        <v>467.17</v>
      </c>
      <c r="K17" s="7"/>
    </row>
    <row r="18" spans="1:11" x14ac:dyDescent="0.25">
      <c r="A18" s="14" t="s">
        <v>15</v>
      </c>
      <c r="B18" s="8">
        <v>1</v>
      </c>
      <c r="C18" s="8">
        <f t="shared" si="0"/>
        <v>600</v>
      </c>
      <c r="D18" s="8">
        <v>598</v>
      </c>
      <c r="E18" s="8">
        <v>2</v>
      </c>
      <c r="F18" s="6"/>
      <c r="G18" s="6">
        <v>6.15</v>
      </c>
      <c r="H18" s="6">
        <f t="shared" si="2"/>
        <v>24.6</v>
      </c>
      <c r="I18" s="6">
        <f t="shared" si="1"/>
        <v>30.4</v>
      </c>
      <c r="K18" s="7"/>
    </row>
    <row r="19" spans="1:11" x14ac:dyDescent="0.25">
      <c r="A19" s="14" t="s">
        <v>32</v>
      </c>
      <c r="B19" s="8">
        <v>1</v>
      </c>
      <c r="C19" s="8">
        <f t="shared" si="0"/>
        <v>664</v>
      </c>
      <c r="D19" s="8">
        <v>654</v>
      </c>
      <c r="E19" s="8">
        <v>10</v>
      </c>
      <c r="F19" s="6"/>
      <c r="G19" s="6">
        <v>6.15</v>
      </c>
      <c r="H19" s="6">
        <f t="shared" si="2"/>
        <v>123</v>
      </c>
      <c r="I19" s="6">
        <f t="shared" si="1"/>
        <v>152.02000000000001</v>
      </c>
      <c r="K19" s="7"/>
    </row>
    <row r="20" spans="1:11" ht="33" x14ac:dyDescent="0.25">
      <c r="A20" s="147" t="s">
        <v>251</v>
      </c>
      <c r="B20" s="9">
        <f>SUM(B21:B22)</f>
        <v>2</v>
      </c>
      <c r="C20" s="9"/>
      <c r="D20" s="9"/>
      <c r="E20" s="9">
        <f>SUM(E21:E22)</f>
        <v>49</v>
      </c>
      <c r="F20" s="10"/>
      <c r="G20" s="10"/>
      <c r="H20" s="10">
        <f>SUM(H21:H22)</f>
        <v>423.36</v>
      </c>
      <c r="I20" s="10">
        <f>SUM(I21:I22)</f>
        <v>523.23</v>
      </c>
      <c r="K20" s="7"/>
    </row>
    <row r="21" spans="1:11" x14ac:dyDescent="0.25">
      <c r="A21" s="14" t="s">
        <v>16</v>
      </c>
      <c r="B21" s="8">
        <v>1</v>
      </c>
      <c r="C21" s="8">
        <f t="shared" ref="C21:C22" si="3">D21+E21</f>
        <v>495</v>
      </c>
      <c r="D21" s="8">
        <v>471</v>
      </c>
      <c r="E21" s="8">
        <v>24</v>
      </c>
      <c r="F21" s="6"/>
      <c r="G21" s="6">
        <v>4.32</v>
      </c>
      <c r="H21" s="6">
        <f t="shared" ref="H21:H22" si="4">ROUND(E21*G21*2,2)</f>
        <v>207.36</v>
      </c>
      <c r="I21" s="6">
        <f t="shared" ref="I21:I22" si="5">ROUND(H21*1.2359,2)</f>
        <v>256.27999999999997</v>
      </c>
      <c r="K21" s="7"/>
    </row>
    <row r="22" spans="1:11" x14ac:dyDescent="0.25">
      <c r="A22" s="14" t="s">
        <v>16</v>
      </c>
      <c r="B22" s="8">
        <v>1</v>
      </c>
      <c r="C22" s="8">
        <f t="shared" si="3"/>
        <v>624</v>
      </c>
      <c r="D22" s="8">
        <v>599</v>
      </c>
      <c r="E22" s="8">
        <v>25</v>
      </c>
      <c r="F22" s="6"/>
      <c r="G22" s="6">
        <v>4.32</v>
      </c>
      <c r="H22" s="6">
        <f t="shared" si="4"/>
        <v>216</v>
      </c>
      <c r="I22" s="6">
        <f t="shared" si="5"/>
        <v>266.95</v>
      </c>
      <c r="K22" s="7"/>
    </row>
    <row r="23" spans="1:11" ht="33" x14ac:dyDescent="0.25">
      <c r="A23" s="147" t="s">
        <v>252</v>
      </c>
      <c r="B23" s="9">
        <f>SUM(B24:B26)</f>
        <v>3</v>
      </c>
      <c r="C23" s="9"/>
      <c r="D23" s="9"/>
      <c r="E23" s="9">
        <f>SUM(E24:E26)</f>
        <v>120</v>
      </c>
      <c r="F23" s="9"/>
      <c r="G23" s="9"/>
      <c r="H23" s="10">
        <f>SUM(H24:H26)</f>
        <v>804</v>
      </c>
      <c r="I23" s="10">
        <f>SUM(I24:I26)</f>
        <v>993.67000000000007</v>
      </c>
      <c r="K23" s="7"/>
    </row>
    <row r="24" spans="1:11" x14ac:dyDescent="0.25">
      <c r="A24" s="14" t="s">
        <v>17</v>
      </c>
      <c r="B24" s="8">
        <v>1</v>
      </c>
      <c r="C24" s="8">
        <f t="shared" ref="C24:C26" si="6">D24+E24</f>
        <v>646</v>
      </c>
      <c r="D24" s="8">
        <v>598</v>
      </c>
      <c r="E24" s="8">
        <v>48</v>
      </c>
      <c r="F24" s="6"/>
      <c r="G24" s="6">
        <v>3.35</v>
      </c>
      <c r="H24" s="6">
        <f t="shared" ref="H24:H26" si="7">ROUND(E24*G24*2,2)</f>
        <v>321.60000000000002</v>
      </c>
      <c r="I24" s="6">
        <f t="shared" ref="I24:I26" si="8">ROUND(H24*1.2359,2)</f>
        <v>397.47</v>
      </c>
      <c r="K24" s="7"/>
    </row>
    <row r="25" spans="1:11" x14ac:dyDescent="0.25">
      <c r="A25" s="14" t="s">
        <v>17</v>
      </c>
      <c r="B25" s="8">
        <v>1</v>
      </c>
      <c r="C25" s="8">
        <f t="shared" si="6"/>
        <v>567</v>
      </c>
      <c r="D25" s="8">
        <v>519</v>
      </c>
      <c r="E25" s="8">
        <v>48</v>
      </c>
      <c r="F25" s="6"/>
      <c r="G25" s="6">
        <v>3.35</v>
      </c>
      <c r="H25" s="6">
        <f t="shared" si="7"/>
        <v>321.60000000000002</v>
      </c>
      <c r="I25" s="6">
        <f t="shared" si="8"/>
        <v>397.47</v>
      </c>
      <c r="K25" s="7"/>
    </row>
    <row r="26" spans="1:11" x14ac:dyDescent="0.25">
      <c r="A26" s="14" t="s">
        <v>17</v>
      </c>
      <c r="B26" s="8">
        <v>1</v>
      </c>
      <c r="C26" s="8">
        <f t="shared" si="6"/>
        <v>566</v>
      </c>
      <c r="D26" s="8">
        <v>542</v>
      </c>
      <c r="E26" s="8">
        <v>24</v>
      </c>
      <c r="F26" s="6"/>
      <c r="G26" s="6">
        <v>3.35</v>
      </c>
      <c r="H26" s="6">
        <f t="shared" si="7"/>
        <v>160.80000000000001</v>
      </c>
      <c r="I26" s="6">
        <f t="shared" si="8"/>
        <v>198.73</v>
      </c>
      <c r="K26" s="7"/>
    </row>
  </sheetData>
  <mergeCells count="12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I24"/>
  <sheetViews>
    <sheetView zoomScale="80" zoomScaleNormal="80" workbookViewId="0">
      <selection activeCell="M23" sqref="M23"/>
    </sheetView>
  </sheetViews>
  <sheetFormatPr defaultColWidth="9.140625" defaultRowHeight="16.5" x14ac:dyDescent="0.25"/>
  <cols>
    <col min="1" max="1" width="60" style="125" customWidth="1"/>
    <col min="2" max="2" width="11.7109375" style="125" customWidth="1"/>
    <col min="3" max="3" width="10.28515625" style="125" customWidth="1"/>
    <col min="4" max="4" width="12.28515625" style="129" customWidth="1"/>
    <col min="5" max="5" width="13.5703125" style="129" customWidth="1"/>
    <col min="6" max="6" width="13.140625" style="125" customWidth="1"/>
    <col min="7" max="7" width="12.5703125" style="125" customWidth="1"/>
    <col min="8" max="9" width="16.5703125" style="125" customWidth="1"/>
    <col min="10" max="16384" width="9.140625" style="125"/>
  </cols>
  <sheetData>
    <row r="1" spans="1:9" x14ac:dyDescent="0.25">
      <c r="H1" s="253" t="s">
        <v>340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5" t="s">
        <v>341</v>
      </c>
    </row>
    <row r="5" spans="1:9" x14ac:dyDescent="0.25">
      <c r="A5" s="125" t="s">
        <v>342</v>
      </c>
    </row>
    <row r="6" spans="1:9" x14ac:dyDescent="0.25">
      <c r="B6" s="143"/>
      <c r="C6" s="143"/>
      <c r="D6" s="202"/>
      <c r="E6" s="203"/>
      <c r="F6" s="143"/>
      <c r="G6" s="143"/>
      <c r="H6" s="144"/>
      <c r="I6" s="143"/>
    </row>
    <row r="7" spans="1:9" ht="32.25" customHeight="1" x14ac:dyDescent="0.25">
      <c r="A7" s="278"/>
      <c r="B7" s="278" t="s">
        <v>3</v>
      </c>
      <c r="C7" s="277" t="s">
        <v>4</v>
      </c>
      <c r="D7" s="277"/>
      <c r="E7" s="277"/>
      <c r="F7" s="277" t="s">
        <v>2</v>
      </c>
      <c r="G7" s="277" t="s">
        <v>319</v>
      </c>
      <c r="H7" s="279" t="s">
        <v>5</v>
      </c>
      <c r="I7" s="280" t="s">
        <v>1</v>
      </c>
    </row>
    <row r="8" spans="1:9" ht="24" customHeight="1" x14ac:dyDescent="0.25">
      <c r="A8" s="278"/>
      <c r="B8" s="278"/>
      <c r="C8" s="275" t="s">
        <v>291</v>
      </c>
      <c r="D8" s="275" t="s">
        <v>292</v>
      </c>
      <c r="E8" s="277" t="s">
        <v>6</v>
      </c>
      <c r="F8" s="277"/>
      <c r="G8" s="277"/>
      <c r="H8" s="279"/>
      <c r="I8" s="280"/>
    </row>
    <row r="9" spans="1:9" ht="18.75" customHeight="1" x14ac:dyDescent="0.25">
      <c r="A9" s="278"/>
      <c r="B9" s="278"/>
      <c r="C9" s="276"/>
      <c r="D9" s="276"/>
      <c r="E9" s="277"/>
      <c r="F9" s="277"/>
      <c r="G9" s="277"/>
      <c r="H9" s="279"/>
      <c r="I9" s="280"/>
    </row>
    <row r="10" spans="1:9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x14ac:dyDescent="0.25">
      <c r="A11" s="130" t="s">
        <v>0</v>
      </c>
      <c r="B11" s="163">
        <f>B12+B19</f>
        <v>7</v>
      </c>
      <c r="C11" s="163"/>
      <c r="D11" s="163"/>
      <c r="E11" s="163">
        <f t="shared" ref="E11:I11" si="0">E12+E19</f>
        <v>67</v>
      </c>
      <c r="F11" s="163"/>
      <c r="G11" s="163"/>
      <c r="H11" s="153">
        <f t="shared" si="0"/>
        <v>744.00800000000004</v>
      </c>
      <c r="I11" s="153">
        <f t="shared" si="0"/>
        <v>919.52</v>
      </c>
    </row>
    <row r="12" spans="1:9" s="128" customFormat="1" x14ac:dyDescent="0.25">
      <c r="A12" s="199" t="s">
        <v>9</v>
      </c>
      <c r="B12" s="200">
        <f>B13+B16</f>
        <v>4</v>
      </c>
      <c r="C12" s="200"/>
      <c r="D12" s="200"/>
      <c r="E12" s="200">
        <f t="shared" ref="E12:I12" si="1">E13+E16</f>
        <v>40</v>
      </c>
      <c r="F12" s="200"/>
      <c r="G12" s="200"/>
      <c r="H12" s="204">
        <f t="shared" si="1"/>
        <v>486.68799999999999</v>
      </c>
      <c r="I12" s="204">
        <f t="shared" si="1"/>
        <v>601.49</v>
      </c>
    </row>
    <row r="13" spans="1:9" s="128" customFormat="1" ht="33" x14ac:dyDescent="0.25">
      <c r="A13" s="147" t="s">
        <v>239</v>
      </c>
      <c r="B13" s="165">
        <f>SUM(B14:B15)</f>
        <v>2</v>
      </c>
      <c r="C13" s="165"/>
      <c r="D13" s="201"/>
      <c r="E13" s="201">
        <f>SUM(E14:E15)</f>
        <v>16</v>
      </c>
      <c r="F13" s="155"/>
      <c r="G13" s="155"/>
      <c r="H13" s="155">
        <f>SUM(H14:H15)</f>
        <v>239.96799999999999</v>
      </c>
      <c r="I13" s="155">
        <f>SUM(I14:I15)</f>
        <v>296.57</v>
      </c>
    </row>
    <row r="14" spans="1:9" x14ac:dyDescent="0.25">
      <c r="A14" s="139" t="s">
        <v>13</v>
      </c>
      <c r="B14" s="166">
        <v>1</v>
      </c>
      <c r="C14" s="166">
        <f t="shared" ref="C14:C15" si="2">D14+E14</f>
        <v>151</v>
      </c>
      <c r="D14" s="167">
        <v>147</v>
      </c>
      <c r="E14" s="166">
        <v>4</v>
      </c>
      <c r="F14" s="157">
        <v>1103</v>
      </c>
      <c r="G14" s="158">
        <f t="shared" ref="G14:G15" si="3">ROUND(F14/147.08,3)</f>
        <v>7.4989999999999997</v>
      </c>
      <c r="H14" s="158">
        <f t="shared" ref="H14:H15" si="4">ROUND(E14*G14,3)*2</f>
        <v>59.991999999999997</v>
      </c>
      <c r="I14" s="158">
        <f t="shared" ref="I14:I15" si="5">ROUND(H14*1.2359,2)</f>
        <v>74.14</v>
      </c>
    </row>
    <row r="15" spans="1:9" x14ac:dyDescent="0.25">
      <c r="A15" s="139" t="s">
        <v>14</v>
      </c>
      <c r="B15" s="166">
        <v>1</v>
      </c>
      <c r="C15" s="166">
        <f t="shared" si="2"/>
        <v>159</v>
      </c>
      <c r="D15" s="167">
        <v>147</v>
      </c>
      <c r="E15" s="166">
        <v>12</v>
      </c>
      <c r="F15" s="157">
        <v>1103</v>
      </c>
      <c r="G15" s="158">
        <f t="shared" si="3"/>
        <v>7.4989999999999997</v>
      </c>
      <c r="H15" s="158">
        <f t="shared" si="4"/>
        <v>179.976</v>
      </c>
      <c r="I15" s="158">
        <f t="shared" si="5"/>
        <v>222.43</v>
      </c>
    </row>
    <row r="16" spans="1:9" s="128" customFormat="1" ht="33" x14ac:dyDescent="0.25">
      <c r="A16" s="195" t="s">
        <v>251</v>
      </c>
      <c r="B16" s="165">
        <f>SUM(B17:B18)</f>
        <v>2</v>
      </c>
      <c r="C16" s="165"/>
      <c r="D16" s="201"/>
      <c r="E16" s="201">
        <f>SUM(E17:E18)</f>
        <v>24</v>
      </c>
      <c r="F16" s="157"/>
      <c r="G16" s="155"/>
      <c r="H16" s="155">
        <f>SUM(H17:H18)</f>
        <v>246.72</v>
      </c>
      <c r="I16" s="155">
        <f>SUM(I17:I18)</f>
        <v>304.92</v>
      </c>
    </row>
    <row r="17" spans="1:9" x14ac:dyDescent="0.25">
      <c r="A17" s="139" t="s">
        <v>12</v>
      </c>
      <c r="B17" s="166">
        <v>1</v>
      </c>
      <c r="C17" s="166">
        <f t="shared" ref="C17" si="6">D17+E17</f>
        <v>159</v>
      </c>
      <c r="D17" s="167">
        <v>147</v>
      </c>
      <c r="E17" s="166">
        <v>12</v>
      </c>
      <c r="F17" s="157">
        <v>756</v>
      </c>
      <c r="G17" s="158">
        <f t="shared" ref="G17" si="7">ROUND(F17/147.08,3)</f>
        <v>5.14</v>
      </c>
      <c r="H17" s="158">
        <f t="shared" ref="H17" si="8">ROUND(E17*G17,3)*2</f>
        <v>123.36</v>
      </c>
      <c r="I17" s="158">
        <f t="shared" ref="I17" si="9">ROUND(H17*1.2359,2)</f>
        <v>152.46</v>
      </c>
    </row>
    <row r="18" spans="1:9" x14ac:dyDescent="0.25">
      <c r="A18" s="139" t="s">
        <v>12</v>
      </c>
      <c r="B18" s="166">
        <v>1</v>
      </c>
      <c r="C18" s="166">
        <f t="shared" ref="C18" si="10">D18+E18</f>
        <v>159</v>
      </c>
      <c r="D18" s="167">
        <v>147</v>
      </c>
      <c r="E18" s="166">
        <v>12</v>
      </c>
      <c r="F18" s="157">
        <v>756</v>
      </c>
      <c r="G18" s="158">
        <f t="shared" ref="G18" si="11">ROUND(F18/147.08,3)</f>
        <v>5.14</v>
      </c>
      <c r="H18" s="158">
        <f t="shared" ref="H18" si="12">ROUND(E18*G18,3)*2</f>
        <v>123.36</v>
      </c>
      <c r="I18" s="158">
        <f t="shared" ref="I18" si="13">ROUND(H18*1.2359,2)</f>
        <v>152.46</v>
      </c>
    </row>
    <row r="19" spans="1:9" x14ac:dyDescent="0.25">
      <c r="A19" s="199" t="s">
        <v>7</v>
      </c>
      <c r="B19" s="164">
        <f>B20+B23</f>
        <v>3</v>
      </c>
      <c r="C19" s="164"/>
      <c r="D19" s="164"/>
      <c r="E19" s="164">
        <f t="shared" ref="E19:I19" si="14">E20+E23</f>
        <v>27</v>
      </c>
      <c r="F19" s="164"/>
      <c r="G19" s="164"/>
      <c r="H19" s="154">
        <f t="shared" si="14"/>
        <v>257.32</v>
      </c>
      <c r="I19" s="154">
        <f t="shared" si="14"/>
        <v>318.02999999999997</v>
      </c>
    </row>
    <row r="20" spans="1:9" ht="33" x14ac:dyDescent="0.25">
      <c r="A20" s="196" t="s">
        <v>251</v>
      </c>
      <c r="B20" s="165">
        <f>SUM(B21:B22)</f>
        <v>2</v>
      </c>
      <c r="C20" s="165"/>
      <c r="D20" s="165"/>
      <c r="E20" s="165">
        <f>SUM(E21:E22)</f>
        <v>19</v>
      </c>
      <c r="F20" s="157"/>
      <c r="G20" s="155"/>
      <c r="H20" s="155">
        <f>SUM(H21:H22)</f>
        <v>195.32</v>
      </c>
      <c r="I20" s="155">
        <f>SUM(I21:I22)</f>
        <v>241.4</v>
      </c>
    </row>
    <row r="21" spans="1:9" x14ac:dyDescent="0.25">
      <c r="A21" s="139" t="s">
        <v>10</v>
      </c>
      <c r="B21" s="166">
        <v>1</v>
      </c>
      <c r="C21" s="166">
        <f t="shared" ref="C21" si="15">D21+E21</f>
        <v>163</v>
      </c>
      <c r="D21" s="167">
        <v>147</v>
      </c>
      <c r="E21" s="166">
        <v>16</v>
      </c>
      <c r="F21" s="157">
        <v>756</v>
      </c>
      <c r="G21" s="158">
        <f>ROUND(F21/147.08,3)</f>
        <v>5.14</v>
      </c>
      <c r="H21" s="158">
        <f t="shared" ref="H21" si="16">ROUND(E21*G21,3)*2</f>
        <v>164.48</v>
      </c>
      <c r="I21" s="158">
        <f t="shared" ref="I21" si="17">ROUND(H21*1.2359,2)</f>
        <v>203.28</v>
      </c>
    </row>
    <row r="22" spans="1:9" x14ac:dyDescent="0.25">
      <c r="A22" s="139" t="s">
        <v>10</v>
      </c>
      <c r="B22" s="166">
        <v>1</v>
      </c>
      <c r="C22" s="166">
        <f t="shared" ref="C22" si="18">D22+E22</f>
        <v>150</v>
      </c>
      <c r="D22" s="167">
        <v>147</v>
      </c>
      <c r="E22" s="166">
        <v>3</v>
      </c>
      <c r="F22" s="157">
        <v>756</v>
      </c>
      <c r="G22" s="158">
        <f t="shared" ref="G22" si="19">ROUND(F22/147.08,3)</f>
        <v>5.14</v>
      </c>
      <c r="H22" s="158">
        <f t="shared" ref="H22" si="20">ROUND(E22*G22,3)*2</f>
        <v>30.84</v>
      </c>
      <c r="I22" s="158">
        <f t="shared" ref="I22" si="21">ROUND(H22*1.2359,2)</f>
        <v>38.119999999999997</v>
      </c>
    </row>
    <row r="23" spans="1:9" ht="33" x14ac:dyDescent="0.25">
      <c r="A23" s="196" t="s">
        <v>252</v>
      </c>
      <c r="B23" s="165">
        <f>SUM(B24:B24)</f>
        <v>1</v>
      </c>
      <c r="C23" s="165"/>
      <c r="D23" s="165"/>
      <c r="E23" s="165">
        <f>SUM(E24:E24)</f>
        <v>8</v>
      </c>
      <c r="F23" s="157"/>
      <c r="G23" s="155"/>
      <c r="H23" s="155">
        <f>SUM(H24:H24)</f>
        <v>62</v>
      </c>
      <c r="I23" s="155">
        <f>SUM(I24:I24)</f>
        <v>76.63</v>
      </c>
    </row>
    <row r="24" spans="1:9" x14ac:dyDescent="0.25">
      <c r="A24" s="139" t="s">
        <v>11</v>
      </c>
      <c r="B24" s="166">
        <v>1</v>
      </c>
      <c r="C24" s="166">
        <f>D24+E24</f>
        <v>155</v>
      </c>
      <c r="D24" s="166">
        <v>147</v>
      </c>
      <c r="E24" s="166">
        <v>8</v>
      </c>
      <c r="F24" s="157">
        <v>570</v>
      </c>
      <c r="G24" s="158">
        <f>ROUND(F24/147.08,3)</f>
        <v>3.875</v>
      </c>
      <c r="H24" s="158">
        <f>ROUND(E24*G24,3)*2</f>
        <v>62</v>
      </c>
      <c r="I24" s="158">
        <f t="shared" ref="I24" si="22">ROUND(H24*1.2359,2)</f>
        <v>76.63</v>
      </c>
    </row>
  </sheetData>
  <mergeCells count="12">
    <mergeCell ref="H7:H9"/>
    <mergeCell ref="A2:I2"/>
    <mergeCell ref="H1:I1"/>
    <mergeCell ref="B7:B9"/>
    <mergeCell ref="C7:E7"/>
    <mergeCell ref="I7:I9"/>
    <mergeCell ref="C8:C9"/>
    <mergeCell ref="D8:D9"/>
    <mergeCell ref="E8:E9"/>
    <mergeCell ref="A7:A9"/>
    <mergeCell ref="F7:F9"/>
    <mergeCell ref="G7:G9"/>
  </mergeCells>
  <phoneticPr fontId="12" type="noConversion"/>
  <pageMargins left="0.31496062992125984" right="0.31496062992125984" top="0.55118110236220474" bottom="0.35433070866141736" header="0.31496062992125984" footer="0.31496062992125984"/>
  <pageSetup paperSize="9" scale="5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F3157-098E-4756-A3F8-D357AA4EF023}">
  <sheetPr>
    <tabColor theme="9" tint="0.59999389629810485"/>
  </sheetPr>
  <dimension ref="A1:I54"/>
  <sheetViews>
    <sheetView zoomScale="80" zoomScaleNormal="80" workbookViewId="0">
      <selection activeCell="A54" sqref="A54:B54"/>
    </sheetView>
  </sheetViews>
  <sheetFormatPr defaultColWidth="9.140625" defaultRowHeight="16.5" x14ac:dyDescent="0.25"/>
  <cols>
    <col min="1" max="1" width="67.140625" style="125" customWidth="1"/>
    <col min="2" max="2" width="13" style="125" customWidth="1"/>
    <col min="3" max="3" width="9.5703125" style="125" customWidth="1"/>
    <col min="4" max="4" width="13.42578125" style="129" customWidth="1"/>
    <col min="5" max="5" width="14" style="129" customWidth="1"/>
    <col min="6" max="7" width="13.42578125" style="125" customWidth="1"/>
    <col min="8" max="9" width="16.42578125" style="125" customWidth="1"/>
    <col min="10" max="16384" width="9.140625" style="125"/>
  </cols>
  <sheetData>
    <row r="1" spans="1:9" x14ac:dyDescent="0.25">
      <c r="H1" s="253" t="s">
        <v>343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5" t="s">
        <v>341</v>
      </c>
    </row>
    <row r="5" spans="1:9" x14ac:dyDescent="0.25">
      <c r="A5" s="125" t="s">
        <v>314</v>
      </c>
    </row>
    <row r="6" spans="1:9" x14ac:dyDescent="0.25">
      <c r="B6" s="143"/>
      <c r="C6" s="143"/>
      <c r="D6" s="202"/>
      <c r="E6" s="203"/>
      <c r="F6" s="143"/>
      <c r="G6" s="143"/>
      <c r="H6" s="144"/>
      <c r="I6" s="143"/>
    </row>
    <row r="7" spans="1:9" ht="26.25" customHeight="1" x14ac:dyDescent="0.25">
      <c r="A7" s="278"/>
      <c r="B7" s="278" t="s">
        <v>3</v>
      </c>
      <c r="C7" s="277" t="s">
        <v>4</v>
      </c>
      <c r="D7" s="277"/>
      <c r="E7" s="277"/>
      <c r="F7" s="277" t="s">
        <v>2</v>
      </c>
      <c r="G7" s="277" t="s">
        <v>319</v>
      </c>
      <c r="H7" s="279" t="s">
        <v>5</v>
      </c>
      <c r="I7" s="280" t="s">
        <v>1</v>
      </c>
    </row>
    <row r="8" spans="1:9" ht="24" customHeight="1" x14ac:dyDescent="0.25">
      <c r="A8" s="278"/>
      <c r="B8" s="278"/>
      <c r="C8" s="275" t="s">
        <v>291</v>
      </c>
      <c r="D8" s="275" t="s">
        <v>315</v>
      </c>
      <c r="E8" s="277" t="s">
        <v>6</v>
      </c>
      <c r="F8" s="277"/>
      <c r="G8" s="277"/>
      <c r="H8" s="279"/>
      <c r="I8" s="280"/>
    </row>
    <row r="9" spans="1:9" ht="15.75" customHeight="1" x14ac:dyDescent="0.25">
      <c r="A9" s="278"/>
      <c r="B9" s="278"/>
      <c r="C9" s="276"/>
      <c r="D9" s="276"/>
      <c r="E9" s="277"/>
      <c r="F9" s="277"/>
      <c r="G9" s="277"/>
      <c r="H9" s="279"/>
      <c r="I9" s="280"/>
    </row>
    <row r="10" spans="1:9" ht="15" customHeight="1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x14ac:dyDescent="0.25">
      <c r="A11" s="130" t="s">
        <v>0</v>
      </c>
      <c r="B11" s="177">
        <f>B12+B42</f>
        <v>35</v>
      </c>
      <c r="C11" s="193"/>
      <c r="D11" s="177"/>
      <c r="E11" s="177">
        <f>E12+E42</f>
        <v>582</v>
      </c>
      <c r="F11" s="177"/>
      <c r="G11" s="177"/>
      <c r="H11" s="170">
        <f>H12+H42</f>
        <v>6986.4480000000003</v>
      </c>
      <c r="I11" s="170">
        <f>I12+I42</f>
        <v>8624.09</v>
      </c>
    </row>
    <row r="12" spans="1:9" s="128" customFormat="1" x14ac:dyDescent="0.25">
      <c r="A12" s="199" t="s">
        <v>9</v>
      </c>
      <c r="B12" s="200">
        <f>B13+B25</f>
        <v>27</v>
      </c>
      <c r="C12" s="200"/>
      <c r="D12" s="200"/>
      <c r="E12" s="200">
        <f t="shared" ref="E12:I12" si="0">E13+E25</f>
        <v>457</v>
      </c>
      <c r="F12" s="200"/>
      <c r="G12" s="200"/>
      <c r="H12" s="204">
        <f t="shared" si="0"/>
        <v>5489.84</v>
      </c>
      <c r="I12" s="204">
        <f t="shared" si="0"/>
        <v>6774.43</v>
      </c>
    </row>
    <row r="13" spans="1:9" s="128" customFormat="1" ht="33" x14ac:dyDescent="0.25">
      <c r="A13" s="147" t="s">
        <v>239</v>
      </c>
      <c r="B13" s="179">
        <f>SUM(B14:B24)</f>
        <v>11</v>
      </c>
      <c r="C13" s="179"/>
      <c r="D13" s="186"/>
      <c r="E13" s="186">
        <f>SUM(E14:E24)</f>
        <v>169</v>
      </c>
      <c r="F13" s="205"/>
      <c r="G13" s="205"/>
      <c r="H13" s="171">
        <f>SUM(H14:H24)</f>
        <v>2525.4560000000001</v>
      </c>
      <c r="I13" s="171">
        <f>SUM(I14:I24)</f>
        <v>3121.2</v>
      </c>
    </row>
    <row r="14" spans="1:9" x14ac:dyDescent="0.25">
      <c r="A14" s="139" t="s">
        <v>70</v>
      </c>
      <c r="B14" s="180">
        <v>1</v>
      </c>
      <c r="C14" s="180">
        <f t="shared" ref="C14:C24" si="1">D14+E14</f>
        <v>173</v>
      </c>
      <c r="D14" s="181">
        <v>161</v>
      </c>
      <c r="E14" s="180">
        <v>12</v>
      </c>
      <c r="F14" s="172">
        <v>1103</v>
      </c>
      <c r="G14" s="173">
        <f t="shared" ref="G14:G24" si="2">ROUND(F14/147.08,3)</f>
        <v>7.4989999999999997</v>
      </c>
      <c r="H14" s="173">
        <f t="shared" ref="H14:H24" si="3">ROUND(E14*G14,3)*2</f>
        <v>179.976</v>
      </c>
      <c r="I14" s="173">
        <f t="shared" ref="I14:I24" si="4">ROUND(H14*1.2359,2)</f>
        <v>222.43</v>
      </c>
    </row>
    <row r="15" spans="1:9" x14ac:dyDescent="0.25">
      <c r="A15" s="139" t="s">
        <v>71</v>
      </c>
      <c r="B15" s="180">
        <v>1</v>
      </c>
      <c r="C15" s="180">
        <f t="shared" si="1"/>
        <v>173</v>
      </c>
      <c r="D15" s="181">
        <v>161</v>
      </c>
      <c r="E15" s="180">
        <v>12</v>
      </c>
      <c r="F15" s="172">
        <v>1086</v>
      </c>
      <c r="G15" s="173">
        <f t="shared" si="2"/>
        <v>7.3840000000000003</v>
      </c>
      <c r="H15" s="173">
        <f t="shared" si="3"/>
        <v>177.21600000000001</v>
      </c>
      <c r="I15" s="173">
        <f t="shared" si="4"/>
        <v>219.02</v>
      </c>
    </row>
    <row r="16" spans="1:9" x14ac:dyDescent="0.25">
      <c r="A16" s="139" t="s">
        <v>72</v>
      </c>
      <c r="B16" s="180">
        <v>1</v>
      </c>
      <c r="C16" s="180">
        <f t="shared" si="1"/>
        <v>173</v>
      </c>
      <c r="D16" s="181">
        <v>161</v>
      </c>
      <c r="E16" s="180">
        <v>12</v>
      </c>
      <c r="F16" s="172">
        <v>1086</v>
      </c>
      <c r="G16" s="173">
        <f t="shared" si="2"/>
        <v>7.3840000000000003</v>
      </c>
      <c r="H16" s="173">
        <f t="shared" si="3"/>
        <v>177.21600000000001</v>
      </c>
      <c r="I16" s="173">
        <f t="shared" si="4"/>
        <v>219.02</v>
      </c>
    </row>
    <row r="17" spans="1:9" x14ac:dyDescent="0.25">
      <c r="A17" s="139" t="s">
        <v>73</v>
      </c>
      <c r="B17" s="180">
        <v>1</v>
      </c>
      <c r="C17" s="180">
        <f t="shared" si="1"/>
        <v>185</v>
      </c>
      <c r="D17" s="181">
        <v>161</v>
      </c>
      <c r="E17" s="180">
        <v>24</v>
      </c>
      <c r="F17" s="172">
        <v>1103</v>
      </c>
      <c r="G17" s="173">
        <f t="shared" si="2"/>
        <v>7.4989999999999997</v>
      </c>
      <c r="H17" s="173">
        <f t="shared" si="3"/>
        <v>359.952</v>
      </c>
      <c r="I17" s="173">
        <f t="shared" si="4"/>
        <v>444.86</v>
      </c>
    </row>
    <row r="18" spans="1:9" x14ac:dyDescent="0.25">
      <c r="A18" s="139" t="s">
        <v>74</v>
      </c>
      <c r="B18" s="180">
        <v>1</v>
      </c>
      <c r="C18" s="180">
        <f t="shared" si="1"/>
        <v>173</v>
      </c>
      <c r="D18" s="181">
        <v>161</v>
      </c>
      <c r="E18" s="180">
        <v>12</v>
      </c>
      <c r="F18" s="172">
        <v>1103</v>
      </c>
      <c r="G18" s="173">
        <f t="shared" si="2"/>
        <v>7.4989999999999997</v>
      </c>
      <c r="H18" s="173">
        <f t="shared" si="3"/>
        <v>179.976</v>
      </c>
      <c r="I18" s="173">
        <f t="shared" si="4"/>
        <v>222.43</v>
      </c>
    </row>
    <row r="19" spans="1:9" x14ac:dyDescent="0.25">
      <c r="A19" s="139" t="s">
        <v>75</v>
      </c>
      <c r="B19" s="180">
        <v>1</v>
      </c>
      <c r="C19" s="180">
        <f t="shared" si="1"/>
        <v>197</v>
      </c>
      <c r="D19" s="181">
        <v>161</v>
      </c>
      <c r="E19" s="180">
        <v>36</v>
      </c>
      <c r="F19" s="172">
        <v>1103</v>
      </c>
      <c r="G19" s="173">
        <f t="shared" si="2"/>
        <v>7.4989999999999997</v>
      </c>
      <c r="H19" s="173">
        <f t="shared" si="3"/>
        <v>539.928</v>
      </c>
      <c r="I19" s="173">
        <f t="shared" si="4"/>
        <v>667.3</v>
      </c>
    </row>
    <row r="20" spans="1:9" x14ac:dyDescent="0.25">
      <c r="A20" s="139" t="s">
        <v>76</v>
      </c>
      <c r="B20" s="180">
        <v>1</v>
      </c>
      <c r="C20" s="180">
        <f t="shared" si="1"/>
        <v>169</v>
      </c>
      <c r="D20" s="181">
        <v>161</v>
      </c>
      <c r="E20" s="180">
        <v>8</v>
      </c>
      <c r="F20" s="172">
        <v>1103</v>
      </c>
      <c r="G20" s="173">
        <f t="shared" si="2"/>
        <v>7.4989999999999997</v>
      </c>
      <c r="H20" s="173">
        <f t="shared" si="3"/>
        <v>119.98399999999999</v>
      </c>
      <c r="I20" s="173">
        <f t="shared" si="4"/>
        <v>148.29</v>
      </c>
    </row>
    <row r="21" spans="1:9" x14ac:dyDescent="0.25">
      <c r="A21" s="139" t="s">
        <v>77</v>
      </c>
      <c r="B21" s="180">
        <v>1</v>
      </c>
      <c r="C21" s="180">
        <f t="shared" si="1"/>
        <v>173</v>
      </c>
      <c r="D21" s="181">
        <v>161</v>
      </c>
      <c r="E21" s="180">
        <v>12</v>
      </c>
      <c r="F21" s="172">
        <v>1086</v>
      </c>
      <c r="G21" s="173">
        <f t="shared" si="2"/>
        <v>7.3840000000000003</v>
      </c>
      <c r="H21" s="173">
        <f t="shared" si="3"/>
        <v>177.21600000000001</v>
      </c>
      <c r="I21" s="173">
        <f t="shared" si="4"/>
        <v>219.02</v>
      </c>
    </row>
    <row r="22" spans="1:9" x14ac:dyDescent="0.25">
      <c r="A22" s="139" t="s">
        <v>78</v>
      </c>
      <c r="B22" s="180">
        <v>1</v>
      </c>
      <c r="C22" s="180">
        <f t="shared" si="1"/>
        <v>173</v>
      </c>
      <c r="D22" s="181">
        <v>161</v>
      </c>
      <c r="E22" s="180">
        <v>12</v>
      </c>
      <c r="F22" s="172">
        <v>1032</v>
      </c>
      <c r="G22" s="173">
        <f t="shared" si="2"/>
        <v>7.0170000000000003</v>
      </c>
      <c r="H22" s="173">
        <f t="shared" si="3"/>
        <v>168.40799999999999</v>
      </c>
      <c r="I22" s="173">
        <f t="shared" si="4"/>
        <v>208.14</v>
      </c>
    </row>
    <row r="23" spans="1:9" x14ac:dyDescent="0.25">
      <c r="A23" s="139" t="s">
        <v>79</v>
      </c>
      <c r="B23" s="180">
        <v>1</v>
      </c>
      <c r="C23" s="180">
        <f t="shared" si="1"/>
        <v>173</v>
      </c>
      <c r="D23" s="181">
        <v>161</v>
      </c>
      <c r="E23" s="180">
        <v>12</v>
      </c>
      <c r="F23" s="172">
        <v>1103</v>
      </c>
      <c r="G23" s="173">
        <f t="shared" si="2"/>
        <v>7.4989999999999997</v>
      </c>
      <c r="H23" s="173">
        <f t="shared" si="3"/>
        <v>179.976</v>
      </c>
      <c r="I23" s="173">
        <f t="shared" si="4"/>
        <v>222.43</v>
      </c>
    </row>
    <row r="24" spans="1:9" x14ac:dyDescent="0.25">
      <c r="A24" s="139" t="s">
        <v>80</v>
      </c>
      <c r="B24" s="180">
        <v>1</v>
      </c>
      <c r="C24" s="180">
        <f t="shared" si="1"/>
        <v>178</v>
      </c>
      <c r="D24" s="181">
        <v>161</v>
      </c>
      <c r="E24" s="180">
        <v>17</v>
      </c>
      <c r="F24" s="172">
        <v>1149</v>
      </c>
      <c r="G24" s="173">
        <f t="shared" si="2"/>
        <v>7.8120000000000003</v>
      </c>
      <c r="H24" s="173">
        <f t="shared" si="3"/>
        <v>265.608</v>
      </c>
      <c r="I24" s="173">
        <f t="shared" si="4"/>
        <v>328.26</v>
      </c>
    </row>
    <row r="25" spans="1:9" s="128" customFormat="1" ht="33" x14ac:dyDescent="0.25">
      <c r="A25" s="195" t="s">
        <v>251</v>
      </c>
      <c r="B25" s="179">
        <f>SUM(B26:B41)</f>
        <v>16</v>
      </c>
      <c r="C25" s="179"/>
      <c r="D25" s="186"/>
      <c r="E25" s="186">
        <f>SUM(E26:E41)</f>
        <v>288</v>
      </c>
      <c r="F25" s="206"/>
      <c r="G25" s="205"/>
      <c r="H25" s="171">
        <f>SUM(H26:H41)</f>
        <v>2964.384</v>
      </c>
      <c r="I25" s="171">
        <f>SUM(I26:I41)</f>
        <v>3653.2300000000005</v>
      </c>
    </row>
    <row r="26" spans="1:9" x14ac:dyDescent="0.25">
      <c r="A26" s="139" t="s">
        <v>44</v>
      </c>
      <c r="B26" s="180">
        <v>1</v>
      </c>
      <c r="C26" s="180">
        <f t="shared" ref="C26:C41" si="5">D26+E26</f>
        <v>197</v>
      </c>
      <c r="D26" s="181">
        <v>161</v>
      </c>
      <c r="E26" s="180">
        <v>36</v>
      </c>
      <c r="F26" s="172">
        <v>756</v>
      </c>
      <c r="G26" s="173">
        <f t="shared" ref="G26:G41" si="6">ROUND(F26/147.08,3)</f>
        <v>5.14</v>
      </c>
      <c r="H26" s="173">
        <f t="shared" ref="H26:H41" si="7">ROUND(E26*G26,3)*2</f>
        <v>370.08</v>
      </c>
      <c r="I26" s="173">
        <f t="shared" ref="I26:I31" si="8">ROUND(H26*1.2359,2)</f>
        <v>457.38</v>
      </c>
    </row>
    <row r="27" spans="1:9" x14ac:dyDescent="0.25">
      <c r="A27" s="139" t="s">
        <v>45</v>
      </c>
      <c r="B27" s="180">
        <v>1</v>
      </c>
      <c r="C27" s="180">
        <f t="shared" si="5"/>
        <v>173</v>
      </c>
      <c r="D27" s="181">
        <v>161</v>
      </c>
      <c r="E27" s="180">
        <v>12</v>
      </c>
      <c r="F27" s="172">
        <v>756</v>
      </c>
      <c r="G27" s="173">
        <f t="shared" si="6"/>
        <v>5.14</v>
      </c>
      <c r="H27" s="173">
        <f t="shared" si="7"/>
        <v>123.36</v>
      </c>
      <c r="I27" s="173">
        <f t="shared" si="8"/>
        <v>152.46</v>
      </c>
    </row>
    <row r="28" spans="1:9" x14ac:dyDescent="0.25">
      <c r="A28" s="139" t="s">
        <v>46</v>
      </c>
      <c r="B28" s="180">
        <v>1</v>
      </c>
      <c r="C28" s="180">
        <f t="shared" si="5"/>
        <v>173</v>
      </c>
      <c r="D28" s="181">
        <v>161</v>
      </c>
      <c r="E28" s="180">
        <v>12</v>
      </c>
      <c r="F28" s="172">
        <v>756</v>
      </c>
      <c r="G28" s="173">
        <f t="shared" si="6"/>
        <v>5.14</v>
      </c>
      <c r="H28" s="173">
        <f t="shared" si="7"/>
        <v>123.36</v>
      </c>
      <c r="I28" s="173">
        <f t="shared" si="8"/>
        <v>152.46</v>
      </c>
    </row>
    <row r="29" spans="1:9" x14ac:dyDescent="0.25">
      <c r="A29" s="139" t="s">
        <v>47</v>
      </c>
      <c r="B29" s="180">
        <v>1</v>
      </c>
      <c r="C29" s="180">
        <f t="shared" si="5"/>
        <v>173</v>
      </c>
      <c r="D29" s="181">
        <v>161</v>
      </c>
      <c r="E29" s="180">
        <v>12</v>
      </c>
      <c r="F29" s="172">
        <v>756</v>
      </c>
      <c r="G29" s="173">
        <f t="shared" si="6"/>
        <v>5.14</v>
      </c>
      <c r="H29" s="173">
        <f t="shared" si="7"/>
        <v>123.36</v>
      </c>
      <c r="I29" s="173">
        <f t="shared" si="8"/>
        <v>152.46</v>
      </c>
    </row>
    <row r="30" spans="1:9" x14ac:dyDescent="0.25">
      <c r="A30" s="139" t="s">
        <v>48</v>
      </c>
      <c r="B30" s="180">
        <v>1</v>
      </c>
      <c r="C30" s="180">
        <f t="shared" si="5"/>
        <v>185</v>
      </c>
      <c r="D30" s="181">
        <v>161</v>
      </c>
      <c r="E30" s="180">
        <v>24</v>
      </c>
      <c r="F30" s="172">
        <v>756</v>
      </c>
      <c r="G30" s="173">
        <f t="shared" si="6"/>
        <v>5.14</v>
      </c>
      <c r="H30" s="173">
        <f t="shared" si="7"/>
        <v>246.72</v>
      </c>
      <c r="I30" s="173">
        <f t="shared" si="8"/>
        <v>304.92</v>
      </c>
    </row>
    <row r="31" spans="1:9" x14ac:dyDescent="0.25">
      <c r="A31" s="139" t="s">
        <v>49</v>
      </c>
      <c r="B31" s="180">
        <v>1</v>
      </c>
      <c r="C31" s="180">
        <f t="shared" si="5"/>
        <v>173</v>
      </c>
      <c r="D31" s="181">
        <v>161</v>
      </c>
      <c r="E31" s="180">
        <v>12</v>
      </c>
      <c r="F31" s="172">
        <v>756</v>
      </c>
      <c r="G31" s="173">
        <f t="shared" si="6"/>
        <v>5.14</v>
      </c>
      <c r="H31" s="173">
        <f t="shared" si="7"/>
        <v>123.36</v>
      </c>
      <c r="I31" s="173">
        <f t="shared" si="8"/>
        <v>152.46</v>
      </c>
    </row>
    <row r="32" spans="1:9" x14ac:dyDescent="0.25">
      <c r="A32" s="139" t="s">
        <v>50</v>
      </c>
      <c r="B32" s="180">
        <v>1</v>
      </c>
      <c r="C32" s="180">
        <f t="shared" si="5"/>
        <v>173</v>
      </c>
      <c r="D32" s="181">
        <v>161</v>
      </c>
      <c r="E32" s="180">
        <v>12</v>
      </c>
      <c r="F32" s="172">
        <v>756</v>
      </c>
      <c r="G32" s="173">
        <f t="shared" si="6"/>
        <v>5.14</v>
      </c>
      <c r="H32" s="173">
        <f t="shared" si="7"/>
        <v>123.36</v>
      </c>
      <c r="I32" s="176">
        <f>ROUND(H32*1.2077,2)</f>
        <v>148.97999999999999</v>
      </c>
    </row>
    <row r="33" spans="1:9" x14ac:dyDescent="0.25">
      <c r="A33" s="139" t="s">
        <v>51</v>
      </c>
      <c r="B33" s="180">
        <v>1</v>
      </c>
      <c r="C33" s="180">
        <f t="shared" si="5"/>
        <v>173</v>
      </c>
      <c r="D33" s="181">
        <v>161</v>
      </c>
      <c r="E33" s="180">
        <v>12</v>
      </c>
      <c r="F33" s="172">
        <v>756</v>
      </c>
      <c r="G33" s="173">
        <f t="shared" si="6"/>
        <v>5.14</v>
      </c>
      <c r="H33" s="173">
        <f t="shared" si="7"/>
        <v>123.36</v>
      </c>
      <c r="I33" s="176">
        <f>ROUND(H33*1.2077,2)</f>
        <v>148.97999999999999</v>
      </c>
    </row>
    <row r="34" spans="1:9" x14ac:dyDescent="0.25">
      <c r="A34" s="139" t="s">
        <v>52</v>
      </c>
      <c r="B34" s="180">
        <v>1</v>
      </c>
      <c r="C34" s="180">
        <f t="shared" si="5"/>
        <v>185</v>
      </c>
      <c r="D34" s="181">
        <v>161</v>
      </c>
      <c r="E34" s="180">
        <v>24</v>
      </c>
      <c r="F34" s="172">
        <v>756</v>
      </c>
      <c r="G34" s="173">
        <f t="shared" si="6"/>
        <v>5.14</v>
      </c>
      <c r="H34" s="173">
        <f t="shared" si="7"/>
        <v>246.72</v>
      </c>
      <c r="I34" s="173">
        <f t="shared" ref="I34:I38" si="9">ROUND(H34*1.2359,2)</f>
        <v>304.92</v>
      </c>
    </row>
    <row r="35" spans="1:9" x14ac:dyDescent="0.25">
      <c r="A35" s="139" t="s">
        <v>53</v>
      </c>
      <c r="B35" s="180">
        <v>1</v>
      </c>
      <c r="C35" s="180">
        <f t="shared" si="5"/>
        <v>185</v>
      </c>
      <c r="D35" s="181">
        <v>161</v>
      </c>
      <c r="E35" s="180">
        <v>24</v>
      </c>
      <c r="F35" s="172">
        <v>756</v>
      </c>
      <c r="G35" s="173">
        <f t="shared" si="6"/>
        <v>5.14</v>
      </c>
      <c r="H35" s="173">
        <f t="shared" si="7"/>
        <v>246.72</v>
      </c>
      <c r="I35" s="173">
        <f t="shared" si="9"/>
        <v>304.92</v>
      </c>
    </row>
    <row r="36" spans="1:9" x14ac:dyDescent="0.25">
      <c r="A36" s="139" t="s">
        <v>54</v>
      </c>
      <c r="B36" s="180">
        <v>1</v>
      </c>
      <c r="C36" s="180">
        <f t="shared" si="5"/>
        <v>197</v>
      </c>
      <c r="D36" s="181">
        <v>161</v>
      </c>
      <c r="E36" s="180">
        <v>36</v>
      </c>
      <c r="F36" s="172">
        <v>756</v>
      </c>
      <c r="G36" s="173">
        <f t="shared" si="6"/>
        <v>5.14</v>
      </c>
      <c r="H36" s="173">
        <f t="shared" si="7"/>
        <v>370.08</v>
      </c>
      <c r="I36" s="173">
        <f t="shared" si="9"/>
        <v>457.38</v>
      </c>
    </row>
    <row r="37" spans="1:9" x14ac:dyDescent="0.25">
      <c r="A37" s="139" t="s">
        <v>55</v>
      </c>
      <c r="B37" s="180">
        <v>1</v>
      </c>
      <c r="C37" s="180">
        <f t="shared" si="5"/>
        <v>173</v>
      </c>
      <c r="D37" s="181">
        <v>161</v>
      </c>
      <c r="E37" s="180">
        <v>12</v>
      </c>
      <c r="F37" s="172">
        <v>756</v>
      </c>
      <c r="G37" s="173">
        <f t="shared" si="6"/>
        <v>5.14</v>
      </c>
      <c r="H37" s="173">
        <f t="shared" si="7"/>
        <v>123.36</v>
      </c>
      <c r="I37" s="173">
        <f t="shared" si="9"/>
        <v>152.46</v>
      </c>
    </row>
    <row r="38" spans="1:9" x14ac:dyDescent="0.25">
      <c r="A38" s="139" t="s">
        <v>56</v>
      </c>
      <c r="B38" s="180">
        <v>1</v>
      </c>
      <c r="C38" s="180">
        <f t="shared" si="5"/>
        <v>185</v>
      </c>
      <c r="D38" s="181">
        <v>161</v>
      </c>
      <c r="E38" s="180">
        <v>24</v>
      </c>
      <c r="F38" s="172">
        <v>756</v>
      </c>
      <c r="G38" s="173">
        <f t="shared" si="6"/>
        <v>5.14</v>
      </c>
      <c r="H38" s="173">
        <f t="shared" si="7"/>
        <v>246.72</v>
      </c>
      <c r="I38" s="173">
        <f t="shared" si="9"/>
        <v>304.92</v>
      </c>
    </row>
    <row r="39" spans="1:9" x14ac:dyDescent="0.25">
      <c r="A39" s="139" t="s">
        <v>57</v>
      </c>
      <c r="B39" s="180">
        <v>1</v>
      </c>
      <c r="C39" s="180">
        <f t="shared" si="5"/>
        <v>173</v>
      </c>
      <c r="D39" s="181">
        <v>161</v>
      </c>
      <c r="E39" s="180">
        <v>12</v>
      </c>
      <c r="F39" s="172">
        <v>756</v>
      </c>
      <c r="G39" s="173">
        <f t="shared" si="6"/>
        <v>5.14</v>
      </c>
      <c r="H39" s="173">
        <f t="shared" si="7"/>
        <v>123.36</v>
      </c>
      <c r="I39" s="176">
        <f>ROUND(H39*1.2077,2)</f>
        <v>148.97999999999999</v>
      </c>
    </row>
    <row r="40" spans="1:9" x14ac:dyDescent="0.25">
      <c r="A40" s="139" t="s">
        <v>58</v>
      </c>
      <c r="B40" s="180">
        <v>1</v>
      </c>
      <c r="C40" s="180">
        <f t="shared" si="5"/>
        <v>173</v>
      </c>
      <c r="D40" s="181">
        <v>161</v>
      </c>
      <c r="E40" s="180">
        <v>12</v>
      </c>
      <c r="F40" s="172">
        <v>756</v>
      </c>
      <c r="G40" s="173">
        <f t="shared" si="6"/>
        <v>5.14</v>
      </c>
      <c r="H40" s="173">
        <f t="shared" si="7"/>
        <v>123.36</v>
      </c>
      <c r="I40" s="173">
        <f t="shared" ref="I40:I41" si="10">ROUND(H40*1.2359,2)</f>
        <v>152.46</v>
      </c>
    </row>
    <row r="41" spans="1:9" x14ac:dyDescent="0.25">
      <c r="A41" s="139" t="s">
        <v>59</v>
      </c>
      <c r="B41" s="180">
        <v>1</v>
      </c>
      <c r="C41" s="180">
        <f t="shared" si="5"/>
        <v>173</v>
      </c>
      <c r="D41" s="181">
        <v>161</v>
      </c>
      <c r="E41" s="180">
        <v>12</v>
      </c>
      <c r="F41" s="172">
        <v>779</v>
      </c>
      <c r="G41" s="173">
        <f t="shared" si="6"/>
        <v>5.2960000000000003</v>
      </c>
      <c r="H41" s="173">
        <f t="shared" si="7"/>
        <v>127.104</v>
      </c>
      <c r="I41" s="173">
        <f t="shared" si="10"/>
        <v>157.09</v>
      </c>
    </row>
    <row r="42" spans="1:9" x14ac:dyDescent="0.25">
      <c r="A42" s="199" t="s">
        <v>7</v>
      </c>
      <c r="B42" s="178">
        <f>B43+B46</f>
        <v>8</v>
      </c>
      <c r="C42" s="178"/>
      <c r="D42" s="178"/>
      <c r="E42" s="178">
        <f t="shared" ref="E42:I42" si="11">E43+E46</f>
        <v>125</v>
      </c>
      <c r="F42" s="178"/>
      <c r="G42" s="178"/>
      <c r="H42" s="174">
        <f t="shared" si="11"/>
        <v>1496.6080000000002</v>
      </c>
      <c r="I42" s="174">
        <f t="shared" si="11"/>
        <v>1849.6599999999999</v>
      </c>
    </row>
    <row r="43" spans="1:9" ht="33" x14ac:dyDescent="0.25">
      <c r="A43" s="196" t="s">
        <v>239</v>
      </c>
      <c r="B43" s="179">
        <f>SUM(B44:B45)</f>
        <v>2</v>
      </c>
      <c r="C43" s="179"/>
      <c r="D43" s="179"/>
      <c r="E43" s="179">
        <f>SUM(E44:E45)</f>
        <v>42</v>
      </c>
      <c r="F43" s="207"/>
      <c r="G43" s="194"/>
      <c r="H43" s="171">
        <f>SUM(H44:H45)</f>
        <v>643.36800000000005</v>
      </c>
      <c r="I43" s="171">
        <f>SUM(I44:I45)</f>
        <v>795.14</v>
      </c>
    </row>
    <row r="44" spans="1:9" x14ac:dyDescent="0.25">
      <c r="A44" s="139" t="s">
        <v>60</v>
      </c>
      <c r="B44" s="180">
        <v>1</v>
      </c>
      <c r="C44" s="180">
        <f t="shared" ref="C44:C45" si="12">D44+E44</f>
        <v>188</v>
      </c>
      <c r="D44" s="181">
        <v>161</v>
      </c>
      <c r="E44" s="180">
        <v>27</v>
      </c>
      <c r="F44" s="172">
        <v>1149</v>
      </c>
      <c r="G44" s="173">
        <f t="shared" ref="G44:G45" si="13">ROUND(F44/147.08,3)</f>
        <v>7.8120000000000003</v>
      </c>
      <c r="H44" s="173">
        <f t="shared" ref="H44:H45" si="14">ROUND(E44*G44,3)*2</f>
        <v>421.84800000000001</v>
      </c>
      <c r="I44" s="173">
        <f t="shared" ref="I44:I45" si="15">ROUND(H44*1.2359,2)</f>
        <v>521.36</v>
      </c>
    </row>
    <row r="45" spans="1:9" x14ac:dyDescent="0.25">
      <c r="A45" s="139" t="s">
        <v>61</v>
      </c>
      <c r="B45" s="180">
        <v>1</v>
      </c>
      <c r="C45" s="180">
        <f t="shared" si="12"/>
        <v>176</v>
      </c>
      <c r="D45" s="181">
        <v>161</v>
      </c>
      <c r="E45" s="180">
        <v>15</v>
      </c>
      <c r="F45" s="172">
        <v>1086</v>
      </c>
      <c r="G45" s="173">
        <f t="shared" si="13"/>
        <v>7.3840000000000003</v>
      </c>
      <c r="H45" s="173">
        <f t="shared" si="14"/>
        <v>221.52</v>
      </c>
      <c r="I45" s="173">
        <f t="shared" si="15"/>
        <v>273.77999999999997</v>
      </c>
    </row>
    <row r="46" spans="1:9" ht="33" x14ac:dyDescent="0.25">
      <c r="A46" s="196" t="s">
        <v>251</v>
      </c>
      <c r="B46" s="179">
        <f>SUM(B47:B52)</f>
        <v>6</v>
      </c>
      <c r="C46" s="179"/>
      <c r="D46" s="179"/>
      <c r="E46" s="179">
        <f>SUM(E47:E52)</f>
        <v>83</v>
      </c>
      <c r="F46" s="207"/>
      <c r="G46" s="194"/>
      <c r="H46" s="171">
        <f>SUM(H47:H52)</f>
        <v>853.24</v>
      </c>
      <c r="I46" s="171">
        <f>SUM(I47:I52)</f>
        <v>1054.52</v>
      </c>
    </row>
    <row r="47" spans="1:9" x14ac:dyDescent="0.25">
      <c r="A47" s="139" t="s">
        <v>62</v>
      </c>
      <c r="B47" s="180">
        <v>1</v>
      </c>
      <c r="C47" s="180">
        <f t="shared" ref="C47:C52" si="16">D47+E47</f>
        <v>173</v>
      </c>
      <c r="D47" s="181">
        <v>161</v>
      </c>
      <c r="E47" s="180">
        <v>12</v>
      </c>
      <c r="F47" s="172">
        <v>756</v>
      </c>
      <c r="G47" s="173">
        <f t="shared" ref="G47:G52" si="17">ROUND(F47/147.08,3)</f>
        <v>5.14</v>
      </c>
      <c r="H47" s="173">
        <f t="shared" ref="H47:H52" si="18">ROUND(E47*G47,3)*2</f>
        <v>123.36</v>
      </c>
      <c r="I47" s="173">
        <f t="shared" ref="I47:I52" si="19">ROUND(H47*1.2359,2)</f>
        <v>152.46</v>
      </c>
    </row>
    <row r="48" spans="1:9" x14ac:dyDescent="0.25">
      <c r="A48" s="139" t="s">
        <v>63</v>
      </c>
      <c r="B48" s="180">
        <v>1</v>
      </c>
      <c r="C48" s="180">
        <f t="shared" si="16"/>
        <v>173</v>
      </c>
      <c r="D48" s="181">
        <v>161</v>
      </c>
      <c r="E48" s="180">
        <v>12</v>
      </c>
      <c r="F48" s="172">
        <v>756</v>
      </c>
      <c r="G48" s="173">
        <f t="shared" si="17"/>
        <v>5.14</v>
      </c>
      <c r="H48" s="173">
        <f t="shared" si="18"/>
        <v>123.36</v>
      </c>
      <c r="I48" s="173">
        <f t="shared" si="19"/>
        <v>152.46</v>
      </c>
    </row>
    <row r="49" spans="1:9" x14ac:dyDescent="0.25">
      <c r="A49" s="139" t="s">
        <v>64</v>
      </c>
      <c r="B49" s="180">
        <v>1</v>
      </c>
      <c r="C49" s="180">
        <f t="shared" si="16"/>
        <v>173</v>
      </c>
      <c r="D49" s="181">
        <v>161</v>
      </c>
      <c r="E49" s="180">
        <v>12</v>
      </c>
      <c r="F49" s="172">
        <v>756</v>
      </c>
      <c r="G49" s="173">
        <f t="shared" si="17"/>
        <v>5.14</v>
      </c>
      <c r="H49" s="173">
        <f t="shared" si="18"/>
        <v>123.36</v>
      </c>
      <c r="I49" s="173">
        <f t="shared" si="19"/>
        <v>152.46</v>
      </c>
    </row>
    <row r="50" spans="1:9" x14ac:dyDescent="0.25">
      <c r="A50" s="139" t="s">
        <v>65</v>
      </c>
      <c r="B50" s="180">
        <v>1</v>
      </c>
      <c r="C50" s="180">
        <f t="shared" si="16"/>
        <v>173</v>
      </c>
      <c r="D50" s="181">
        <v>161</v>
      </c>
      <c r="E50" s="180">
        <v>12</v>
      </c>
      <c r="F50" s="172">
        <v>756</v>
      </c>
      <c r="G50" s="173">
        <f t="shared" si="17"/>
        <v>5.14</v>
      </c>
      <c r="H50" s="173">
        <f t="shared" si="18"/>
        <v>123.36</v>
      </c>
      <c r="I50" s="173">
        <f t="shared" si="19"/>
        <v>152.46</v>
      </c>
    </row>
    <row r="51" spans="1:9" x14ac:dyDescent="0.25">
      <c r="A51" s="139" t="s">
        <v>66</v>
      </c>
      <c r="B51" s="180">
        <v>1</v>
      </c>
      <c r="C51" s="180">
        <f t="shared" si="16"/>
        <v>172</v>
      </c>
      <c r="D51" s="181">
        <v>161</v>
      </c>
      <c r="E51" s="180">
        <v>11</v>
      </c>
      <c r="F51" s="172">
        <v>756</v>
      </c>
      <c r="G51" s="173">
        <f t="shared" si="17"/>
        <v>5.14</v>
      </c>
      <c r="H51" s="173">
        <f t="shared" si="18"/>
        <v>113.08</v>
      </c>
      <c r="I51" s="173">
        <f t="shared" si="19"/>
        <v>139.76</v>
      </c>
    </row>
    <row r="52" spans="1:9" x14ac:dyDescent="0.25">
      <c r="A52" s="139" t="s">
        <v>67</v>
      </c>
      <c r="B52" s="180">
        <v>1</v>
      </c>
      <c r="C52" s="180">
        <f t="shared" si="16"/>
        <v>185</v>
      </c>
      <c r="D52" s="181">
        <v>161</v>
      </c>
      <c r="E52" s="180">
        <v>24</v>
      </c>
      <c r="F52" s="172">
        <v>756</v>
      </c>
      <c r="G52" s="173">
        <f t="shared" si="17"/>
        <v>5.14</v>
      </c>
      <c r="H52" s="173">
        <f t="shared" si="18"/>
        <v>246.72</v>
      </c>
      <c r="I52" s="173">
        <f t="shared" si="19"/>
        <v>304.92</v>
      </c>
    </row>
    <row r="54" spans="1:9" x14ac:dyDescent="0.25">
      <c r="A54" s="230" t="s">
        <v>298</v>
      </c>
      <c r="B54" s="230"/>
    </row>
  </sheetData>
  <mergeCells count="13">
    <mergeCell ref="A54:B54"/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6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A2BE2-7AA0-44D3-9F53-392154F035DC}">
  <sheetPr>
    <tabColor theme="9" tint="0.59999389629810485"/>
  </sheetPr>
  <dimension ref="A1:I47"/>
  <sheetViews>
    <sheetView zoomScale="80" zoomScaleNormal="80" workbookViewId="0">
      <selection activeCell="A47" sqref="A47:B47"/>
    </sheetView>
  </sheetViews>
  <sheetFormatPr defaultColWidth="9.140625" defaultRowHeight="16.5" x14ac:dyDescent="0.25"/>
  <cols>
    <col min="1" max="1" width="69.85546875" style="125" customWidth="1"/>
    <col min="2" max="2" width="14.5703125" style="125" customWidth="1"/>
    <col min="3" max="3" width="11.42578125" style="125" customWidth="1"/>
    <col min="4" max="4" width="12.42578125" style="129" customWidth="1"/>
    <col min="5" max="5" width="15.5703125" style="129" customWidth="1"/>
    <col min="6" max="6" width="14" style="125" customWidth="1"/>
    <col min="7" max="7" width="15.28515625" style="125" customWidth="1"/>
    <col min="8" max="9" width="17.140625" style="125" customWidth="1"/>
    <col min="10" max="16384" width="9.140625" style="125"/>
  </cols>
  <sheetData>
    <row r="1" spans="1:9" x14ac:dyDescent="0.25">
      <c r="H1" s="253" t="s">
        <v>344</v>
      </c>
      <c r="I1" s="253"/>
    </row>
    <row r="2" spans="1:9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9" x14ac:dyDescent="0.25">
      <c r="A4" s="125" t="s">
        <v>341</v>
      </c>
    </row>
    <row r="5" spans="1:9" x14ac:dyDescent="0.25">
      <c r="A5" s="125" t="s">
        <v>328</v>
      </c>
    </row>
    <row r="6" spans="1:9" x14ac:dyDescent="0.25">
      <c r="B6" s="145"/>
      <c r="C6" s="145"/>
      <c r="D6" s="208"/>
      <c r="E6" s="209"/>
      <c r="F6" s="145"/>
      <c r="G6" s="145"/>
      <c r="H6" s="146"/>
      <c r="I6" s="145"/>
    </row>
    <row r="7" spans="1:9" ht="28.5" customHeight="1" x14ac:dyDescent="0.25">
      <c r="A7" s="278"/>
      <c r="B7" s="278" t="s">
        <v>3</v>
      </c>
      <c r="C7" s="277" t="s">
        <v>4</v>
      </c>
      <c r="D7" s="277"/>
      <c r="E7" s="277"/>
      <c r="F7" s="277" t="s">
        <v>2</v>
      </c>
      <c r="G7" s="277" t="s">
        <v>319</v>
      </c>
      <c r="H7" s="279" t="s">
        <v>5</v>
      </c>
      <c r="I7" s="280" t="s">
        <v>1</v>
      </c>
    </row>
    <row r="8" spans="1:9" ht="24" customHeight="1" x14ac:dyDescent="0.25">
      <c r="A8" s="278"/>
      <c r="B8" s="278"/>
      <c r="C8" s="275" t="s">
        <v>291</v>
      </c>
      <c r="D8" s="275" t="s">
        <v>292</v>
      </c>
      <c r="E8" s="277" t="s">
        <v>6</v>
      </c>
      <c r="F8" s="277"/>
      <c r="G8" s="277"/>
      <c r="H8" s="279"/>
      <c r="I8" s="280"/>
    </row>
    <row r="9" spans="1:9" ht="35.25" customHeight="1" x14ac:dyDescent="0.25">
      <c r="A9" s="278"/>
      <c r="B9" s="278"/>
      <c r="C9" s="276"/>
      <c r="D9" s="276"/>
      <c r="E9" s="277"/>
      <c r="F9" s="277"/>
      <c r="G9" s="277"/>
      <c r="H9" s="279"/>
      <c r="I9" s="280"/>
    </row>
    <row r="10" spans="1:9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9" x14ac:dyDescent="0.25">
      <c r="A11" s="130" t="s">
        <v>0</v>
      </c>
      <c r="B11" s="177">
        <f>B12+B29</f>
        <v>27</v>
      </c>
      <c r="C11" s="193"/>
      <c r="D11" s="177"/>
      <c r="E11" s="193">
        <f>E12+E29</f>
        <v>350</v>
      </c>
      <c r="F11" s="177"/>
      <c r="G11" s="177"/>
      <c r="H11" s="170">
        <f>H12+H29</f>
        <v>4291.32</v>
      </c>
      <c r="I11" s="170">
        <f>I12+I29</f>
        <v>5296.7300000000005</v>
      </c>
    </row>
    <row r="12" spans="1:9" s="128" customFormat="1" x14ac:dyDescent="0.25">
      <c r="A12" s="199" t="s">
        <v>9</v>
      </c>
      <c r="B12" s="200">
        <f>B13+B22</f>
        <v>14</v>
      </c>
      <c r="C12" s="200"/>
      <c r="D12" s="200"/>
      <c r="E12" s="200">
        <f t="shared" ref="E12:I12" si="0">E13+E22</f>
        <v>228</v>
      </c>
      <c r="F12" s="200"/>
      <c r="G12" s="200"/>
      <c r="H12" s="204">
        <f t="shared" si="0"/>
        <v>2899.16</v>
      </c>
      <c r="I12" s="204">
        <f t="shared" si="0"/>
        <v>3576.13</v>
      </c>
    </row>
    <row r="13" spans="1:9" s="128" customFormat="1" ht="33" x14ac:dyDescent="0.25">
      <c r="A13" s="147" t="s">
        <v>239</v>
      </c>
      <c r="B13" s="179">
        <f>SUM(B14:B21)</f>
        <v>8</v>
      </c>
      <c r="C13" s="179"/>
      <c r="D13" s="186"/>
      <c r="E13" s="186">
        <f>SUM(E14:E21)</f>
        <v>120</v>
      </c>
      <c r="F13" s="205"/>
      <c r="G13" s="205"/>
      <c r="H13" s="171">
        <f>SUM(H14:H21)</f>
        <v>1788.92</v>
      </c>
      <c r="I13" s="171">
        <f>SUM(I14:I21)</f>
        <v>2210.9499999999998</v>
      </c>
    </row>
    <row r="14" spans="1:9" x14ac:dyDescent="0.25">
      <c r="A14" s="139" t="s">
        <v>70</v>
      </c>
      <c r="B14" s="180">
        <v>1</v>
      </c>
      <c r="C14" s="180">
        <f t="shared" ref="C14:C21" si="1">D14+E14</f>
        <v>166</v>
      </c>
      <c r="D14" s="181">
        <v>154</v>
      </c>
      <c r="E14" s="135">
        <v>12</v>
      </c>
      <c r="F14" s="157">
        <v>1103</v>
      </c>
      <c r="G14" s="173">
        <f t="shared" ref="G14:G21" si="2">ROUND(F14/147.08,3)</f>
        <v>7.4989999999999997</v>
      </c>
      <c r="H14" s="173">
        <f>ROUND(E14*G14,2)*2</f>
        <v>179.98</v>
      </c>
      <c r="I14" s="173">
        <f>ROUND(H14*1.2359,2)</f>
        <v>222.44</v>
      </c>
    </row>
    <row r="15" spans="1:9" x14ac:dyDescent="0.25">
      <c r="A15" s="139" t="s">
        <v>71</v>
      </c>
      <c r="B15" s="180">
        <v>1</v>
      </c>
      <c r="C15" s="180">
        <f t="shared" si="1"/>
        <v>178</v>
      </c>
      <c r="D15" s="181">
        <v>154</v>
      </c>
      <c r="E15" s="135">
        <v>24</v>
      </c>
      <c r="F15" s="157">
        <v>1149</v>
      </c>
      <c r="G15" s="173">
        <f t="shared" si="2"/>
        <v>7.8120000000000003</v>
      </c>
      <c r="H15" s="173">
        <f t="shared" ref="H15:H21" si="3">ROUND(E15*G15,2)*2</f>
        <v>374.98</v>
      </c>
      <c r="I15" s="173">
        <f t="shared" ref="I15:I21" si="4">ROUND(H15*1.2359,2)</f>
        <v>463.44</v>
      </c>
    </row>
    <row r="16" spans="1:9" x14ac:dyDescent="0.25">
      <c r="A16" s="139" t="s">
        <v>72</v>
      </c>
      <c r="B16" s="180">
        <v>1</v>
      </c>
      <c r="C16" s="180">
        <f t="shared" si="1"/>
        <v>166</v>
      </c>
      <c r="D16" s="181">
        <v>154</v>
      </c>
      <c r="E16" s="135">
        <v>12</v>
      </c>
      <c r="F16" s="157">
        <v>1103</v>
      </c>
      <c r="G16" s="173">
        <f t="shared" si="2"/>
        <v>7.4989999999999997</v>
      </c>
      <c r="H16" s="173">
        <f t="shared" si="3"/>
        <v>179.98</v>
      </c>
      <c r="I16" s="173">
        <f t="shared" si="4"/>
        <v>222.44</v>
      </c>
    </row>
    <row r="17" spans="1:9" x14ac:dyDescent="0.25">
      <c r="A17" s="139" t="s">
        <v>73</v>
      </c>
      <c r="B17" s="180">
        <v>1</v>
      </c>
      <c r="C17" s="180">
        <f t="shared" si="1"/>
        <v>166</v>
      </c>
      <c r="D17" s="181">
        <v>154</v>
      </c>
      <c r="E17" s="135">
        <v>12</v>
      </c>
      <c r="F17" s="157">
        <v>1103</v>
      </c>
      <c r="G17" s="173">
        <f t="shared" si="2"/>
        <v>7.4989999999999997</v>
      </c>
      <c r="H17" s="173">
        <f t="shared" si="3"/>
        <v>179.98</v>
      </c>
      <c r="I17" s="173">
        <f t="shared" si="4"/>
        <v>222.44</v>
      </c>
    </row>
    <row r="18" spans="1:9" x14ac:dyDescent="0.25">
      <c r="A18" s="139" t="s">
        <v>74</v>
      </c>
      <c r="B18" s="180">
        <v>1</v>
      </c>
      <c r="C18" s="180">
        <f t="shared" si="1"/>
        <v>178</v>
      </c>
      <c r="D18" s="181">
        <v>154</v>
      </c>
      <c r="E18" s="135">
        <v>24</v>
      </c>
      <c r="F18" s="157">
        <v>1032</v>
      </c>
      <c r="G18" s="173">
        <f t="shared" si="2"/>
        <v>7.0170000000000003</v>
      </c>
      <c r="H18" s="173">
        <f t="shared" si="3"/>
        <v>336.82</v>
      </c>
      <c r="I18" s="173">
        <f t="shared" si="4"/>
        <v>416.28</v>
      </c>
    </row>
    <row r="19" spans="1:9" x14ac:dyDescent="0.25">
      <c r="A19" s="139" t="s">
        <v>75</v>
      </c>
      <c r="B19" s="180">
        <v>1</v>
      </c>
      <c r="C19" s="180">
        <f t="shared" si="1"/>
        <v>166</v>
      </c>
      <c r="D19" s="181">
        <v>154</v>
      </c>
      <c r="E19" s="135">
        <v>12</v>
      </c>
      <c r="F19" s="157">
        <v>1103</v>
      </c>
      <c r="G19" s="173">
        <f t="shared" si="2"/>
        <v>7.4989999999999997</v>
      </c>
      <c r="H19" s="173">
        <f t="shared" si="3"/>
        <v>179.98</v>
      </c>
      <c r="I19" s="173">
        <f t="shared" si="4"/>
        <v>222.44</v>
      </c>
    </row>
    <row r="20" spans="1:9" x14ac:dyDescent="0.25">
      <c r="A20" s="139" t="s">
        <v>95</v>
      </c>
      <c r="B20" s="180">
        <v>1</v>
      </c>
      <c r="C20" s="180">
        <f t="shared" si="1"/>
        <v>166</v>
      </c>
      <c r="D20" s="181">
        <v>154</v>
      </c>
      <c r="E20" s="135">
        <v>12</v>
      </c>
      <c r="F20" s="157">
        <v>1086</v>
      </c>
      <c r="G20" s="173">
        <f t="shared" si="2"/>
        <v>7.3840000000000003</v>
      </c>
      <c r="H20" s="173">
        <f t="shared" si="3"/>
        <v>177.22</v>
      </c>
      <c r="I20" s="173">
        <f t="shared" si="4"/>
        <v>219.03</v>
      </c>
    </row>
    <row r="21" spans="1:9" x14ac:dyDescent="0.25">
      <c r="A21" s="139" t="s">
        <v>96</v>
      </c>
      <c r="B21" s="180">
        <v>1</v>
      </c>
      <c r="C21" s="180">
        <f t="shared" si="1"/>
        <v>166</v>
      </c>
      <c r="D21" s="181">
        <v>154</v>
      </c>
      <c r="E21" s="135">
        <v>12</v>
      </c>
      <c r="F21" s="157">
        <v>1103</v>
      </c>
      <c r="G21" s="173">
        <f t="shared" si="2"/>
        <v>7.4989999999999997</v>
      </c>
      <c r="H21" s="173">
        <f t="shared" si="3"/>
        <v>179.98</v>
      </c>
      <c r="I21" s="173">
        <f t="shared" si="4"/>
        <v>222.44</v>
      </c>
    </row>
    <row r="22" spans="1:9" s="128" customFormat="1" ht="33" x14ac:dyDescent="0.25">
      <c r="A22" s="195" t="s">
        <v>251</v>
      </c>
      <c r="B22" s="179">
        <f>SUM(B23:B28)</f>
        <v>6</v>
      </c>
      <c r="C22" s="179"/>
      <c r="D22" s="186"/>
      <c r="E22" s="186">
        <f>SUM(E23:E28)</f>
        <v>108</v>
      </c>
      <c r="F22" s="205"/>
      <c r="G22" s="205"/>
      <c r="H22" s="171">
        <f>SUM(H23:H28)</f>
        <v>1110.24</v>
      </c>
      <c r="I22" s="171">
        <f>SUM(I23:I28)</f>
        <v>1365.18</v>
      </c>
    </row>
    <row r="23" spans="1:9" x14ac:dyDescent="0.25">
      <c r="A23" s="139" t="s">
        <v>44</v>
      </c>
      <c r="B23" s="180">
        <v>1</v>
      </c>
      <c r="C23" s="180">
        <f t="shared" ref="C23:C28" si="5">D23+E23</f>
        <v>166</v>
      </c>
      <c r="D23" s="181">
        <v>154</v>
      </c>
      <c r="E23" s="135">
        <v>12</v>
      </c>
      <c r="F23" s="157">
        <v>756</v>
      </c>
      <c r="G23" s="173">
        <f t="shared" ref="G23:G28" si="6">ROUND(F23/147.08,3)</f>
        <v>5.14</v>
      </c>
      <c r="H23" s="173">
        <f>ROUND(E23*G23,2)*2</f>
        <v>123.36</v>
      </c>
      <c r="I23" s="176">
        <f>ROUND(H23*1.2077,2)</f>
        <v>148.97999999999999</v>
      </c>
    </row>
    <row r="24" spans="1:9" x14ac:dyDescent="0.25">
      <c r="A24" s="139" t="s">
        <v>45</v>
      </c>
      <c r="B24" s="180">
        <v>1</v>
      </c>
      <c r="C24" s="180">
        <f t="shared" si="5"/>
        <v>178</v>
      </c>
      <c r="D24" s="181">
        <v>154</v>
      </c>
      <c r="E24" s="135">
        <v>24</v>
      </c>
      <c r="F24" s="157">
        <v>756</v>
      </c>
      <c r="G24" s="173">
        <f t="shared" si="6"/>
        <v>5.14</v>
      </c>
      <c r="H24" s="173">
        <f t="shared" ref="H24:H28" si="7">ROUND(E24*G24,2)*2</f>
        <v>246.72</v>
      </c>
      <c r="I24" s="173">
        <f t="shared" ref="I24:I28" si="8">ROUND(H24*1.2359,2)</f>
        <v>304.92</v>
      </c>
    </row>
    <row r="25" spans="1:9" x14ac:dyDescent="0.25">
      <c r="A25" s="139" t="s">
        <v>46</v>
      </c>
      <c r="B25" s="180">
        <v>1</v>
      </c>
      <c r="C25" s="180">
        <f t="shared" si="5"/>
        <v>166</v>
      </c>
      <c r="D25" s="181">
        <v>154</v>
      </c>
      <c r="E25" s="135">
        <v>12</v>
      </c>
      <c r="F25" s="157">
        <v>756</v>
      </c>
      <c r="G25" s="173">
        <f t="shared" si="6"/>
        <v>5.14</v>
      </c>
      <c r="H25" s="173">
        <f t="shared" si="7"/>
        <v>123.36</v>
      </c>
      <c r="I25" s="176">
        <f>ROUND(H25*1.2077,2)</f>
        <v>148.97999999999999</v>
      </c>
    </row>
    <row r="26" spans="1:9" x14ac:dyDescent="0.25">
      <c r="A26" s="139" t="s">
        <v>47</v>
      </c>
      <c r="B26" s="180">
        <v>1</v>
      </c>
      <c r="C26" s="180">
        <f t="shared" si="5"/>
        <v>178</v>
      </c>
      <c r="D26" s="181">
        <v>154</v>
      </c>
      <c r="E26" s="135">
        <v>24</v>
      </c>
      <c r="F26" s="157">
        <v>756</v>
      </c>
      <c r="G26" s="173">
        <f t="shared" si="6"/>
        <v>5.14</v>
      </c>
      <c r="H26" s="173">
        <f t="shared" si="7"/>
        <v>246.72</v>
      </c>
      <c r="I26" s="173">
        <f t="shared" si="8"/>
        <v>304.92</v>
      </c>
    </row>
    <row r="27" spans="1:9" x14ac:dyDescent="0.25">
      <c r="A27" s="139" t="s">
        <v>48</v>
      </c>
      <c r="B27" s="180">
        <v>1</v>
      </c>
      <c r="C27" s="180">
        <f t="shared" si="5"/>
        <v>166</v>
      </c>
      <c r="D27" s="181">
        <v>154</v>
      </c>
      <c r="E27" s="135">
        <v>12</v>
      </c>
      <c r="F27" s="157">
        <v>756</v>
      </c>
      <c r="G27" s="173">
        <f t="shared" si="6"/>
        <v>5.14</v>
      </c>
      <c r="H27" s="173">
        <f t="shared" si="7"/>
        <v>123.36</v>
      </c>
      <c r="I27" s="173">
        <f t="shared" si="8"/>
        <v>152.46</v>
      </c>
    </row>
    <row r="28" spans="1:9" x14ac:dyDescent="0.25">
      <c r="A28" s="139" t="s">
        <v>49</v>
      </c>
      <c r="B28" s="180">
        <v>1</v>
      </c>
      <c r="C28" s="180">
        <f t="shared" si="5"/>
        <v>178</v>
      </c>
      <c r="D28" s="181">
        <v>154</v>
      </c>
      <c r="E28" s="135">
        <v>24</v>
      </c>
      <c r="F28" s="157">
        <v>756</v>
      </c>
      <c r="G28" s="173">
        <f t="shared" si="6"/>
        <v>5.14</v>
      </c>
      <c r="H28" s="173">
        <f t="shared" si="7"/>
        <v>246.72</v>
      </c>
      <c r="I28" s="173">
        <f t="shared" si="8"/>
        <v>304.92</v>
      </c>
    </row>
    <row r="29" spans="1:9" x14ac:dyDescent="0.25">
      <c r="A29" s="199" t="s">
        <v>7</v>
      </c>
      <c r="B29" s="164">
        <f>B30+B33+B42</f>
        <v>13</v>
      </c>
      <c r="C29" s="169"/>
      <c r="D29" s="164"/>
      <c r="E29" s="164">
        <f>E30+E33+E42</f>
        <v>122</v>
      </c>
      <c r="F29" s="164"/>
      <c r="G29" s="164"/>
      <c r="H29" s="154">
        <f>H30+H33+H42</f>
        <v>1392.16</v>
      </c>
      <c r="I29" s="154">
        <f>I30+I33+I42</f>
        <v>1720.6000000000001</v>
      </c>
    </row>
    <row r="30" spans="1:9" ht="33" x14ac:dyDescent="0.25">
      <c r="A30" s="196" t="s">
        <v>239</v>
      </c>
      <c r="B30" s="179">
        <f>SUM(B31:B32)</f>
        <v>2</v>
      </c>
      <c r="C30" s="179"/>
      <c r="D30" s="179"/>
      <c r="E30" s="179">
        <f>SUM(E31:E32)</f>
        <v>38</v>
      </c>
      <c r="F30" s="194"/>
      <c r="G30" s="194"/>
      <c r="H30" s="171">
        <f>SUM(H31:H32)</f>
        <v>581.74</v>
      </c>
      <c r="I30" s="171">
        <f>SUM(I31:I32)</f>
        <v>718.97</v>
      </c>
    </row>
    <row r="31" spans="1:9" x14ac:dyDescent="0.25">
      <c r="A31" s="139" t="s">
        <v>60</v>
      </c>
      <c r="B31" s="180">
        <v>1</v>
      </c>
      <c r="C31" s="180">
        <f t="shared" ref="C31:C32" si="9">D31+E31</f>
        <v>168</v>
      </c>
      <c r="D31" s="181">
        <v>154</v>
      </c>
      <c r="E31" s="180">
        <v>14</v>
      </c>
      <c r="F31" s="171">
        <v>1086</v>
      </c>
      <c r="G31" s="173">
        <f t="shared" ref="G31:G32" si="10">ROUND(F31/147.08,3)</f>
        <v>7.3840000000000003</v>
      </c>
      <c r="H31" s="173">
        <f>ROUND(E31*G31,2)*2</f>
        <v>206.76</v>
      </c>
      <c r="I31" s="173">
        <f t="shared" ref="I31:I32" si="11">ROUND(H31*1.2359,2)</f>
        <v>255.53</v>
      </c>
    </row>
    <row r="32" spans="1:9" x14ac:dyDescent="0.25">
      <c r="A32" s="139" t="s">
        <v>61</v>
      </c>
      <c r="B32" s="180">
        <v>1</v>
      </c>
      <c r="C32" s="180">
        <f t="shared" si="9"/>
        <v>178</v>
      </c>
      <c r="D32" s="181">
        <v>154</v>
      </c>
      <c r="E32" s="180">
        <v>24</v>
      </c>
      <c r="F32" s="171">
        <v>1149</v>
      </c>
      <c r="G32" s="173">
        <f t="shared" si="10"/>
        <v>7.8120000000000003</v>
      </c>
      <c r="H32" s="173">
        <f>ROUND(E32*G32,2)*2</f>
        <v>374.98</v>
      </c>
      <c r="I32" s="173">
        <f t="shared" si="11"/>
        <v>463.44</v>
      </c>
    </row>
    <row r="33" spans="1:9" ht="33" x14ac:dyDescent="0.25">
      <c r="A33" s="196" t="s">
        <v>251</v>
      </c>
      <c r="B33" s="179">
        <f>SUM(B34:B41)</f>
        <v>8</v>
      </c>
      <c r="C33" s="179"/>
      <c r="D33" s="179"/>
      <c r="E33" s="179">
        <f>SUM(E34:E41)</f>
        <v>63</v>
      </c>
      <c r="F33" s="194"/>
      <c r="G33" s="194"/>
      <c r="H33" s="171">
        <f>SUM(H34:H41)</f>
        <v>647.64</v>
      </c>
      <c r="I33" s="171">
        <f>SUM(I34:I41)</f>
        <v>800.45</v>
      </c>
    </row>
    <row r="34" spans="1:9" x14ac:dyDescent="0.25">
      <c r="A34" s="139" t="s">
        <v>62</v>
      </c>
      <c r="B34" s="180">
        <v>1</v>
      </c>
      <c r="C34" s="180">
        <f t="shared" ref="C34:C41" si="12">D34+E34</f>
        <v>161</v>
      </c>
      <c r="D34" s="181">
        <v>154</v>
      </c>
      <c r="E34" s="180">
        <v>7</v>
      </c>
      <c r="F34" s="171">
        <v>756</v>
      </c>
      <c r="G34" s="173">
        <f t="shared" ref="G34:G41" si="13">ROUND(F34/147.08,3)</f>
        <v>5.14</v>
      </c>
      <c r="H34" s="173">
        <f>ROUND(E34*G34,2)*2</f>
        <v>71.959999999999994</v>
      </c>
      <c r="I34" s="173">
        <f t="shared" ref="I34:I41" si="14">ROUND(H34*1.2359,2)</f>
        <v>88.94</v>
      </c>
    </row>
    <row r="35" spans="1:9" x14ac:dyDescent="0.25">
      <c r="A35" s="139" t="s">
        <v>63</v>
      </c>
      <c r="B35" s="180">
        <v>1</v>
      </c>
      <c r="C35" s="180">
        <f t="shared" si="12"/>
        <v>161</v>
      </c>
      <c r="D35" s="181">
        <v>154</v>
      </c>
      <c r="E35" s="180">
        <v>7</v>
      </c>
      <c r="F35" s="171">
        <v>756</v>
      </c>
      <c r="G35" s="173">
        <f t="shared" si="13"/>
        <v>5.14</v>
      </c>
      <c r="H35" s="173">
        <f t="shared" ref="H35:H41" si="15">ROUND(E35*G35,2)*2</f>
        <v>71.959999999999994</v>
      </c>
      <c r="I35" s="173">
        <f t="shared" si="14"/>
        <v>88.94</v>
      </c>
    </row>
    <row r="36" spans="1:9" x14ac:dyDescent="0.25">
      <c r="A36" s="139" t="s">
        <v>64</v>
      </c>
      <c r="B36" s="180">
        <v>1</v>
      </c>
      <c r="C36" s="180">
        <f t="shared" si="12"/>
        <v>161</v>
      </c>
      <c r="D36" s="181">
        <v>154</v>
      </c>
      <c r="E36" s="180">
        <v>7</v>
      </c>
      <c r="F36" s="171">
        <v>756</v>
      </c>
      <c r="G36" s="173">
        <f t="shared" si="13"/>
        <v>5.14</v>
      </c>
      <c r="H36" s="173">
        <f t="shared" si="15"/>
        <v>71.959999999999994</v>
      </c>
      <c r="I36" s="173">
        <f t="shared" si="14"/>
        <v>88.94</v>
      </c>
    </row>
    <row r="37" spans="1:9" x14ac:dyDescent="0.25">
      <c r="A37" s="139" t="s">
        <v>65</v>
      </c>
      <c r="B37" s="180">
        <v>1</v>
      </c>
      <c r="C37" s="180">
        <f t="shared" si="12"/>
        <v>161</v>
      </c>
      <c r="D37" s="181">
        <v>154</v>
      </c>
      <c r="E37" s="180">
        <v>7</v>
      </c>
      <c r="F37" s="171">
        <v>756</v>
      </c>
      <c r="G37" s="173">
        <f t="shared" si="13"/>
        <v>5.14</v>
      </c>
      <c r="H37" s="173">
        <f t="shared" si="15"/>
        <v>71.959999999999994</v>
      </c>
      <c r="I37" s="173">
        <f t="shared" si="14"/>
        <v>88.94</v>
      </c>
    </row>
    <row r="38" spans="1:9" x14ac:dyDescent="0.25">
      <c r="A38" s="139" t="s">
        <v>66</v>
      </c>
      <c r="B38" s="180">
        <v>1</v>
      </c>
      <c r="C38" s="180">
        <f t="shared" si="12"/>
        <v>168</v>
      </c>
      <c r="D38" s="181">
        <v>154</v>
      </c>
      <c r="E38" s="180">
        <v>14</v>
      </c>
      <c r="F38" s="171">
        <v>756</v>
      </c>
      <c r="G38" s="173">
        <f t="shared" si="13"/>
        <v>5.14</v>
      </c>
      <c r="H38" s="173">
        <f t="shared" si="15"/>
        <v>143.91999999999999</v>
      </c>
      <c r="I38" s="173">
        <f t="shared" si="14"/>
        <v>177.87</v>
      </c>
    </row>
    <row r="39" spans="1:9" x14ac:dyDescent="0.25">
      <c r="A39" s="139" t="s">
        <v>67</v>
      </c>
      <c r="B39" s="180">
        <v>1</v>
      </c>
      <c r="C39" s="180">
        <f t="shared" si="12"/>
        <v>161</v>
      </c>
      <c r="D39" s="181">
        <v>154</v>
      </c>
      <c r="E39" s="180">
        <v>7</v>
      </c>
      <c r="F39" s="171">
        <v>756</v>
      </c>
      <c r="G39" s="173">
        <f t="shared" si="13"/>
        <v>5.14</v>
      </c>
      <c r="H39" s="173">
        <f t="shared" si="15"/>
        <v>71.959999999999994</v>
      </c>
      <c r="I39" s="173">
        <f t="shared" si="14"/>
        <v>88.94</v>
      </c>
    </row>
    <row r="40" spans="1:9" x14ac:dyDescent="0.25">
      <c r="A40" s="139" t="s">
        <v>97</v>
      </c>
      <c r="B40" s="180">
        <v>1</v>
      </c>
      <c r="C40" s="180">
        <f t="shared" si="12"/>
        <v>161</v>
      </c>
      <c r="D40" s="181">
        <v>154</v>
      </c>
      <c r="E40" s="180">
        <v>7</v>
      </c>
      <c r="F40" s="171">
        <v>756</v>
      </c>
      <c r="G40" s="173">
        <f t="shared" si="13"/>
        <v>5.14</v>
      </c>
      <c r="H40" s="173">
        <f t="shared" si="15"/>
        <v>71.959999999999994</v>
      </c>
      <c r="I40" s="173">
        <f t="shared" si="14"/>
        <v>88.94</v>
      </c>
    </row>
    <row r="41" spans="1:9" x14ac:dyDescent="0.25">
      <c r="A41" s="139" t="s">
        <v>98</v>
      </c>
      <c r="B41" s="180">
        <v>1</v>
      </c>
      <c r="C41" s="180">
        <f t="shared" si="12"/>
        <v>161</v>
      </c>
      <c r="D41" s="181">
        <v>154</v>
      </c>
      <c r="E41" s="180">
        <v>7</v>
      </c>
      <c r="F41" s="171">
        <v>756</v>
      </c>
      <c r="G41" s="173">
        <f t="shared" si="13"/>
        <v>5.14</v>
      </c>
      <c r="H41" s="173">
        <f t="shared" si="15"/>
        <v>71.959999999999994</v>
      </c>
      <c r="I41" s="173">
        <f t="shared" si="14"/>
        <v>88.94</v>
      </c>
    </row>
    <row r="42" spans="1:9" ht="33" x14ac:dyDescent="0.25">
      <c r="A42" s="196" t="s">
        <v>252</v>
      </c>
      <c r="B42" s="179">
        <f>SUM(B43:B45)</f>
        <v>3</v>
      </c>
      <c r="C42" s="179"/>
      <c r="D42" s="179"/>
      <c r="E42" s="179">
        <f>SUM(E43:E45)</f>
        <v>21</v>
      </c>
      <c r="F42" s="194"/>
      <c r="G42" s="194"/>
      <c r="H42" s="171">
        <f>SUM(H43:H45)</f>
        <v>162.78</v>
      </c>
      <c r="I42" s="171">
        <f>SUM(I43:I45)</f>
        <v>201.18</v>
      </c>
    </row>
    <row r="43" spans="1:9" x14ac:dyDescent="0.25">
      <c r="A43" s="139" t="s">
        <v>99</v>
      </c>
      <c r="B43" s="180">
        <v>1</v>
      </c>
      <c r="C43" s="180">
        <f>D43+E43</f>
        <v>161</v>
      </c>
      <c r="D43" s="180">
        <v>154</v>
      </c>
      <c r="E43" s="180">
        <v>7</v>
      </c>
      <c r="F43" s="171">
        <v>570</v>
      </c>
      <c r="G43" s="173">
        <f>ROUND(F43/147.08,3)</f>
        <v>3.875</v>
      </c>
      <c r="H43" s="173">
        <f>ROUND(E43*G43,2)*2</f>
        <v>54.26</v>
      </c>
      <c r="I43" s="173">
        <f t="shared" ref="I43:I45" si="16">ROUND(H43*1.2359,2)</f>
        <v>67.06</v>
      </c>
    </row>
    <row r="44" spans="1:9" x14ac:dyDescent="0.25">
      <c r="A44" s="139" t="s">
        <v>100</v>
      </c>
      <c r="B44" s="180">
        <v>1</v>
      </c>
      <c r="C44" s="180">
        <f t="shared" ref="C44:C45" si="17">D44+E44</f>
        <v>161</v>
      </c>
      <c r="D44" s="180">
        <v>154</v>
      </c>
      <c r="E44" s="180">
        <v>7</v>
      </c>
      <c r="F44" s="171">
        <v>570</v>
      </c>
      <c r="G44" s="173">
        <f t="shared" ref="G44:G45" si="18">ROUND(F44/147.08,3)</f>
        <v>3.875</v>
      </c>
      <c r="H44" s="173">
        <f t="shared" ref="H44:H45" si="19">ROUND(E44*G44,2)*2</f>
        <v>54.26</v>
      </c>
      <c r="I44" s="173">
        <f t="shared" si="16"/>
        <v>67.06</v>
      </c>
    </row>
    <row r="45" spans="1:9" x14ac:dyDescent="0.25">
      <c r="A45" s="139" t="s">
        <v>101</v>
      </c>
      <c r="B45" s="180">
        <v>1</v>
      </c>
      <c r="C45" s="180">
        <f t="shared" si="17"/>
        <v>161</v>
      </c>
      <c r="D45" s="180">
        <v>154</v>
      </c>
      <c r="E45" s="180">
        <v>7</v>
      </c>
      <c r="F45" s="171">
        <v>570</v>
      </c>
      <c r="G45" s="173">
        <f t="shared" si="18"/>
        <v>3.875</v>
      </c>
      <c r="H45" s="173">
        <f t="shared" si="19"/>
        <v>54.26</v>
      </c>
      <c r="I45" s="173">
        <f t="shared" si="16"/>
        <v>67.06</v>
      </c>
    </row>
    <row r="46" spans="1:9" x14ac:dyDescent="0.25">
      <c r="A46" s="189"/>
      <c r="B46" s="140"/>
      <c r="C46" s="140"/>
      <c r="D46" s="140"/>
      <c r="E46" s="140"/>
      <c r="F46" s="187"/>
      <c r="G46" s="197"/>
      <c r="H46" s="198"/>
      <c r="I46" s="198"/>
    </row>
    <row r="47" spans="1:9" x14ac:dyDescent="0.25">
      <c r="A47" s="230" t="s">
        <v>298</v>
      </c>
      <c r="B47" s="230"/>
    </row>
  </sheetData>
  <mergeCells count="13">
    <mergeCell ref="A47:B47"/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6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6B06-51C4-4C30-8204-BF0984DEA73B}">
  <sheetPr>
    <tabColor theme="9" tint="0.59999389629810485"/>
  </sheetPr>
  <dimension ref="A1:J30"/>
  <sheetViews>
    <sheetView zoomScale="80" zoomScaleNormal="80" workbookViewId="0">
      <selection activeCell="L25" sqref="L25"/>
    </sheetView>
  </sheetViews>
  <sheetFormatPr defaultColWidth="9.140625" defaultRowHeight="16.5" x14ac:dyDescent="0.25"/>
  <cols>
    <col min="1" max="1" width="68" style="125" customWidth="1"/>
    <col min="2" max="2" width="12.28515625" style="125" customWidth="1"/>
    <col min="3" max="3" width="9.85546875" style="125" customWidth="1"/>
    <col min="4" max="4" width="12" style="129" customWidth="1"/>
    <col min="5" max="5" width="16.42578125" style="129" customWidth="1"/>
    <col min="6" max="6" width="14.42578125" style="125" customWidth="1"/>
    <col min="7" max="7" width="13.42578125" style="125" customWidth="1"/>
    <col min="8" max="9" width="17.42578125" style="125" customWidth="1"/>
    <col min="10" max="16384" width="9.140625" style="125"/>
  </cols>
  <sheetData>
    <row r="1" spans="1:10" x14ac:dyDescent="0.25">
      <c r="H1" s="253" t="s">
        <v>345</v>
      </c>
      <c r="I1" s="253"/>
    </row>
    <row r="2" spans="1:10" s="128" customFormat="1" ht="39.75" customHeight="1" x14ac:dyDescent="0.25">
      <c r="A2" s="254" t="s">
        <v>288</v>
      </c>
      <c r="B2" s="254"/>
      <c r="C2" s="254"/>
      <c r="D2" s="254"/>
      <c r="E2" s="254"/>
      <c r="F2" s="254"/>
      <c r="G2" s="254"/>
      <c r="H2" s="254"/>
      <c r="I2" s="254"/>
    </row>
    <row r="4" spans="1:10" x14ac:dyDescent="0.25">
      <c r="A4" s="125" t="s">
        <v>341</v>
      </c>
    </row>
    <row r="5" spans="1:10" x14ac:dyDescent="0.25">
      <c r="A5" s="125" t="s">
        <v>346</v>
      </c>
    </row>
    <row r="6" spans="1:10" x14ac:dyDescent="0.25">
      <c r="B6" s="145"/>
      <c r="C6" s="145"/>
      <c r="D6" s="208"/>
      <c r="E6" s="209"/>
      <c r="F6" s="145"/>
      <c r="G6" s="145"/>
      <c r="H6" s="146"/>
      <c r="I6" s="145"/>
    </row>
    <row r="7" spans="1:10" ht="32.25" customHeight="1" x14ac:dyDescent="0.25">
      <c r="A7" s="278"/>
      <c r="B7" s="278" t="s">
        <v>3</v>
      </c>
      <c r="C7" s="277" t="s">
        <v>4</v>
      </c>
      <c r="D7" s="277"/>
      <c r="E7" s="277"/>
      <c r="F7" s="277" t="s">
        <v>2</v>
      </c>
      <c r="G7" s="277" t="s">
        <v>319</v>
      </c>
      <c r="H7" s="279" t="s">
        <v>5</v>
      </c>
      <c r="I7" s="280" t="s">
        <v>1</v>
      </c>
    </row>
    <row r="8" spans="1:10" ht="24" customHeight="1" x14ac:dyDescent="0.25">
      <c r="A8" s="278"/>
      <c r="B8" s="278"/>
      <c r="C8" s="275" t="s">
        <v>291</v>
      </c>
      <c r="D8" s="275" t="s">
        <v>292</v>
      </c>
      <c r="E8" s="277" t="s">
        <v>6</v>
      </c>
      <c r="F8" s="277"/>
      <c r="G8" s="277"/>
      <c r="H8" s="279"/>
      <c r="I8" s="280"/>
    </row>
    <row r="9" spans="1:10" ht="17.25" customHeight="1" x14ac:dyDescent="0.25">
      <c r="A9" s="278"/>
      <c r="B9" s="278"/>
      <c r="C9" s="276"/>
      <c r="D9" s="276"/>
      <c r="E9" s="277"/>
      <c r="F9" s="277"/>
      <c r="G9" s="277"/>
      <c r="H9" s="279"/>
      <c r="I9" s="280"/>
    </row>
    <row r="10" spans="1:10" x14ac:dyDescent="0.25">
      <c r="A10" s="123">
        <v>1</v>
      </c>
      <c r="B10" s="123">
        <v>2</v>
      </c>
      <c r="C10" s="123" t="s">
        <v>19</v>
      </c>
      <c r="D10" s="123">
        <v>4</v>
      </c>
      <c r="E10" s="123">
        <v>5</v>
      </c>
      <c r="F10" s="124">
        <v>6</v>
      </c>
      <c r="G10" s="124">
        <v>7</v>
      </c>
      <c r="H10" s="123">
        <v>8</v>
      </c>
      <c r="I10" s="123" t="s">
        <v>325</v>
      </c>
    </row>
    <row r="11" spans="1:10" x14ac:dyDescent="0.25">
      <c r="A11" s="130" t="s">
        <v>0</v>
      </c>
      <c r="B11" s="177">
        <f>B12+B20</f>
        <v>12</v>
      </c>
      <c r="C11" s="193"/>
      <c r="D11" s="177"/>
      <c r="E11" s="193">
        <f>E12+E20</f>
        <v>165</v>
      </c>
      <c r="F11" s="177"/>
      <c r="G11" s="177"/>
      <c r="H11" s="170">
        <f>H12+H20</f>
        <v>1888.42</v>
      </c>
      <c r="I11" s="170">
        <f>I12+I20</f>
        <v>2318.3200000000002</v>
      </c>
    </row>
    <row r="12" spans="1:10" s="128" customFormat="1" x14ac:dyDescent="0.25">
      <c r="A12" s="199" t="s">
        <v>9</v>
      </c>
      <c r="B12" s="200">
        <f>B13</f>
        <v>6</v>
      </c>
      <c r="C12" s="200"/>
      <c r="D12" s="200"/>
      <c r="E12" s="200">
        <f t="shared" ref="E12:I12" si="0">E13</f>
        <v>96</v>
      </c>
      <c r="F12" s="200"/>
      <c r="G12" s="200"/>
      <c r="H12" s="204">
        <f t="shared" si="0"/>
        <v>986.88</v>
      </c>
      <c r="I12" s="204">
        <f t="shared" si="0"/>
        <v>1212.72</v>
      </c>
      <c r="J12" s="187"/>
    </row>
    <row r="13" spans="1:10" s="128" customFormat="1" ht="33" x14ac:dyDescent="0.25">
      <c r="A13" s="195" t="s">
        <v>251</v>
      </c>
      <c r="B13" s="179">
        <f>SUM(B14:B19)</f>
        <v>6</v>
      </c>
      <c r="C13" s="179"/>
      <c r="D13" s="186"/>
      <c r="E13" s="186">
        <f>SUM(E14:E19)</f>
        <v>96</v>
      </c>
      <c r="F13" s="205"/>
      <c r="G13" s="205"/>
      <c r="H13" s="171">
        <f>SUM(H14:H19)</f>
        <v>986.88</v>
      </c>
      <c r="I13" s="171">
        <f>SUM(I14:I19)</f>
        <v>1212.72</v>
      </c>
    </row>
    <row r="14" spans="1:10" x14ac:dyDescent="0.25">
      <c r="A14" s="139" t="s">
        <v>277</v>
      </c>
      <c r="B14" s="180">
        <v>1</v>
      </c>
      <c r="C14" s="180">
        <f t="shared" ref="C14:C19" si="1">D14+E14</f>
        <v>159</v>
      </c>
      <c r="D14" s="181">
        <v>147</v>
      </c>
      <c r="E14" s="188">
        <v>12</v>
      </c>
      <c r="F14" s="172">
        <v>756</v>
      </c>
      <c r="G14" s="173">
        <f t="shared" ref="G14:G19" si="2">ROUND(F14/147.08,3)</f>
        <v>5.14</v>
      </c>
      <c r="H14" s="173">
        <f>ROUND(E14*G14,2)*2</f>
        <v>123.36</v>
      </c>
      <c r="I14" s="173">
        <f t="shared" ref="I14:I19" si="3">ROUND(H14*1.2359,2)</f>
        <v>152.46</v>
      </c>
    </row>
    <row r="15" spans="1:10" x14ac:dyDescent="0.25">
      <c r="A15" s="139" t="s">
        <v>278</v>
      </c>
      <c r="B15" s="180">
        <v>1</v>
      </c>
      <c r="C15" s="180">
        <f t="shared" si="1"/>
        <v>171</v>
      </c>
      <c r="D15" s="181">
        <v>147</v>
      </c>
      <c r="E15" s="188">
        <v>24</v>
      </c>
      <c r="F15" s="172">
        <v>756</v>
      </c>
      <c r="G15" s="173">
        <f t="shared" si="2"/>
        <v>5.14</v>
      </c>
      <c r="H15" s="173">
        <f t="shared" ref="H15:H19" si="4">ROUND(E15*G15,2)*2</f>
        <v>246.72</v>
      </c>
      <c r="I15" s="173">
        <f t="shared" si="3"/>
        <v>304.92</v>
      </c>
    </row>
    <row r="16" spans="1:10" x14ac:dyDescent="0.25">
      <c r="A16" s="139" t="s">
        <v>279</v>
      </c>
      <c r="B16" s="180">
        <v>1</v>
      </c>
      <c r="C16" s="180">
        <f t="shared" si="1"/>
        <v>159</v>
      </c>
      <c r="D16" s="181">
        <v>147</v>
      </c>
      <c r="E16" s="188">
        <v>12</v>
      </c>
      <c r="F16" s="172">
        <v>756</v>
      </c>
      <c r="G16" s="173">
        <f t="shared" si="2"/>
        <v>5.14</v>
      </c>
      <c r="H16" s="173">
        <f t="shared" si="4"/>
        <v>123.36</v>
      </c>
      <c r="I16" s="173">
        <f t="shared" si="3"/>
        <v>152.46</v>
      </c>
    </row>
    <row r="17" spans="1:9" x14ac:dyDescent="0.25">
      <c r="A17" s="139" t="s">
        <v>280</v>
      </c>
      <c r="B17" s="180">
        <v>1</v>
      </c>
      <c r="C17" s="180">
        <f t="shared" si="1"/>
        <v>159</v>
      </c>
      <c r="D17" s="181">
        <v>147</v>
      </c>
      <c r="E17" s="188">
        <v>12</v>
      </c>
      <c r="F17" s="172">
        <v>756</v>
      </c>
      <c r="G17" s="173">
        <f t="shared" si="2"/>
        <v>5.14</v>
      </c>
      <c r="H17" s="173">
        <f t="shared" si="4"/>
        <v>123.36</v>
      </c>
      <c r="I17" s="173">
        <f t="shared" si="3"/>
        <v>152.46</v>
      </c>
    </row>
    <row r="18" spans="1:9" x14ac:dyDescent="0.25">
      <c r="A18" s="139" t="s">
        <v>281</v>
      </c>
      <c r="B18" s="180">
        <v>1</v>
      </c>
      <c r="C18" s="180">
        <f t="shared" si="1"/>
        <v>171</v>
      </c>
      <c r="D18" s="181">
        <v>147</v>
      </c>
      <c r="E18" s="188">
        <v>24</v>
      </c>
      <c r="F18" s="172">
        <v>756</v>
      </c>
      <c r="G18" s="173">
        <f t="shared" si="2"/>
        <v>5.14</v>
      </c>
      <c r="H18" s="173">
        <f t="shared" si="4"/>
        <v>246.72</v>
      </c>
      <c r="I18" s="176">
        <f>ROUND(H18*1.2077,2)</f>
        <v>297.95999999999998</v>
      </c>
    </row>
    <row r="19" spans="1:9" x14ac:dyDescent="0.25">
      <c r="A19" s="139" t="s">
        <v>282</v>
      </c>
      <c r="B19" s="180">
        <v>1</v>
      </c>
      <c r="C19" s="180">
        <f t="shared" si="1"/>
        <v>159</v>
      </c>
      <c r="D19" s="181">
        <v>147</v>
      </c>
      <c r="E19" s="188">
        <v>12</v>
      </c>
      <c r="F19" s="172">
        <v>756</v>
      </c>
      <c r="G19" s="173">
        <f t="shared" si="2"/>
        <v>5.14</v>
      </c>
      <c r="H19" s="173">
        <f t="shared" si="4"/>
        <v>123.36</v>
      </c>
      <c r="I19" s="173">
        <f t="shared" si="3"/>
        <v>152.46</v>
      </c>
    </row>
    <row r="20" spans="1:9" x14ac:dyDescent="0.25">
      <c r="A20" s="199" t="s">
        <v>7</v>
      </c>
      <c r="B20" s="178">
        <f>B21+B23</f>
        <v>6</v>
      </c>
      <c r="C20" s="178"/>
      <c r="D20" s="178"/>
      <c r="E20" s="178">
        <f t="shared" ref="E20:I20" si="5">E21+E23</f>
        <v>69</v>
      </c>
      <c r="F20" s="178"/>
      <c r="G20" s="178"/>
      <c r="H20" s="174">
        <f t="shared" si="5"/>
        <v>901.54</v>
      </c>
      <c r="I20" s="174">
        <f t="shared" si="5"/>
        <v>1105.6000000000001</v>
      </c>
    </row>
    <row r="21" spans="1:9" x14ac:dyDescent="0.25">
      <c r="A21" s="147" t="s">
        <v>171</v>
      </c>
      <c r="B21" s="179">
        <f>SUM(B22:B22)</f>
        <v>1</v>
      </c>
      <c r="C21" s="179"/>
      <c r="D21" s="186"/>
      <c r="E21" s="186">
        <f>SUM(E22:E22)</f>
        <v>11</v>
      </c>
      <c r="F21" s="180"/>
      <c r="G21" s="179"/>
      <c r="H21" s="171">
        <f>SUM(H22:H22)</f>
        <v>305.3</v>
      </c>
      <c r="I21" s="171">
        <f>SUM(I22:I22)</f>
        <v>368.71</v>
      </c>
    </row>
    <row r="22" spans="1:9" x14ac:dyDescent="0.25">
      <c r="A22" s="139" t="s">
        <v>283</v>
      </c>
      <c r="B22" s="180">
        <v>1</v>
      </c>
      <c r="C22" s="180">
        <f t="shared" ref="C22" si="6">D22+E22</f>
        <v>158</v>
      </c>
      <c r="D22" s="181">
        <v>147</v>
      </c>
      <c r="E22" s="180">
        <v>11</v>
      </c>
      <c r="F22" s="172">
        <v>2041</v>
      </c>
      <c r="G22" s="173">
        <f t="shared" ref="G22" si="7">ROUND(F22/147.08,3)</f>
        <v>13.877000000000001</v>
      </c>
      <c r="H22" s="173">
        <f>ROUND(E22*G22,2)*2</f>
        <v>305.3</v>
      </c>
      <c r="I22" s="176">
        <f>ROUND(H22*1.2077,2)</f>
        <v>368.71</v>
      </c>
    </row>
    <row r="23" spans="1:9" ht="33" x14ac:dyDescent="0.25">
      <c r="A23" s="196" t="s">
        <v>251</v>
      </c>
      <c r="B23" s="179">
        <f>SUM(B24:B28)</f>
        <v>5</v>
      </c>
      <c r="C23" s="179"/>
      <c r="D23" s="179"/>
      <c r="E23" s="179">
        <f>SUM(E24:E28)</f>
        <v>58</v>
      </c>
      <c r="F23" s="207"/>
      <c r="G23" s="194"/>
      <c r="H23" s="171">
        <f>SUM(H24:H28)</f>
        <v>596.24</v>
      </c>
      <c r="I23" s="171">
        <f>SUM(I24:I28)</f>
        <v>736.8900000000001</v>
      </c>
    </row>
    <row r="24" spans="1:9" x14ac:dyDescent="0.25">
      <c r="A24" s="139" t="s">
        <v>62</v>
      </c>
      <c r="B24" s="180">
        <v>1</v>
      </c>
      <c r="C24" s="180">
        <f t="shared" ref="C24:C28" si="8">D24+E24</f>
        <v>157</v>
      </c>
      <c r="D24" s="181">
        <v>147</v>
      </c>
      <c r="E24" s="180">
        <v>10</v>
      </c>
      <c r="F24" s="172">
        <v>756</v>
      </c>
      <c r="G24" s="173">
        <f t="shared" ref="G24:G28" si="9">ROUND(F24/147.08,3)</f>
        <v>5.14</v>
      </c>
      <c r="H24" s="173">
        <f>ROUND(E24*G24,2)*2</f>
        <v>102.8</v>
      </c>
      <c r="I24" s="173">
        <f t="shared" ref="I24:I27" si="10">ROUND(H24*1.2359,2)</f>
        <v>127.05</v>
      </c>
    </row>
    <row r="25" spans="1:9" x14ac:dyDescent="0.25">
      <c r="A25" s="139" t="s">
        <v>63</v>
      </c>
      <c r="B25" s="180">
        <v>1</v>
      </c>
      <c r="C25" s="180">
        <f t="shared" si="8"/>
        <v>159</v>
      </c>
      <c r="D25" s="181">
        <v>147</v>
      </c>
      <c r="E25" s="180">
        <v>12</v>
      </c>
      <c r="F25" s="172">
        <v>756</v>
      </c>
      <c r="G25" s="173">
        <f t="shared" si="9"/>
        <v>5.14</v>
      </c>
      <c r="H25" s="173">
        <f t="shared" ref="H25:H28" si="11">ROUND(E25*G25,2)*2</f>
        <v>123.36</v>
      </c>
      <c r="I25" s="173">
        <f t="shared" si="10"/>
        <v>152.46</v>
      </c>
    </row>
    <row r="26" spans="1:9" x14ac:dyDescent="0.25">
      <c r="A26" s="139" t="s">
        <v>64</v>
      </c>
      <c r="B26" s="180">
        <v>1</v>
      </c>
      <c r="C26" s="180">
        <f t="shared" si="8"/>
        <v>159</v>
      </c>
      <c r="D26" s="181">
        <v>147</v>
      </c>
      <c r="E26" s="180">
        <v>12</v>
      </c>
      <c r="F26" s="172">
        <v>756</v>
      </c>
      <c r="G26" s="173">
        <f t="shared" si="9"/>
        <v>5.14</v>
      </c>
      <c r="H26" s="173">
        <f t="shared" si="11"/>
        <v>123.36</v>
      </c>
      <c r="I26" s="173">
        <f t="shared" si="10"/>
        <v>152.46</v>
      </c>
    </row>
    <row r="27" spans="1:9" x14ac:dyDescent="0.25">
      <c r="A27" s="139" t="s">
        <v>65</v>
      </c>
      <c r="B27" s="180">
        <v>1</v>
      </c>
      <c r="C27" s="180">
        <f t="shared" si="8"/>
        <v>159</v>
      </c>
      <c r="D27" s="181">
        <v>147</v>
      </c>
      <c r="E27" s="180">
        <v>12</v>
      </c>
      <c r="F27" s="172">
        <v>756</v>
      </c>
      <c r="G27" s="173">
        <f t="shared" si="9"/>
        <v>5.14</v>
      </c>
      <c r="H27" s="173">
        <f t="shared" si="11"/>
        <v>123.36</v>
      </c>
      <c r="I27" s="173">
        <f t="shared" si="10"/>
        <v>152.46</v>
      </c>
    </row>
    <row r="28" spans="1:9" x14ac:dyDescent="0.25">
      <c r="A28" s="139" t="s">
        <v>66</v>
      </c>
      <c r="B28" s="180">
        <v>1</v>
      </c>
      <c r="C28" s="180">
        <f t="shared" si="8"/>
        <v>159</v>
      </c>
      <c r="D28" s="181">
        <v>147</v>
      </c>
      <c r="E28" s="180">
        <v>12</v>
      </c>
      <c r="F28" s="172">
        <v>756</v>
      </c>
      <c r="G28" s="173">
        <f t="shared" si="9"/>
        <v>5.14</v>
      </c>
      <c r="H28" s="173">
        <f t="shared" si="11"/>
        <v>123.36</v>
      </c>
      <c r="I28" s="173">
        <f>ROUND(H28*1.2359,2)</f>
        <v>152.46</v>
      </c>
    </row>
    <row r="30" spans="1:9" x14ac:dyDescent="0.25">
      <c r="A30" s="230" t="s">
        <v>298</v>
      </c>
      <c r="B30" s="230"/>
    </row>
  </sheetData>
  <mergeCells count="13">
    <mergeCell ref="A30:B30"/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6</vt:i4>
      </vt:variant>
    </vt:vector>
  </HeadingPairs>
  <TitlesOfParts>
    <vt:vector size="24" baseType="lpstr">
      <vt:lpstr>KOPSAVILKUMS</vt:lpstr>
      <vt:lpstr>RAKUS_maijs_aug</vt:lpstr>
      <vt:lpstr>PSKUS_maijs</vt:lpstr>
      <vt:lpstr>PSKUS_jūn</vt:lpstr>
      <vt:lpstr>Daugavpils_reģ_aug</vt:lpstr>
      <vt:lpstr>Daugavpils_reģ_sept</vt:lpstr>
      <vt:lpstr>Z-Kurzeme_jūl</vt:lpstr>
      <vt:lpstr>Z-Kurzeme_aug</vt:lpstr>
      <vt:lpstr>Z-Kurzeme_sept</vt:lpstr>
      <vt:lpstr>Jelgava_jūn</vt:lpstr>
      <vt:lpstr>Jelgava_jūl</vt:lpstr>
      <vt:lpstr>Jelgava_aug</vt:lpstr>
      <vt:lpstr>Jelgava_sept</vt:lpstr>
      <vt:lpstr>Balvi-Gulbene_maijs_aug</vt:lpstr>
      <vt:lpstr>Daugavpils_psih_jūl</vt:lpstr>
      <vt:lpstr>Daugavpils_psih_aug</vt:lpstr>
      <vt:lpstr>Daugavpils_psih_sept</vt:lpstr>
      <vt:lpstr>Dugavpils_psih_okt</vt:lpstr>
      <vt:lpstr>'Z-Kurzeme_aug'!Print_Area</vt:lpstr>
      <vt:lpstr>'Z-Kurzeme_jūl'!Print_Area</vt:lpstr>
      <vt:lpstr>'Z-Kurzeme_sept'!Print_Area</vt:lpstr>
      <vt:lpstr>'Z-Kurzeme_aug'!Print_Titles</vt:lpstr>
      <vt:lpstr>'Z-Kurzeme_jūl'!Print_Titles</vt:lpstr>
      <vt:lpstr>'Z-Kurzeme_sept'!Print_Titles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Linards</dc:creator>
  <cp:lastModifiedBy>Liene Ābola</cp:lastModifiedBy>
  <cp:lastPrinted>2022-08-15T13:09:21Z</cp:lastPrinted>
  <dcterms:created xsi:type="dcterms:W3CDTF">2017-06-26T19:24:00Z</dcterms:created>
  <dcterms:modified xsi:type="dcterms:W3CDTF">2022-12-07T07:43:54Z</dcterms:modified>
</cp:coreProperties>
</file>